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0"/>
  <workbookPr defaultThemeVersion="124226"/>
  <mc:AlternateContent xmlns:mc="http://schemas.openxmlformats.org/markup-compatibility/2006">
    <mc:Choice Requires="x15">
      <x15ac:absPath xmlns:x15ac="http://schemas.microsoft.com/office/spreadsheetml/2010/11/ac" url="/Users/heatherwander/Documents/VirginiaTech/research/NutrientData/MDL'S/"/>
    </mc:Choice>
  </mc:AlternateContent>
  <xr:revisionPtr revIDLastSave="0" documentId="13_ncr:1_{FAB0D4B4-2723-6247-9333-5313DA13E912}" xr6:coauthVersionLast="47" xr6:coauthVersionMax="47" xr10:uidLastSave="{00000000-0000-0000-0000-000000000000}"/>
  <bookViews>
    <workbookView xWindow="0" yWindow="500" windowWidth="28800" windowHeight="15940" activeTab="1" xr2:uid="{00000000-000D-0000-FFFF-FFFF00000000}"/>
  </bookViews>
  <sheets>
    <sheet name="notes" sheetId="66" r:id="rId1"/>
    <sheet name="rolling spiked blank" sheetId="71" r:id="rId2"/>
    <sheet name="rolling 5 ppb" sheetId="72" r:id="rId3"/>
    <sheet name="rolling blanks" sheetId="60" r:id="rId4"/>
    <sheet name="rolling spikes" sheetId="73" r:id="rId5"/>
    <sheet name="rolling dups" sheetId="7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Q96" i="71" l="1"/>
  <c r="AQ95" i="71"/>
  <c r="AH96" i="71"/>
  <c r="AH95" i="71"/>
  <c r="Y96" i="71"/>
  <c r="Y95" i="71"/>
  <c r="AQ112" i="71"/>
  <c r="AH112" i="71"/>
  <c r="Y112" i="71"/>
  <c r="Y69" i="71" l="1"/>
  <c r="Y70" i="71"/>
  <c r="Y71" i="71"/>
  <c r="Y72" i="71"/>
  <c r="Y73" i="71"/>
  <c r="Y74" i="71"/>
  <c r="Y75" i="71"/>
  <c r="Y76" i="71"/>
  <c r="Y77" i="71"/>
  <c r="Y78" i="71"/>
  <c r="Y79" i="71"/>
  <c r="Y80" i="71"/>
  <c r="AT204" i="74" l="1"/>
  <c r="AT192" i="74"/>
  <c r="AT193" i="74" s="1"/>
  <c r="AT191" i="74"/>
  <c r="AK204" i="74"/>
  <c r="AK192" i="74"/>
  <c r="AK191" i="74"/>
  <c r="AK195" i="74" s="1"/>
  <c r="AK200" i="74" s="1"/>
  <c r="AB191" i="74"/>
  <c r="AB192" i="74"/>
  <c r="AB193" i="74" s="1"/>
  <c r="AB204" i="74"/>
  <c r="AT195" i="74" l="1"/>
  <c r="AT200" i="74" s="1"/>
  <c r="AK193" i="74"/>
  <c r="AT197" i="74"/>
  <c r="AT202" i="74" s="1"/>
  <c r="AT198" i="74"/>
  <c r="AT203" i="74" s="1"/>
  <c r="AT196" i="74"/>
  <c r="AT201" i="74" s="1"/>
  <c r="AK196" i="74"/>
  <c r="AK201" i="74" s="1"/>
  <c r="AK197" i="74"/>
  <c r="AK202" i="74" s="1"/>
  <c r="AK198" i="74"/>
  <c r="AK203" i="74" s="1"/>
  <c r="AB197" i="74"/>
  <c r="AB202" i="74" s="1"/>
  <c r="AB196" i="74"/>
  <c r="AB201" i="74" s="1"/>
  <c r="AB198" i="74"/>
  <c r="AB203" i="74" s="1"/>
  <c r="AB195" i="74"/>
  <c r="AB200" i="74" s="1"/>
  <c r="AQ260" i="72"/>
  <c r="AH260" i="72"/>
  <c r="Y260" i="72"/>
  <c r="AQ259" i="72"/>
  <c r="AH259" i="72"/>
  <c r="Y259" i="72"/>
  <c r="AQ258" i="72"/>
  <c r="AH258" i="72"/>
  <c r="Y258" i="72"/>
  <c r="AQ257" i="72"/>
  <c r="AH257" i="72"/>
  <c r="Y257" i="72"/>
  <c r="AQ256" i="72"/>
  <c r="AH256" i="72"/>
  <c r="Y256" i="72"/>
  <c r="AQ255" i="72"/>
  <c r="AH255" i="72"/>
  <c r="Y255" i="72"/>
  <c r="AQ254" i="72"/>
  <c r="AH254" i="72"/>
  <c r="Y254" i="72"/>
  <c r="AQ253" i="72"/>
  <c r="AH253" i="72"/>
  <c r="Y253" i="72"/>
  <c r="AY96" i="71"/>
  <c r="AY95" i="71"/>
  <c r="AQ68" i="71"/>
  <c r="AH68" i="71"/>
  <c r="Y68" i="71"/>
  <c r="AQ67" i="71"/>
  <c r="AH67" i="71"/>
  <c r="Y67" i="71"/>
  <c r="AQ66" i="71"/>
  <c r="AH66" i="71"/>
  <c r="Y66" i="71"/>
  <c r="AD214" i="73" l="1"/>
  <c r="AD213" i="73"/>
  <c r="AD212" i="73"/>
  <c r="AD211" i="73"/>
  <c r="AD195" i="73"/>
  <c r="AD194" i="73"/>
  <c r="AM214" i="73"/>
  <c r="AM213" i="73"/>
  <c r="AM212" i="73"/>
  <c r="AM211" i="73"/>
  <c r="AM195" i="73"/>
  <c r="AM194" i="73"/>
  <c r="AV214" i="73"/>
  <c r="AV213" i="73"/>
  <c r="AV212" i="73"/>
  <c r="AV211" i="73"/>
  <c r="AV195" i="73"/>
  <c r="AV216" i="73" s="1"/>
  <c r="AV194" i="73"/>
  <c r="AM208" i="73" l="1"/>
  <c r="AM209" i="73" s="1"/>
  <c r="AV201" i="73"/>
  <c r="AV206" i="73" s="1"/>
  <c r="AV208" i="73"/>
  <c r="AV209" i="73" s="1"/>
  <c r="AD201" i="73"/>
  <c r="AD206" i="73" s="1"/>
  <c r="AV199" i="73"/>
  <c r="AV204" i="73" s="1"/>
  <c r="AV198" i="73"/>
  <c r="AV203" i="73" s="1"/>
  <c r="AV200" i="73"/>
  <c r="AV205" i="73" s="1"/>
  <c r="AD215" i="73"/>
  <c r="AD217" i="73" s="1"/>
  <c r="AD196" i="73"/>
  <c r="AD216" i="73"/>
  <c r="AD198" i="73"/>
  <c r="AD203" i="73" s="1"/>
  <c r="AD208" i="73"/>
  <c r="AD209" i="73" s="1"/>
  <c r="AD199" i="73"/>
  <c r="AD204" i="73" s="1"/>
  <c r="AD200" i="73"/>
  <c r="AD205" i="73" s="1"/>
  <c r="AM199" i="73"/>
  <c r="AM204" i="73" s="1"/>
  <c r="AM200" i="73"/>
  <c r="AM205" i="73" s="1"/>
  <c r="AM201" i="73"/>
  <c r="AM206" i="73" s="1"/>
  <c r="AM215" i="73"/>
  <c r="AM217" i="73" s="1"/>
  <c r="AM216" i="73"/>
  <c r="AM196" i="73"/>
  <c r="AM198" i="73"/>
  <c r="AM203" i="73" s="1"/>
  <c r="AV215" i="73"/>
  <c r="AV217" i="73" s="1"/>
  <c r="AV196" i="73"/>
  <c r="AQ20" i="71"/>
  <c r="AH20" i="71"/>
  <c r="Y20" i="71"/>
  <c r="AQ19" i="71"/>
  <c r="AH19" i="71"/>
  <c r="Y19" i="71"/>
  <c r="AQ18" i="71"/>
  <c r="AH18" i="71"/>
  <c r="Y18" i="71"/>
  <c r="AQ23" i="71" l="1"/>
  <c r="AH23" i="71"/>
  <c r="Y23" i="71"/>
  <c r="AQ22" i="71"/>
  <c r="AH22" i="71"/>
  <c r="Y22" i="71"/>
  <c r="AQ21" i="71"/>
  <c r="AH21" i="71"/>
  <c r="Y21" i="71"/>
  <c r="AY192" i="74" l="1"/>
  <c r="AY191" i="74"/>
  <c r="AH204" i="74"/>
  <c r="Y191" i="74"/>
  <c r="AQ212" i="73"/>
  <c r="AH212" i="73"/>
  <c r="Y212" i="73"/>
  <c r="AY195" i="73"/>
  <c r="AQ195" i="73"/>
  <c r="AY194" i="73"/>
  <c r="AQ214" i="73"/>
  <c r="AH214" i="73"/>
  <c r="Y214" i="73"/>
  <c r="Y195" i="73"/>
  <c r="AQ211" i="73"/>
  <c r="AH211" i="73"/>
  <c r="Y211" i="73"/>
  <c r="Y204" i="74" l="1"/>
  <c r="AQ204" i="74"/>
  <c r="Y192" i="74"/>
  <c r="Y196" i="74" s="1"/>
  <c r="Y201" i="74" s="1"/>
  <c r="AQ192" i="74"/>
  <c r="AH192" i="74"/>
  <c r="AH191" i="74"/>
  <c r="AQ191" i="74"/>
  <c r="Y216" i="73"/>
  <c r="Y215" i="73"/>
  <c r="AH195" i="73"/>
  <c r="Y213" i="73"/>
  <c r="AQ215" i="73"/>
  <c r="Y194" i="73"/>
  <c r="Y196" i="73" s="1"/>
  <c r="AH213" i="73"/>
  <c r="AH194" i="73"/>
  <c r="AQ213" i="73"/>
  <c r="AQ194" i="73"/>
  <c r="AQ196" i="73" s="1"/>
  <c r="AQ216" i="73"/>
  <c r="Y273" i="72"/>
  <c r="AY274" i="72"/>
  <c r="AY273" i="72"/>
  <c r="AH289" i="72"/>
  <c r="Y208" i="73" l="1"/>
  <c r="Y209" i="73" s="1"/>
  <c r="AQ193" i="74"/>
  <c r="AQ197" i="74"/>
  <c r="AQ202" i="74" s="1"/>
  <c r="AQ195" i="74"/>
  <c r="AQ200" i="74" s="1"/>
  <c r="AQ196" i="74"/>
  <c r="AQ201" i="74" s="1"/>
  <c r="AQ198" i="74"/>
  <c r="AQ203" i="74" s="1"/>
  <c r="Y193" i="74"/>
  <c r="AH197" i="74"/>
  <c r="AH202" i="74" s="1"/>
  <c r="AH198" i="74"/>
  <c r="AH203" i="74" s="1"/>
  <c r="AH196" i="74"/>
  <c r="AH201" i="74" s="1"/>
  <c r="AH195" i="74"/>
  <c r="AH200" i="74" s="1"/>
  <c r="Y198" i="74"/>
  <c r="Y203" i="74" s="1"/>
  <c r="AH193" i="74"/>
  <c r="Y197" i="74"/>
  <c r="Y202" i="74" s="1"/>
  <c r="Y195" i="74"/>
  <c r="Y200" i="74" s="1"/>
  <c r="AH208" i="73"/>
  <c r="AH209" i="73" s="1"/>
  <c r="AH215" i="73"/>
  <c r="AH217" i="73" s="1"/>
  <c r="AH216" i="73"/>
  <c r="AH196" i="73"/>
  <c r="AH201" i="73"/>
  <c r="AH206" i="73" s="1"/>
  <c r="AH198" i="73"/>
  <c r="AH203" i="73" s="1"/>
  <c r="AH200" i="73"/>
  <c r="AH205" i="73" s="1"/>
  <c r="AH199" i="73"/>
  <c r="AH204" i="73" s="1"/>
  <c r="AQ217" i="73"/>
  <c r="AQ200" i="73"/>
  <c r="AQ205" i="73" s="1"/>
  <c r="AQ198" i="73"/>
  <c r="AQ203" i="73" s="1"/>
  <c r="AQ199" i="73"/>
  <c r="AQ204" i="73" s="1"/>
  <c r="AQ201" i="73"/>
  <c r="AQ206" i="73" s="1"/>
  <c r="Y217" i="73"/>
  <c r="Y198" i="73"/>
  <c r="Y203" i="73" s="1"/>
  <c r="Y201" i="73"/>
  <c r="Y206" i="73" s="1"/>
  <c r="Y200" i="73"/>
  <c r="Y205" i="73" s="1"/>
  <c r="Y199" i="73"/>
  <c r="Y204" i="73" s="1"/>
  <c r="AQ208" i="73"/>
  <c r="AQ209" i="73" s="1"/>
  <c r="AQ290" i="72"/>
  <c r="Y289" i="72"/>
  <c r="AQ273" i="72"/>
  <c r="Y274" i="72"/>
  <c r="AQ274" i="72"/>
  <c r="Y290" i="72"/>
  <c r="AQ288" i="72"/>
  <c r="AH290" i="72"/>
  <c r="AQ289" i="72"/>
  <c r="AH273" i="72"/>
  <c r="Y288" i="72"/>
  <c r="AH288" i="72"/>
  <c r="AH274" i="72"/>
  <c r="Y292" i="72" l="1"/>
  <c r="Y294" i="72" s="1"/>
  <c r="AQ277" i="72"/>
  <c r="AQ282" i="72" s="1"/>
  <c r="AQ279" i="72"/>
  <c r="AQ284" i="72" s="1"/>
  <c r="Y280" i="72"/>
  <c r="Y285" i="72" s="1"/>
  <c r="Y279" i="72"/>
  <c r="Y284" i="72" s="1"/>
  <c r="Y278" i="72"/>
  <c r="Y283" i="72" s="1"/>
  <c r="Y277" i="72"/>
  <c r="Y282" i="72" s="1"/>
  <c r="AH293" i="72"/>
  <c r="AH275" i="72"/>
  <c r="AH292" i="72"/>
  <c r="AH294" i="72" s="1"/>
  <c r="AQ293" i="72"/>
  <c r="AQ275" i="72"/>
  <c r="AQ292" i="72"/>
  <c r="AQ294" i="72" s="1"/>
  <c r="Y293" i="72"/>
  <c r="Y275" i="72"/>
  <c r="AH280" i="72"/>
  <c r="AH285" i="72" s="1"/>
  <c r="AH277" i="72"/>
  <c r="AH282" i="72" s="1"/>
  <c r="AH279" i="72"/>
  <c r="AH284" i="72" s="1"/>
  <c r="AH278" i="72"/>
  <c r="AH283" i="72" s="1"/>
  <c r="AQ280" i="72"/>
  <c r="AQ285" i="72" s="1"/>
  <c r="AQ278" i="72"/>
  <c r="AQ283" i="72" s="1"/>
  <c r="K214" i="60"/>
  <c r="AQ94" i="71"/>
  <c r="AQ115" i="71" s="1"/>
  <c r="AH94" i="71"/>
  <c r="AH115" i="71" s="1"/>
  <c r="Y94" i="71"/>
  <c r="Y115" i="71" s="1"/>
  <c r="AQ41" i="71"/>
  <c r="AH41" i="71"/>
  <c r="Y41" i="71"/>
  <c r="AQ40" i="71"/>
  <c r="AH40" i="71"/>
  <c r="Y40" i="71"/>
  <c r="AQ39" i="71"/>
  <c r="AH39" i="71"/>
  <c r="Y39" i="71"/>
  <c r="AQ29" i="71"/>
  <c r="AH29" i="71"/>
  <c r="Y29" i="71"/>
  <c r="AQ28" i="71"/>
  <c r="AH28" i="71"/>
  <c r="Y28" i="71"/>
  <c r="AQ27" i="71"/>
  <c r="AH27" i="71"/>
  <c r="Y27" i="71"/>
  <c r="Y113" i="71" l="1"/>
  <c r="AH113" i="71"/>
  <c r="Y117" i="71"/>
  <c r="Y114" i="71"/>
  <c r="AH114" i="71"/>
  <c r="AQ113" i="71"/>
  <c r="AQ114" i="71"/>
  <c r="Y99" i="71" l="1"/>
  <c r="Y104" i="71" s="1"/>
  <c r="Y116" i="71"/>
  <c r="Y118" i="71" s="1"/>
  <c r="Y102" i="71"/>
  <c r="Y107" i="71" s="1"/>
  <c r="Y97" i="71"/>
  <c r="Y109" i="71"/>
  <c r="Y110" i="71" s="1"/>
  <c r="Y101" i="71"/>
  <c r="Y106" i="71" s="1"/>
  <c r="Y100" i="71"/>
  <c r="Y105" i="71" s="1"/>
  <c r="AH117" i="71"/>
  <c r="AH97" i="71"/>
  <c r="AH109" i="71"/>
  <c r="AH110" i="71" s="1"/>
  <c r="AH116" i="71"/>
  <c r="AH118" i="71" s="1"/>
  <c r="AQ117" i="71"/>
  <c r="AQ97" i="71"/>
  <c r="AQ109" i="71"/>
  <c r="AQ110" i="71" s="1"/>
  <c r="AQ116" i="71"/>
  <c r="AQ118" i="71" s="1"/>
  <c r="AQ101" i="71"/>
  <c r="AQ106" i="71" s="1"/>
  <c r="AQ99" i="71"/>
  <c r="AQ104" i="71" s="1"/>
  <c r="AQ100" i="71"/>
  <c r="AQ105" i="71" s="1"/>
  <c r="AQ102" i="71"/>
  <c r="AQ107" i="71" s="1"/>
  <c r="AH101" i="71"/>
  <c r="AH106" i="71" s="1"/>
  <c r="AH99" i="71"/>
  <c r="AH104" i="71" s="1"/>
  <c r="AH100" i="71"/>
  <c r="AH105" i="71" s="1"/>
  <c r="AH102" i="71"/>
  <c r="AH107" i="71" s="1"/>
  <c r="P214" i="60" l="1"/>
  <c r="U214" i="60"/>
  <c r="W214" i="60"/>
  <c r="K215" i="60"/>
  <c r="K221" i="60" s="1"/>
  <c r="P215" i="60"/>
  <c r="U215" i="60"/>
  <c r="W215" i="60"/>
  <c r="K226" i="60"/>
  <c r="K225" i="60"/>
  <c r="K224" i="60"/>
  <c r="P226" i="60"/>
  <c r="P225" i="60"/>
  <c r="P224" i="60"/>
  <c r="U226" i="60"/>
  <c r="U225" i="60"/>
  <c r="U224" i="60"/>
  <c r="U219" i="60" l="1"/>
  <c r="P216" i="60"/>
  <c r="K216" i="60"/>
  <c r="K218" i="60"/>
  <c r="U220" i="60"/>
  <c r="U221" i="60"/>
  <c r="P221" i="60"/>
  <c r="P218" i="60"/>
  <c r="K219" i="60"/>
  <c r="U218" i="60"/>
  <c r="P219" i="60"/>
  <c r="K220" i="60"/>
  <c r="U216" i="60"/>
  <c r="P220" i="60"/>
</calcChain>
</file>

<file path=xl/sharedStrings.xml><?xml version="1.0" encoding="utf-8"?>
<sst xmlns="http://schemas.openxmlformats.org/spreadsheetml/2006/main" count="8105" uniqueCount="214">
  <si>
    <t>Detection Date</t>
  </si>
  <si>
    <t>Run File Name</t>
  </si>
  <si>
    <t>Sample ID</t>
  </si>
  <si>
    <t>Cup Number</t>
  </si>
  <si>
    <t>Auto Dilution Factor</t>
  </si>
  <si>
    <t>Manual Dilution Factor</t>
  </si>
  <si>
    <t>Analyte Name</t>
  </si>
  <si>
    <t>Concentration Units</t>
  </si>
  <si>
    <t>Peak Height</t>
  </si>
  <si>
    <t>Peak Area</t>
  </si>
  <si>
    <t>Peak Concentration</t>
  </si>
  <si>
    <t>NH4-N</t>
  </si>
  <si>
    <t>ug/L</t>
  </si>
  <si>
    <t>MDL at 5 ppb</t>
  </si>
  <si>
    <t>S4</t>
  </si>
  <si>
    <t>Mean</t>
  </si>
  <si>
    <t>Phosphate</t>
  </si>
  <si>
    <t>Ammonium</t>
  </si>
  <si>
    <t>Nitrate-Nitrite</t>
  </si>
  <si>
    <t>PO4-P</t>
  </si>
  <si>
    <t>S9</t>
  </si>
  <si>
    <t>ug N/L</t>
  </si>
  <si>
    <t>ug P/L</t>
  </si>
  <si>
    <t>NO3-N+NO2-N</t>
  </si>
  <si>
    <t>OM_9-11-2018_02-40-57PM.OMN</t>
  </si>
  <si>
    <t>OM_9-11-2018_12-21-43PMBRNedit.omn</t>
  </si>
  <si>
    <t>OM_10-23-2018_12-15-43PM_BRNedit.omn</t>
  </si>
  <si>
    <t>OM_10-23-2018_11-16-33AMbrnedit.omn</t>
  </si>
  <si>
    <t>OM_1-15-2019_11-17-46AMeditedv3.omn</t>
  </si>
  <si>
    <t>OM_8-23-2018_12-13-41PM.OMN</t>
  </si>
  <si>
    <t>OM_9-11-2018_02-40-57PM_BRNedit.omn</t>
  </si>
  <si>
    <t>OM_4-17-2019_12-32-12PMBRNedit.omn</t>
  </si>
  <si>
    <t>OM_8-22-2019_02-16-33PMbrnedit.omn</t>
  </si>
  <si>
    <t>blank</t>
  </si>
  <si>
    <t>S5</t>
  </si>
  <si>
    <t>S6</t>
  </si>
  <si>
    <t>cal std 0</t>
  </si>
  <si>
    <t>OM_10-24-2019_09-28-22AM.OMN</t>
  </si>
  <si>
    <t>OM_10-7-2019_11-37-43AM_BRNedit.omn</t>
  </si>
  <si>
    <t>OM_10-14-2019_10-58-57AMbrnedit.omn</t>
  </si>
  <si>
    <t>OM_10-21-2019_10-10-52AM_BRNedit.omn</t>
  </si>
  <si>
    <t>Std</t>
  </si>
  <si>
    <t>CV</t>
  </si>
  <si>
    <t>Xbar - 2SD</t>
  </si>
  <si>
    <t>Xbar + 2SD</t>
  </si>
  <si>
    <t>Xbar - 3SD</t>
  </si>
  <si>
    <t>Xbar + 3SD</t>
  </si>
  <si>
    <t>OM_3-18-2020_09-56-27AM.OMN</t>
  </si>
  <si>
    <t>Min</t>
  </si>
  <si>
    <t>Max</t>
  </si>
  <si>
    <t>Warning Limits</t>
  </si>
  <si>
    <t>Control Limits</t>
  </si>
  <si>
    <t>Warning Limits as %</t>
  </si>
  <si>
    <t>Control Limits as %</t>
  </si>
  <si>
    <t>Coefficient of Variation %</t>
  </si>
  <si>
    <t>3 x Coefficient of Variation %</t>
  </si>
  <si>
    <t>100* std/mean</t>
  </si>
  <si>
    <t>Observation #</t>
  </si>
  <si>
    <t>OM_9-23-2019_12-09-25PMedited.omn</t>
  </si>
  <si>
    <t>OM_9-23-2019_02-47-08PMedit.omn</t>
  </si>
  <si>
    <t>rb</t>
  </si>
  <si>
    <t>chk std 0</t>
  </si>
  <si>
    <t>OM_10-7-2019_02-15-47PM_BRNedit.omn</t>
  </si>
  <si>
    <t>OM_10-7-2019_02-49-17PM_BRNedit2.omn</t>
  </si>
  <si>
    <t>chk 0</t>
  </si>
  <si>
    <t>OM_10-7-2019_06-14-10PM_BRNedit2.omn</t>
  </si>
  <si>
    <t>OM_10-21-2019_02-07-06PM_BRNedit.omn</t>
  </si>
  <si>
    <t>OM_10-14-2019_12-51-46PMbrnedit.omn</t>
  </si>
  <si>
    <t>OM_3-18-2020_12-16-14PM.OMN</t>
  </si>
  <si>
    <t>General observations…</t>
  </si>
  <si>
    <t>Some blanks are no numerical result (no peak, ND)</t>
  </si>
  <si>
    <t>EPA says when you have a mix of nondetects and peaks:</t>
  </si>
  <si>
    <t>if you have &lt;100 observations, use the highest one</t>
  </si>
  <si>
    <t>If you have &gt; 100 observations, use the 99th percentile</t>
  </si>
  <si>
    <t>99th percentile.inc</t>
  </si>
  <si>
    <t>MDLb  is a problem for FIA</t>
  </si>
  <si>
    <t>Some blanks do have a deviation from flat baseline or even a peak</t>
  </si>
  <si>
    <t>Maximum</t>
  </si>
  <si>
    <t xml:space="preserve"> </t>
  </si>
  <si>
    <t>NO use of outlier detection</t>
  </si>
  <si>
    <t>Blanks frequently are misintegrated since the software picks up any air spike or small valve artifact. When there is a peak, there is not as much of a problem so spiked blanks just make more sense.</t>
  </si>
  <si>
    <t>We could try to fix the integrations for blanks.  In the past we have not spent the time to do so.  So bounces high are often just misintegrations we did not fix.</t>
  </si>
  <si>
    <t>OM_4-17-2019_01-18-39PMbrnedit.omn</t>
  </si>
  <si>
    <t>Count</t>
  </si>
  <si>
    <t>OM_1-15-2019_03-14-20PMeditedv3.omn</t>
  </si>
  <si>
    <t>S10</t>
  </si>
  <si>
    <t>OM_10-23-2018_01-37-18PM_BRNedit.omn</t>
  </si>
  <si>
    <t>OM_10-24-2019_11-20-21AM.OMN</t>
  </si>
  <si>
    <t>OM_10-31-2019_11-11-08AM.OMN</t>
  </si>
  <si>
    <t>OM_10-31-2019_01-44-45PM_edit.omn</t>
  </si>
  <si>
    <t>Don't use data over 24 months old</t>
  </si>
  <si>
    <t>Need data that spans 3 batches on 3 different days</t>
  </si>
  <si>
    <t>A minimum of 7 reps that have been prepared independently (spikes into a tube are independent, but pouring from a flask into several vials is not)</t>
  </si>
  <si>
    <t>For the spikes only, if any result is &lt;= 0, a higher spike level is needed. (BUT would this apply only to analytical result BEFORE correction? I think so.)</t>
  </si>
  <si>
    <t>For blanks only, use numerical results (both + and -) even those below MDL but do not use nondetects (no peak)</t>
  </si>
  <si>
    <t xml:space="preserve">      But you can eliminate values for "gross failure" (which could includes misintegration), but document why</t>
  </si>
  <si>
    <t>Spiking level from 2x to 10x the estimated MDL is okay</t>
  </si>
  <si>
    <t>Use sample standard deviation (stdev.s)</t>
  </si>
  <si>
    <t>MDL</t>
  </si>
  <si>
    <t>LOQ</t>
  </si>
  <si>
    <t>NO3-N</t>
  </si>
  <si>
    <t>OM_9-1-2020_11-53-48AMedit3.omn</t>
  </si>
  <si>
    <t>spiked blank</t>
  </si>
  <si>
    <t>Reduction Efficiency</t>
  </si>
  <si>
    <t>Analyst Data Quality Code (1=no problems, 2=note, 3=fatal flaws)</t>
  </si>
  <si>
    <t>NH4-N NOTES:</t>
  </si>
  <si>
    <t>NH4-N concentration</t>
  </si>
  <si>
    <t>NH4-N- % Error in check stds</t>
  </si>
  <si>
    <t>NH4-N- DQO (&lt;=20%)</t>
  </si>
  <si>
    <t>NH4-N- RPD of duplicates</t>
  </si>
  <si>
    <t>NH4-N- DQO (&lt;=20% if conc&gt;LOQ)</t>
  </si>
  <si>
    <t>NH4-N- PR of spikes</t>
  </si>
  <si>
    <t>NH4-N- DQO (80-120%) if conc&gt;LOQ</t>
  </si>
  <si>
    <t>BRN Data Quality Code (1=no problems, 2=note, 3=fatal flaws)</t>
  </si>
  <si>
    <t>BN PO4-P NOTES:</t>
  </si>
  <si>
    <t>PO4-P concentration</t>
  </si>
  <si>
    <t>PO4-P- % Error in check stds</t>
  </si>
  <si>
    <t>PO4-P- DQO (&lt;=20%)</t>
  </si>
  <si>
    <t>PO4-P- RPD of duplicates</t>
  </si>
  <si>
    <t>PO4-P- DQO (&lt;=20% if conc&gt;LOQ)</t>
  </si>
  <si>
    <t>PO4-P- PR of spikes</t>
  </si>
  <si>
    <t>PO4-P- DQO (80-120%) if conc&gt;LOQ</t>
  </si>
  <si>
    <t>BN NO3-N NOTES:</t>
  </si>
  <si>
    <t>NO3-N concentration</t>
  </si>
  <si>
    <t>NO3-N- % Error in check stds</t>
  </si>
  <si>
    <t>NO3-N- DQO (&lt;=20%)</t>
  </si>
  <si>
    <t>NO3-N- RPD of duplicates</t>
  </si>
  <si>
    <t>NO3-N- DQO (&lt;=20% if conc&gt;LOQ)</t>
  </si>
  <si>
    <t>NO3-N- PR of spikes</t>
  </si>
  <si>
    <t>NO3-N- DQO (80-120%) if conc&gt;LOQ</t>
  </si>
  <si>
    <t>OM_9-1-2020_10-10-28AMedit2.omn</t>
  </si>
  <si>
    <t>Known</t>
  </si>
  <si>
    <t>OM_9-15-2020_09-24-32AM.OMN</t>
  </si>
  <si>
    <t>ratio mean/mdl</t>
  </si>
  <si>
    <t>OM_11-10-2020_02-55-20PM.OMN</t>
  </si>
  <si>
    <t>loop fill incomplete</t>
  </si>
  <si>
    <t>OM_11-12-2020_11-05-25AM.OMN</t>
  </si>
  <si>
    <t>OM_11-12-2020_09-49-28AM.OMN</t>
  </si>
  <si>
    <t>chk 5</t>
  </si>
  <si>
    <t>OM_1-27-2021_10-59-09AM.OMN</t>
  </si>
  <si>
    <t>OM_6-16-2021_11-10-05AM.OMN</t>
  </si>
  <si>
    <t>OM_6-16-2021_09-50-13AM.OMN</t>
  </si>
  <si>
    <t>OM_7-30-2021_11-01-19AM edit1.omn</t>
  </si>
  <si>
    <t>spiked blank 4+80</t>
  </si>
  <si>
    <t>OM_8-3-2021_10-46-23AM edit1.omn</t>
  </si>
  <si>
    <t>spiked blank 4 + 80</t>
  </si>
  <si>
    <t>OM_8-24-2021_10-19-33AM edit1.omn</t>
  </si>
  <si>
    <t>spiked blank + 80</t>
  </si>
  <si>
    <t>OM_9-28-2021_10-45-41AM edit1.omn</t>
  </si>
  <si>
    <t>OM_9-28-2021_09-15-07AM.OMN</t>
  </si>
  <si>
    <t>S7</t>
  </si>
  <si>
    <t>OM_9-28-2021_01-13-20PM edit1.omn</t>
  </si>
  <si>
    <t>OM_7-30-2021_09-40-31AM edit1.omn</t>
  </si>
  <si>
    <t>OM_8-3-2021_09-30-01AM.OMN</t>
  </si>
  <si>
    <t>OM_8-24-2021_08-50-59AM edit.omn</t>
  </si>
  <si>
    <t>OM_7-20-2021_12-13-40PM edit 1.omn</t>
  </si>
  <si>
    <t>OM_7-20-2021_10-09-35AM.OMN</t>
  </si>
  <si>
    <t>OM_10-21-2021_10-40-55AM edit2.omn</t>
  </si>
  <si>
    <t>OM_10-28-2021_11-37-08AM edit1.omn</t>
  </si>
  <si>
    <t>restricted recal begin to middle</t>
  </si>
  <si>
    <t>OM_11-11-2021_10-48-14AM edit1.omn</t>
  </si>
  <si>
    <t>OM_11-11-2021_09-27-58AM edit1.omn</t>
  </si>
  <si>
    <t>OM_10-28-2021_10-23-54AM edit1.omn</t>
  </si>
  <si>
    <t>recalibrated using middle and end to 250ppb</t>
  </si>
  <si>
    <t>OM_10-21-2021_09-14-58AM edit1.omn</t>
  </si>
  <si>
    <t>OM_10-5-2021_09-07-11AM edit1.omn</t>
  </si>
  <si>
    <t>OM_10-5-2021_10-30-18AM edit2.omn</t>
  </si>
  <si>
    <t>OM_11-2-2021_11-41-13AM edit2 kb.omn</t>
  </si>
  <si>
    <t>spike blank</t>
  </si>
  <si>
    <t>OM_11-2-2021_09-37-39AM edit1.omn</t>
  </si>
  <si>
    <t>OM_9-28-2021_10-45-41AM edit2.omn</t>
  </si>
  <si>
    <t>MDL from spiked blanks okay</t>
  </si>
  <si>
    <t>Used repeated measures of 5 ppb standard to calculate a similar value over days (and preparations) just for comparison and they are very similar.</t>
  </si>
  <si>
    <t>spk</t>
  </si>
  <si>
    <t>PASS</t>
  </si>
  <si>
    <t>FAIL</t>
  </si>
  <si>
    <t>dup</t>
  </si>
  <si>
    <t>OM_9-15-2020_11-43-18AM.OMN</t>
  </si>
  <si>
    <t>F 6.2m 06jul20 SPK</t>
  </si>
  <si>
    <t>F 3.8m 20jul20 SPK</t>
  </si>
  <si>
    <t>B 6m 30jul20 SPK</t>
  </si>
  <si>
    <t>B 0.1m 14may20 SPK</t>
  </si>
  <si>
    <t>B 3m30jul20 SPK</t>
  </si>
  <si>
    <t>F 3.8m 31jan20 SPK</t>
  </si>
  <si>
    <t>F 6.2m 22jun20 SPK</t>
  </si>
  <si>
    <t>B 6m 12aug20 SPK</t>
  </si>
  <si>
    <t>F 50 4.5m 20apr20 SPK</t>
  </si>
  <si>
    <t>SPK</t>
  </si>
  <si>
    <t>oor</t>
  </si>
  <si>
    <t>OM_12-9-2021_11-05-35AM edit1.omn</t>
  </si>
  <si>
    <t>spiked blank 4+ 80</t>
  </si>
  <si>
    <t>OM_12-9-2021_09-48-28AM.OMN</t>
  </si>
  <si>
    <t>DUP</t>
  </si>
  <si>
    <t>restricted recal middle to end</t>
  </si>
  <si>
    <t>F 3.8m 22jun20 DUP</t>
  </si>
  <si>
    <t>B 3m 14may20 DUP</t>
  </si>
  <si>
    <t>B 0.1m 23jul20 DUP</t>
  </si>
  <si>
    <t>B 6m 02jul20 DUP</t>
  </si>
  <si>
    <t>F 3.8m 03aug20 DUP</t>
  </si>
  <si>
    <t>B 9m 30mar20 DUP</t>
  </si>
  <si>
    <t>B 11m 02jul20 DUP</t>
  </si>
  <si>
    <t>B 11m 04jun20 DUP</t>
  </si>
  <si>
    <t>B 3m 04jun20 DUP</t>
  </si>
  <si>
    <t>B 6m 14may20 DUP</t>
  </si>
  <si>
    <t>both BD</t>
  </si>
  <si>
    <t>spike is usually ~20 ppb</t>
  </si>
  <si>
    <t>flagged when the spiked sample concentration is more than 20 + 200 = 220</t>
  </si>
  <si>
    <t>NEED TO SCREEN FOR SPIKE SIZE - large concentration and small spike a problem - eg stroubles creek nitrate samples and lake bottom ammonia</t>
  </si>
  <si>
    <t>NEED TO SCREEN FOR BD or LOQ for both determinations</t>
  </si>
  <si>
    <t>OM_2-15-2022_11-16-18AM.OMN</t>
  </si>
  <si>
    <t>NH4-N phenolate</t>
  </si>
  <si>
    <t>OM_2-15-2022_03-54-18PM.OMN</t>
  </si>
  <si>
    <t>OM_2-17-2022_10-56-00AM.OMN</t>
  </si>
  <si>
    <t>OM_2-18-2022_11-06-19AM edit2.omn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</si>
</sst>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
  </numFmts>
  <fonts count="2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sz val="9"/>
      <name val="Arial"/>
      <family val="2"/>
    </font>
    <font>
      <sz val="10"/>
      <color indexed="8"/>
      <name val="MS Sans Serif"/>
    </font>
    <font>
      <sz val="8"/>
      <name val="MS Sans Serif"/>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0"/>
    <xf numFmtId="0" fontId="18" fillId="0" borderId="0"/>
    <xf numFmtId="0" fontId="21" fillId="0" borderId="0"/>
  </cellStyleXfs>
  <cellXfs count="29">
    <xf numFmtId="0" fontId="0" fillId="0" borderId="0" xfId="0"/>
    <xf numFmtId="0" fontId="0" fillId="0" borderId="0" xfId="0" applyAlignment="1">
      <alignment wrapText="1"/>
    </xf>
    <xf numFmtId="14" fontId="0" fillId="0" borderId="0" xfId="0" applyNumberFormat="1"/>
    <xf numFmtId="1" fontId="0" fillId="0" borderId="0" xfId="0" applyNumberFormat="1"/>
    <xf numFmtId="0" fontId="0" fillId="0" borderId="0" xfId="0" applyFill="1"/>
    <xf numFmtId="0" fontId="0" fillId="0" borderId="0" xfId="0" applyAlignment="1"/>
    <xf numFmtId="165" fontId="0" fillId="0" borderId="0" xfId="0" applyNumberFormat="1"/>
    <xf numFmtId="0" fontId="18" fillId="0" borderId="0" xfId="44"/>
    <xf numFmtId="0" fontId="18" fillId="0" borderId="0" xfId="44" applyFont="1"/>
    <xf numFmtId="0" fontId="19" fillId="0" borderId="0" xfId="44" applyFont="1"/>
    <xf numFmtId="3" fontId="20" fillId="0" borderId="0" xfId="44" applyNumberFormat="1" applyFont="1"/>
    <xf numFmtId="0" fontId="22" fillId="0" borderId="0" xfId="45" applyFont="1" applyAlignment="1">
      <alignment horizontal="left" vertical="center"/>
    </xf>
    <xf numFmtId="1" fontId="19" fillId="0" borderId="0" xfId="44" applyNumberFormat="1" applyFont="1"/>
    <xf numFmtId="0" fontId="23" fillId="0" borderId="0" xfId="0" applyFont="1" applyFill="1" applyAlignment="1">
      <alignment vertical="center"/>
    </xf>
    <xf numFmtId="0" fontId="18" fillId="0" borderId="0" xfId="44" applyFont="1" applyAlignment="1">
      <alignment vertical="center"/>
    </xf>
    <xf numFmtId="4" fontId="18" fillId="0" borderId="0" xfId="44" applyNumberFormat="1" applyFont="1" applyFill="1" applyAlignment="1">
      <alignment vertical="center"/>
    </xf>
    <xf numFmtId="166" fontId="18" fillId="0" borderId="0" xfId="44" applyNumberFormat="1" applyFont="1" applyFill="1" applyAlignment="1">
      <alignment vertical="center"/>
    </xf>
    <xf numFmtId="0" fontId="19" fillId="0" borderId="0" xfId="44" applyFont="1" applyAlignment="1">
      <alignment vertical="center"/>
    </xf>
    <xf numFmtId="0" fontId="19" fillId="0" borderId="0" xfId="44" applyFont="1" applyFill="1" applyBorder="1" applyAlignment="1">
      <alignment vertical="center"/>
    </xf>
    <xf numFmtId="164" fontId="22" fillId="0" borderId="0" xfId="45" applyNumberFormat="1" applyFont="1" applyFill="1" applyAlignment="1" applyProtection="1">
      <alignment vertical="center"/>
    </xf>
    <xf numFmtId="2" fontId="18" fillId="0" borderId="0" xfId="44" applyNumberFormat="1" applyFont="1" applyFill="1" applyBorder="1" applyAlignment="1">
      <alignment vertical="center"/>
    </xf>
    <xf numFmtId="164" fontId="18" fillId="0" borderId="0" xfId="44" applyNumberFormat="1" applyFont="1"/>
    <xf numFmtId="2" fontId="0" fillId="0" borderId="0" xfId="0" applyNumberFormat="1"/>
    <xf numFmtId="2" fontId="18" fillId="0" borderId="0" xfId="44" applyNumberFormat="1" applyFont="1"/>
    <xf numFmtId="164" fontId="0" fillId="0" borderId="0" xfId="0" applyNumberFormat="1" applyAlignment="1">
      <alignment wrapText="1"/>
    </xf>
    <xf numFmtId="165" fontId="0" fillId="0" borderId="0" xfId="0" applyNumberFormat="1" applyAlignment="1">
      <alignment wrapText="1"/>
    </xf>
    <xf numFmtId="165" fontId="0" fillId="0" borderId="0" xfId="0" applyNumberFormat="1" applyFill="1"/>
    <xf numFmtId="0" fontId="0" fillId="0" borderId="0" xfId="0" applyFill="1" applyAlignment="1">
      <alignment wrapText="1"/>
    </xf>
    <xf numFmtId="0" fontId="0" fillId="0" borderId="0" xfId="0" applyFill="1" applyAlignme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2 2" xfId="44" xr:uid="{00000000-0005-0000-0000-000026000000}"/>
    <cellStyle name="Normal 4" xfId="43" xr:uid="{00000000-0005-0000-0000-000027000000}"/>
    <cellStyle name="Normal 6" xfId="45" xr:uid="{00000000-0005-0000-0000-000028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NH4-N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blank'!$AY$18:$AY$94</c:f>
              <c:numCache>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xVal>
          <c:yVal>
            <c:numRef>
              <c:f>'rolling spiked blank'!$Y$18:$Y$94</c:f>
              <c:numCache>
                <c:formatCode>General</c:formatCode>
                <c:ptCount val="77"/>
                <c:pt idx="0">
                  <c:v>13.1</c:v>
                </c:pt>
                <c:pt idx="1">
                  <c:v>14.5</c:v>
                </c:pt>
                <c:pt idx="2">
                  <c:v>11.9</c:v>
                </c:pt>
                <c:pt idx="3">
                  <c:v>11.5</c:v>
                </c:pt>
                <c:pt idx="4">
                  <c:v>12.2</c:v>
                </c:pt>
                <c:pt idx="5">
                  <c:v>10</c:v>
                </c:pt>
                <c:pt idx="7">
                  <c:v>19.2</c:v>
                </c:pt>
                <c:pt idx="8">
                  <c:v>19.600000000000001</c:v>
                </c:pt>
                <c:pt idx="9" formatCode="0.000">
                  <c:v>19.3</c:v>
                </c:pt>
                <c:pt idx="10" formatCode="0.000">
                  <c:v>17.3</c:v>
                </c:pt>
                <c:pt idx="11" formatCode="0.000">
                  <c:v>19.3</c:v>
                </c:pt>
                <c:pt idx="12">
                  <c:v>16</c:v>
                </c:pt>
                <c:pt idx="13">
                  <c:v>21.1</c:v>
                </c:pt>
                <c:pt idx="14">
                  <c:v>16.2</c:v>
                </c:pt>
                <c:pt idx="15">
                  <c:v>16.5</c:v>
                </c:pt>
                <c:pt idx="16">
                  <c:v>14.4</c:v>
                </c:pt>
                <c:pt idx="17">
                  <c:v>14.2</c:v>
                </c:pt>
                <c:pt idx="18">
                  <c:v>13.9</c:v>
                </c:pt>
                <c:pt idx="19">
                  <c:v>13.2</c:v>
                </c:pt>
                <c:pt idx="20">
                  <c:v>13.1</c:v>
                </c:pt>
                <c:pt idx="21" formatCode="0.0">
                  <c:v>14.8</c:v>
                </c:pt>
                <c:pt idx="22" formatCode="0.0">
                  <c:v>16.2</c:v>
                </c:pt>
                <c:pt idx="23" formatCode="0.0">
                  <c:v>16.7</c:v>
                </c:pt>
                <c:pt idx="24" formatCode="0.0">
                  <c:v>15.3</c:v>
                </c:pt>
                <c:pt idx="25" formatCode="0.0">
                  <c:v>16.2</c:v>
                </c:pt>
                <c:pt idx="26" formatCode="0.0">
                  <c:v>16.3</c:v>
                </c:pt>
                <c:pt idx="27" formatCode="0.0">
                  <c:v>20.6</c:v>
                </c:pt>
                <c:pt idx="28" formatCode="0.0">
                  <c:v>20.6</c:v>
                </c:pt>
                <c:pt idx="29">
                  <c:v>25</c:v>
                </c:pt>
                <c:pt idx="30">
                  <c:v>16.3</c:v>
                </c:pt>
                <c:pt idx="31">
                  <c:v>19</c:v>
                </c:pt>
                <c:pt idx="32">
                  <c:v>19.600000000000001</c:v>
                </c:pt>
                <c:pt idx="33">
                  <c:v>15.4</c:v>
                </c:pt>
                <c:pt idx="34">
                  <c:v>12.6</c:v>
                </c:pt>
                <c:pt idx="35">
                  <c:v>16.8</c:v>
                </c:pt>
                <c:pt idx="36">
                  <c:v>17.7</c:v>
                </c:pt>
                <c:pt idx="37">
                  <c:v>13.7</c:v>
                </c:pt>
                <c:pt idx="38">
                  <c:v>17.5</c:v>
                </c:pt>
                <c:pt idx="39">
                  <c:v>14.4124873125</c:v>
                </c:pt>
                <c:pt idx="40">
                  <c:v>16.244649627199998</c:v>
                </c:pt>
                <c:pt idx="41">
                  <c:v>18.147229036799999</c:v>
                </c:pt>
                <c:pt idx="42">
                  <c:v>14.487872101200002</c:v>
                </c:pt>
                <c:pt idx="43">
                  <c:v>18.871901803699998</c:v>
                </c:pt>
                <c:pt idx="44">
                  <c:v>19.845319515199996</c:v>
                </c:pt>
                <c:pt idx="45">
                  <c:v>17.899999999999999</c:v>
                </c:pt>
                <c:pt idx="46">
                  <c:v>18.5</c:v>
                </c:pt>
                <c:pt idx="47">
                  <c:v>15.5</c:v>
                </c:pt>
                <c:pt idx="48" formatCode="0.0">
                  <c:v>18.399999999999999</c:v>
                </c:pt>
                <c:pt idx="49" formatCode="0.0">
                  <c:v>19.3</c:v>
                </c:pt>
                <c:pt idx="50" formatCode="0.0">
                  <c:v>13.8</c:v>
                </c:pt>
                <c:pt idx="51" formatCode="0.0">
                  <c:v>12.6</c:v>
                </c:pt>
                <c:pt idx="52" formatCode="0.0">
                  <c:v>12.6</c:v>
                </c:pt>
                <c:pt idx="53" formatCode="0.0">
                  <c:v>12.2</c:v>
                </c:pt>
                <c:pt idx="54" formatCode="0.0">
                  <c:v>11.6</c:v>
                </c:pt>
                <c:pt idx="55" formatCode="0.0">
                  <c:v>12.7</c:v>
                </c:pt>
                <c:pt idx="56" formatCode="0.0">
                  <c:v>14.6</c:v>
                </c:pt>
                <c:pt idx="57" formatCode="0.0">
                  <c:v>11.9</c:v>
                </c:pt>
                <c:pt idx="58" formatCode="0.0">
                  <c:v>14.6</c:v>
                </c:pt>
                <c:pt idx="59" formatCode="0.0">
                  <c:v>13</c:v>
                </c:pt>
                <c:pt idx="60" formatCode="0.0">
                  <c:v>12.7</c:v>
                </c:pt>
                <c:pt idx="61" formatCode="0.0">
                  <c:v>10.9</c:v>
                </c:pt>
                <c:pt idx="62" formatCode="0.0">
                  <c:v>9.61</c:v>
                </c:pt>
                <c:pt idx="76" formatCode="0.00">
                  <c:v>19.607843137254903</c:v>
                </c:pt>
              </c:numCache>
            </c:numRef>
          </c:yVal>
          <c:smooth val="0"/>
          <c:extLst>
            <c:ext xmlns:c16="http://schemas.microsoft.com/office/drawing/2014/chart" uri="{C3380CC4-5D6E-409C-BE32-E72D297353CC}">
              <c16:uniqueId val="{00000000-D65E-4B69-B4F0-8CBD83F5B4DA}"/>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blank'!$Y$99,'rolling spiked blank'!$Y$99)</c:f>
              <c:numCache>
                <c:formatCode>#,##0.00</c:formatCode>
                <c:ptCount val="2"/>
                <c:pt idx="0">
                  <c:v>21.677014383704694</c:v>
                </c:pt>
                <c:pt idx="1">
                  <c:v>21.677014383704694</c:v>
                </c:pt>
              </c:numCache>
            </c:numRef>
          </c:yVal>
          <c:smooth val="0"/>
          <c:extLst>
            <c:ext xmlns:c16="http://schemas.microsoft.com/office/drawing/2014/chart" uri="{C3380CC4-5D6E-409C-BE32-E72D297353CC}">
              <c16:uniqueId val="{00000001-D65E-4B69-B4F0-8CBD83F5B4DA}"/>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blank'!$Y$101,'rolling spiked blank'!$Y$101)</c:f>
              <c:numCache>
                <c:formatCode>#,##0.00</c:formatCode>
                <c:ptCount val="2"/>
                <c:pt idx="0">
                  <c:v>24.702818873509123</c:v>
                </c:pt>
                <c:pt idx="1">
                  <c:v>24.702818873509123</c:v>
                </c:pt>
              </c:numCache>
            </c:numRef>
          </c:yVal>
          <c:smooth val="0"/>
          <c:extLst>
            <c:ext xmlns:c16="http://schemas.microsoft.com/office/drawing/2014/chart" uri="{C3380CC4-5D6E-409C-BE32-E72D297353CC}">
              <c16:uniqueId val="{00000002-D65E-4B69-B4F0-8CBD83F5B4DA}"/>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blank'!$Y$100,'rolling spiked blank'!$Y$100)</c:f>
              <c:numCache>
                <c:formatCode>#,##0.00</c:formatCode>
                <c:ptCount val="2"/>
                <c:pt idx="0">
                  <c:v>9.5737964244869751</c:v>
                </c:pt>
                <c:pt idx="1">
                  <c:v>9.5737964244869751</c:v>
                </c:pt>
              </c:numCache>
            </c:numRef>
          </c:yVal>
          <c:smooth val="0"/>
          <c:extLst>
            <c:ext xmlns:c16="http://schemas.microsoft.com/office/drawing/2014/chart" uri="{C3380CC4-5D6E-409C-BE32-E72D297353CC}">
              <c16:uniqueId val="{00000003-D65E-4B69-B4F0-8CBD83F5B4DA}"/>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blank'!$Y$102,'rolling spiked blank'!$Y$102)</c:f>
              <c:numCache>
                <c:formatCode>#,##0.00</c:formatCode>
                <c:ptCount val="2"/>
                <c:pt idx="0">
                  <c:v>6.5479919346825444</c:v>
                </c:pt>
                <c:pt idx="1">
                  <c:v>6.5479919346825444</c:v>
                </c:pt>
              </c:numCache>
            </c:numRef>
          </c:yVal>
          <c:smooth val="0"/>
          <c:extLst>
            <c:ext xmlns:c16="http://schemas.microsoft.com/office/drawing/2014/chart" uri="{C3380CC4-5D6E-409C-BE32-E72D297353CC}">
              <c16:uniqueId val="{00000004-D65E-4B69-B4F0-8CBD83F5B4DA}"/>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NH4-N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spikes'!$AY$26:$AY$193</c:f>
              <c:numCache>
                <c:formatCode>General</c:formatCode>
                <c:ptCount val="16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numCache>
            </c:numRef>
          </c:xVal>
          <c:yVal>
            <c:numRef>
              <c:f>'rolling spikes'!$AD$26:$AD$193</c:f>
              <c:numCache>
                <c:formatCode>General</c:formatCode>
                <c:ptCount val="168"/>
                <c:pt idx="0">
                  <c:v>96.96</c:v>
                </c:pt>
                <c:pt idx="1">
                  <c:v>96.94</c:v>
                </c:pt>
                <c:pt idx="2">
                  <c:v>87.1</c:v>
                </c:pt>
                <c:pt idx="3">
                  <c:v>103.09</c:v>
                </c:pt>
                <c:pt idx="4">
                  <c:v>123.19</c:v>
                </c:pt>
                <c:pt idx="6">
                  <c:v>101.34</c:v>
                </c:pt>
                <c:pt idx="7">
                  <c:v>99.98</c:v>
                </c:pt>
                <c:pt idx="8">
                  <c:v>109.25</c:v>
                </c:pt>
                <c:pt idx="9">
                  <c:v>131</c:v>
                </c:pt>
                <c:pt idx="10">
                  <c:v>54.14</c:v>
                </c:pt>
                <c:pt idx="11">
                  <c:v>97.32</c:v>
                </c:pt>
                <c:pt idx="12">
                  <c:v>88.47</c:v>
                </c:pt>
                <c:pt idx="13">
                  <c:v>149.35</c:v>
                </c:pt>
                <c:pt idx="14">
                  <c:v>95.86</c:v>
                </c:pt>
                <c:pt idx="15">
                  <c:v>105.52</c:v>
                </c:pt>
                <c:pt idx="16">
                  <c:v>116.04</c:v>
                </c:pt>
                <c:pt idx="17">
                  <c:v>83.93</c:v>
                </c:pt>
                <c:pt idx="18">
                  <c:v>123.51</c:v>
                </c:pt>
                <c:pt idx="19">
                  <c:v>99.99</c:v>
                </c:pt>
                <c:pt idx="20">
                  <c:v>46.7</c:v>
                </c:pt>
                <c:pt idx="21">
                  <c:v>97.93</c:v>
                </c:pt>
                <c:pt idx="23">
                  <c:v>93.1</c:v>
                </c:pt>
                <c:pt idx="24">
                  <c:v>100</c:v>
                </c:pt>
                <c:pt idx="25">
                  <c:v>95.86</c:v>
                </c:pt>
                <c:pt idx="26">
                  <c:v>78.400000000000006</c:v>
                </c:pt>
                <c:pt idx="27">
                  <c:v>116.88</c:v>
                </c:pt>
                <c:pt idx="28">
                  <c:v>97.2</c:v>
                </c:pt>
                <c:pt idx="29">
                  <c:v>81.31</c:v>
                </c:pt>
                <c:pt idx="30">
                  <c:v>106.39</c:v>
                </c:pt>
                <c:pt idx="31">
                  <c:v>105.13</c:v>
                </c:pt>
                <c:pt idx="33">
                  <c:v>129</c:v>
                </c:pt>
                <c:pt idx="34">
                  <c:v>165</c:v>
                </c:pt>
                <c:pt idx="35">
                  <c:v>137.86000000000001</c:v>
                </c:pt>
                <c:pt idx="36">
                  <c:v>101.33</c:v>
                </c:pt>
                <c:pt idx="37">
                  <c:v>110.87</c:v>
                </c:pt>
                <c:pt idx="38">
                  <c:v>85.83</c:v>
                </c:pt>
                <c:pt idx="39">
                  <c:v>93.1</c:v>
                </c:pt>
                <c:pt idx="40">
                  <c:v>133.02000000000001</c:v>
                </c:pt>
                <c:pt idx="41">
                  <c:v>86.73</c:v>
                </c:pt>
                <c:pt idx="42">
                  <c:v>97.8</c:v>
                </c:pt>
                <c:pt idx="43">
                  <c:v>70.709999999999994</c:v>
                </c:pt>
                <c:pt idx="44">
                  <c:v>89.03</c:v>
                </c:pt>
                <c:pt idx="45">
                  <c:v>82.6</c:v>
                </c:pt>
                <c:pt idx="46">
                  <c:v>88.4</c:v>
                </c:pt>
                <c:pt idx="47">
                  <c:v>103.21</c:v>
                </c:pt>
                <c:pt idx="48">
                  <c:v>108.3</c:v>
                </c:pt>
                <c:pt idx="49">
                  <c:v>88.57</c:v>
                </c:pt>
                <c:pt idx="50">
                  <c:v>71.989999999999995</c:v>
                </c:pt>
                <c:pt idx="51">
                  <c:v>82.63</c:v>
                </c:pt>
                <c:pt idx="52">
                  <c:v>100.04</c:v>
                </c:pt>
                <c:pt idx="53">
                  <c:v>80.099999999999994</c:v>
                </c:pt>
                <c:pt idx="54">
                  <c:v>96.42</c:v>
                </c:pt>
                <c:pt idx="55">
                  <c:v>104.26</c:v>
                </c:pt>
                <c:pt idx="56">
                  <c:v>87.93</c:v>
                </c:pt>
                <c:pt idx="57">
                  <c:v>104.51</c:v>
                </c:pt>
                <c:pt idx="58">
                  <c:v>104.35</c:v>
                </c:pt>
                <c:pt idx="60">
                  <c:v>76.83</c:v>
                </c:pt>
                <c:pt idx="61">
                  <c:v>97.01</c:v>
                </c:pt>
                <c:pt idx="62">
                  <c:v>89.28</c:v>
                </c:pt>
                <c:pt idx="63">
                  <c:v>93.32</c:v>
                </c:pt>
                <c:pt idx="64">
                  <c:v>96.03</c:v>
                </c:pt>
                <c:pt idx="65">
                  <c:v>108.71</c:v>
                </c:pt>
                <c:pt idx="66">
                  <c:v>110.4</c:v>
                </c:pt>
                <c:pt idx="67">
                  <c:v>93.34</c:v>
                </c:pt>
                <c:pt idx="68">
                  <c:v>55.07</c:v>
                </c:pt>
                <c:pt idx="71">
                  <c:v>113.47</c:v>
                </c:pt>
                <c:pt idx="72">
                  <c:v>70.680000000000007</c:v>
                </c:pt>
                <c:pt idx="73">
                  <c:v>111.86</c:v>
                </c:pt>
                <c:pt idx="74">
                  <c:v>100.19</c:v>
                </c:pt>
                <c:pt idx="75">
                  <c:v>77.98</c:v>
                </c:pt>
                <c:pt idx="76">
                  <c:v>167.25</c:v>
                </c:pt>
                <c:pt idx="77">
                  <c:v>111.14</c:v>
                </c:pt>
                <c:pt idx="78">
                  <c:v>88.86</c:v>
                </c:pt>
                <c:pt idx="79">
                  <c:v>71</c:v>
                </c:pt>
                <c:pt idx="80">
                  <c:v>92.55</c:v>
                </c:pt>
                <c:pt idx="81">
                  <c:v>97.97</c:v>
                </c:pt>
                <c:pt idx="82">
                  <c:v>85.35</c:v>
                </c:pt>
                <c:pt idx="83">
                  <c:v>63.49</c:v>
                </c:pt>
                <c:pt idx="84">
                  <c:v>65.33</c:v>
                </c:pt>
                <c:pt idx="85">
                  <c:v>100.3</c:v>
                </c:pt>
                <c:pt idx="86">
                  <c:v>110.38</c:v>
                </c:pt>
                <c:pt idx="87">
                  <c:v>187</c:v>
                </c:pt>
                <c:pt idx="88">
                  <c:v>74.12</c:v>
                </c:pt>
                <c:pt idx="89">
                  <c:v>109.66</c:v>
                </c:pt>
                <c:pt idx="90">
                  <c:v>100.47</c:v>
                </c:pt>
                <c:pt idx="91">
                  <c:v>101.91</c:v>
                </c:pt>
                <c:pt idx="92">
                  <c:v>122.16</c:v>
                </c:pt>
                <c:pt idx="93">
                  <c:v>128.69999999999999</c:v>
                </c:pt>
                <c:pt idx="94">
                  <c:v>110.98</c:v>
                </c:pt>
                <c:pt idx="95">
                  <c:v>107.73333333333333</c:v>
                </c:pt>
                <c:pt idx="96">
                  <c:v>104.86333333333333</c:v>
                </c:pt>
                <c:pt idx="97">
                  <c:v>91.7</c:v>
                </c:pt>
                <c:pt idx="98">
                  <c:v>92.49666666666667</c:v>
                </c:pt>
                <c:pt idx="99">
                  <c:v>81.763333333333335</c:v>
                </c:pt>
                <c:pt idx="100">
                  <c:v>87.87</c:v>
                </c:pt>
                <c:pt idx="101">
                  <c:v>81.046666666666667</c:v>
                </c:pt>
                <c:pt idx="102">
                  <c:v>67.63333333333334</c:v>
                </c:pt>
                <c:pt idx="103">
                  <c:v>90.106666666666669</c:v>
                </c:pt>
                <c:pt idx="104">
                  <c:v>112.04666666666667</c:v>
                </c:pt>
                <c:pt idx="105">
                  <c:v>112.92</c:v>
                </c:pt>
                <c:pt idx="106">
                  <c:v>99.86</c:v>
                </c:pt>
                <c:pt idx="107">
                  <c:v>116.08</c:v>
                </c:pt>
                <c:pt idx="108">
                  <c:v>103.16</c:v>
                </c:pt>
                <c:pt idx="109">
                  <c:v>101</c:v>
                </c:pt>
                <c:pt idx="115">
                  <c:v>135.28247727199999</c:v>
                </c:pt>
                <c:pt idx="116">
                  <c:v>137.08910353650001</c:v>
                </c:pt>
                <c:pt idx="117">
                  <c:v>126.52256064149998</c:v>
                </c:pt>
                <c:pt idx="118">
                  <c:v>119.11043606549997</c:v>
                </c:pt>
                <c:pt idx="119">
                  <c:v>151.22329643200004</c:v>
                </c:pt>
                <c:pt idx="120">
                  <c:v>91.213589592999995</c:v>
                </c:pt>
                <c:pt idx="121">
                  <c:v>96.771727946000013</c:v>
                </c:pt>
                <c:pt idx="122">
                  <c:v>140.11179138199998</c:v>
                </c:pt>
                <c:pt idx="123">
                  <c:v>92.382603892000006</c:v>
                </c:pt>
                <c:pt idx="124">
                  <c:v>103.56001144050002</c:v>
                </c:pt>
                <c:pt idx="125">
                  <c:v>122.89026283350003</c:v>
                </c:pt>
                <c:pt idx="126">
                  <c:v>128.99536752150001</c:v>
                </c:pt>
                <c:pt idx="127">
                  <c:v>113.49766823750001</c:v>
                </c:pt>
                <c:pt idx="128">
                  <c:v>141.63066319650002</c:v>
                </c:pt>
                <c:pt idx="129">
                  <c:v>117.70862925799999</c:v>
                </c:pt>
                <c:pt idx="130">
                  <c:v>105.19</c:v>
                </c:pt>
                <c:pt idx="131">
                  <c:v>108.03</c:v>
                </c:pt>
                <c:pt idx="132">
                  <c:v>104.34</c:v>
                </c:pt>
                <c:pt idx="133">
                  <c:v>101.22</c:v>
                </c:pt>
                <c:pt idx="134">
                  <c:v>103.69</c:v>
                </c:pt>
                <c:pt idx="135">
                  <c:v>90.76</c:v>
                </c:pt>
                <c:pt idx="136">
                  <c:v>112.91</c:v>
                </c:pt>
                <c:pt idx="137">
                  <c:v>89.41</c:v>
                </c:pt>
                <c:pt idx="138">
                  <c:v>126.4</c:v>
                </c:pt>
                <c:pt idx="139">
                  <c:v>89.34</c:v>
                </c:pt>
                <c:pt idx="140">
                  <c:v>89.93</c:v>
                </c:pt>
                <c:pt idx="141">
                  <c:v>107.88</c:v>
                </c:pt>
                <c:pt idx="142">
                  <c:v>81.8</c:v>
                </c:pt>
                <c:pt idx="143">
                  <c:v>91.16</c:v>
                </c:pt>
                <c:pt idx="144">
                  <c:v>120.04</c:v>
                </c:pt>
                <c:pt idx="145">
                  <c:v>77.5</c:v>
                </c:pt>
                <c:pt idx="146">
                  <c:v>77.8</c:v>
                </c:pt>
                <c:pt idx="147">
                  <c:v>96.24</c:v>
                </c:pt>
                <c:pt idx="148">
                  <c:v>91.7</c:v>
                </c:pt>
                <c:pt idx="149">
                  <c:v>59.6</c:v>
                </c:pt>
                <c:pt idx="150">
                  <c:v>95.42</c:v>
                </c:pt>
                <c:pt idx="151">
                  <c:v>54</c:v>
                </c:pt>
              </c:numCache>
            </c:numRef>
          </c:yVal>
          <c:smooth val="0"/>
          <c:extLst>
            <c:ext xmlns:c16="http://schemas.microsoft.com/office/drawing/2014/chart" uri="{C3380CC4-5D6E-409C-BE32-E72D297353CC}">
              <c16:uniqueId val="{00000000-40ED-4A98-9B4E-BAA96382477E}"/>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spikes'!$AD$198,'rolling spikes'!$AD$198)</c:f>
              <c:numCache>
                <c:formatCode>#,##0.00</c:formatCode>
                <c:ptCount val="2"/>
                <c:pt idx="0">
                  <c:v>144.71680720499486</c:v>
                </c:pt>
                <c:pt idx="1">
                  <c:v>144.71680720499486</c:v>
                </c:pt>
              </c:numCache>
            </c:numRef>
          </c:yVal>
          <c:smooth val="0"/>
          <c:extLst>
            <c:ext xmlns:c16="http://schemas.microsoft.com/office/drawing/2014/chart" uri="{C3380CC4-5D6E-409C-BE32-E72D297353CC}">
              <c16:uniqueId val="{00000002-40ED-4A98-9B4E-BAA96382477E}"/>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spikes'!$AD$200,'rolling spikes'!$AD$200)</c:f>
              <c:numCache>
                <c:formatCode>#,##0.00</c:formatCode>
                <c:ptCount val="2"/>
                <c:pt idx="0">
                  <c:v>166.68198318604547</c:v>
                </c:pt>
                <c:pt idx="1">
                  <c:v>166.68198318604547</c:v>
                </c:pt>
              </c:numCache>
            </c:numRef>
          </c:yVal>
          <c:smooth val="0"/>
          <c:extLst>
            <c:ext xmlns:c16="http://schemas.microsoft.com/office/drawing/2014/chart" uri="{C3380CC4-5D6E-409C-BE32-E72D297353CC}">
              <c16:uniqueId val="{00000004-40ED-4A98-9B4E-BAA96382477E}"/>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spikes'!$AD$199,'rolling spikes'!$AD$199)</c:f>
              <c:numCache>
                <c:formatCode>#,##0.00</c:formatCode>
                <c:ptCount val="2"/>
                <c:pt idx="0">
                  <c:v>56.856103280792418</c:v>
                </c:pt>
                <c:pt idx="1">
                  <c:v>56.856103280792418</c:v>
                </c:pt>
              </c:numCache>
            </c:numRef>
          </c:yVal>
          <c:smooth val="0"/>
          <c:extLst>
            <c:ext xmlns:c16="http://schemas.microsoft.com/office/drawing/2014/chart" uri="{C3380CC4-5D6E-409C-BE32-E72D297353CC}">
              <c16:uniqueId val="{00000006-40ED-4A98-9B4E-BAA96382477E}"/>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spikes'!$AD$201,'rolling spikes'!$AD$201)</c:f>
              <c:numCache>
                <c:formatCode>#,##0.00</c:formatCode>
                <c:ptCount val="2"/>
                <c:pt idx="0">
                  <c:v>34.890927299741804</c:v>
                </c:pt>
                <c:pt idx="1">
                  <c:v>34.890927299741804</c:v>
                </c:pt>
              </c:numCache>
            </c:numRef>
          </c:yVal>
          <c:smooth val="0"/>
          <c:extLst>
            <c:ext xmlns:c16="http://schemas.microsoft.com/office/drawing/2014/chart" uri="{C3380CC4-5D6E-409C-BE32-E72D297353CC}">
              <c16:uniqueId val="{00000008-40ED-4A98-9B4E-BAA96382477E}"/>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PO4-P</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spikes'!$AY$26:$AY$193</c:f>
              <c:numCache>
                <c:formatCode>General</c:formatCode>
                <c:ptCount val="16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numCache>
            </c:numRef>
          </c:xVal>
          <c:yVal>
            <c:numRef>
              <c:f>'rolling spikes'!$AM$26:$AM$193</c:f>
              <c:numCache>
                <c:formatCode>General</c:formatCode>
                <c:ptCount val="168"/>
                <c:pt idx="0">
                  <c:v>93.95</c:v>
                </c:pt>
                <c:pt idx="1">
                  <c:v>83.14</c:v>
                </c:pt>
                <c:pt idx="2">
                  <c:v>84.22</c:v>
                </c:pt>
                <c:pt idx="3">
                  <c:v>87.39</c:v>
                </c:pt>
                <c:pt idx="4">
                  <c:v>78.05</c:v>
                </c:pt>
                <c:pt idx="6">
                  <c:v>84.75</c:v>
                </c:pt>
                <c:pt idx="7">
                  <c:v>90.91</c:v>
                </c:pt>
                <c:pt idx="8">
                  <c:v>98.14</c:v>
                </c:pt>
                <c:pt idx="9">
                  <c:v>89.92</c:v>
                </c:pt>
                <c:pt idx="10">
                  <c:v>82.18</c:v>
                </c:pt>
                <c:pt idx="11">
                  <c:v>92.01</c:v>
                </c:pt>
                <c:pt idx="12">
                  <c:v>91.28</c:v>
                </c:pt>
                <c:pt idx="13">
                  <c:v>76.64</c:v>
                </c:pt>
                <c:pt idx="14">
                  <c:v>83.58</c:v>
                </c:pt>
                <c:pt idx="15">
                  <c:v>92</c:v>
                </c:pt>
                <c:pt idx="16">
                  <c:v>43.58</c:v>
                </c:pt>
                <c:pt idx="17">
                  <c:v>80.72</c:v>
                </c:pt>
                <c:pt idx="18">
                  <c:v>81.96</c:v>
                </c:pt>
                <c:pt idx="19">
                  <c:v>92.61</c:v>
                </c:pt>
                <c:pt idx="20">
                  <c:v>59.75</c:v>
                </c:pt>
                <c:pt idx="21">
                  <c:v>90.42</c:v>
                </c:pt>
                <c:pt idx="23">
                  <c:v>79.83</c:v>
                </c:pt>
                <c:pt idx="24">
                  <c:v>93.67</c:v>
                </c:pt>
                <c:pt idx="25">
                  <c:v>71.099999999999994</c:v>
                </c:pt>
                <c:pt idx="26">
                  <c:v>70.56</c:v>
                </c:pt>
                <c:pt idx="27">
                  <c:v>97.7</c:v>
                </c:pt>
                <c:pt idx="28">
                  <c:v>87.02</c:v>
                </c:pt>
                <c:pt idx="29">
                  <c:v>84.42</c:v>
                </c:pt>
                <c:pt idx="30">
                  <c:v>82</c:v>
                </c:pt>
                <c:pt idx="31">
                  <c:v>81.069999999999993</c:v>
                </c:pt>
                <c:pt idx="32">
                  <c:v>16.670000000000002</c:v>
                </c:pt>
                <c:pt idx="33">
                  <c:v>80.45</c:v>
                </c:pt>
                <c:pt idx="34">
                  <c:v>76.48</c:v>
                </c:pt>
                <c:pt idx="35">
                  <c:v>74.64</c:v>
                </c:pt>
                <c:pt idx="36">
                  <c:v>76.91</c:v>
                </c:pt>
                <c:pt idx="37">
                  <c:v>80.099999999999994</c:v>
                </c:pt>
                <c:pt idx="38">
                  <c:v>78.98</c:v>
                </c:pt>
                <c:pt idx="39">
                  <c:v>115.29</c:v>
                </c:pt>
                <c:pt idx="40">
                  <c:v>94.51</c:v>
                </c:pt>
                <c:pt idx="41">
                  <c:v>97.79</c:v>
                </c:pt>
                <c:pt idx="42">
                  <c:v>97.85</c:v>
                </c:pt>
                <c:pt idx="43">
                  <c:v>84.67</c:v>
                </c:pt>
                <c:pt idx="44">
                  <c:v>103.53</c:v>
                </c:pt>
                <c:pt idx="45">
                  <c:v>107.34</c:v>
                </c:pt>
                <c:pt idx="46">
                  <c:v>106.89</c:v>
                </c:pt>
                <c:pt idx="47">
                  <c:v>91.51</c:v>
                </c:pt>
                <c:pt idx="48">
                  <c:v>73.75</c:v>
                </c:pt>
                <c:pt idx="49">
                  <c:v>90.95</c:v>
                </c:pt>
                <c:pt idx="50">
                  <c:v>87.67</c:v>
                </c:pt>
                <c:pt idx="51">
                  <c:v>86.62</c:v>
                </c:pt>
                <c:pt idx="52">
                  <c:v>83.12</c:v>
                </c:pt>
                <c:pt idx="53">
                  <c:v>83.6</c:v>
                </c:pt>
                <c:pt idx="54">
                  <c:v>88.7</c:v>
                </c:pt>
                <c:pt idx="55">
                  <c:v>93.8</c:v>
                </c:pt>
                <c:pt idx="56">
                  <c:v>95.49</c:v>
                </c:pt>
                <c:pt idx="57">
                  <c:v>92.89</c:v>
                </c:pt>
                <c:pt idx="58">
                  <c:v>92.05</c:v>
                </c:pt>
                <c:pt idx="60">
                  <c:v>90.31</c:v>
                </c:pt>
                <c:pt idx="61">
                  <c:v>98.38</c:v>
                </c:pt>
                <c:pt idx="62">
                  <c:v>116.83</c:v>
                </c:pt>
                <c:pt idx="63">
                  <c:v>80.88</c:v>
                </c:pt>
                <c:pt idx="64">
                  <c:v>73.31</c:v>
                </c:pt>
                <c:pt idx="65">
                  <c:v>87.51</c:v>
                </c:pt>
                <c:pt idx="66">
                  <c:v>98.01</c:v>
                </c:pt>
                <c:pt idx="67">
                  <c:v>82.63</c:v>
                </c:pt>
                <c:pt idx="68">
                  <c:v>78.319999999999993</c:v>
                </c:pt>
                <c:pt idx="71">
                  <c:v>84.38</c:v>
                </c:pt>
                <c:pt idx="72">
                  <c:v>88.21</c:v>
                </c:pt>
                <c:pt idx="73">
                  <c:v>82.93</c:v>
                </c:pt>
                <c:pt idx="74">
                  <c:v>87.46</c:v>
                </c:pt>
                <c:pt idx="75">
                  <c:v>87.76</c:v>
                </c:pt>
                <c:pt idx="76">
                  <c:v>86.45</c:v>
                </c:pt>
                <c:pt idx="77">
                  <c:v>94.7</c:v>
                </c:pt>
                <c:pt idx="78">
                  <c:v>89.28</c:v>
                </c:pt>
                <c:pt idx="79">
                  <c:v>108.33</c:v>
                </c:pt>
                <c:pt idx="80">
                  <c:v>89.84</c:v>
                </c:pt>
                <c:pt idx="81">
                  <c:v>87.31</c:v>
                </c:pt>
                <c:pt idx="82">
                  <c:v>92.2</c:v>
                </c:pt>
                <c:pt idx="83">
                  <c:v>79.53</c:v>
                </c:pt>
                <c:pt idx="84">
                  <c:v>87.86</c:v>
                </c:pt>
                <c:pt idx="85">
                  <c:v>93.81</c:v>
                </c:pt>
                <c:pt idx="86">
                  <c:v>94.98</c:v>
                </c:pt>
                <c:pt idx="87">
                  <c:v>95.4</c:v>
                </c:pt>
                <c:pt idx="88">
                  <c:v>86.45</c:v>
                </c:pt>
                <c:pt idx="89">
                  <c:v>91.23</c:v>
                </c:pt>
                <c:pt idx="90">
                  <c:v>90.5</c:v>
                </c:pt>
                <c:pt idx="91">
                  <c:v>97.29</c:v>
                </c:pt>
                <c:pt idx="92">
                  <c:v>93.11</c:v>
                </c:pt>
                <c:pt idx="93">
                  <c:v>91.6</c:v>
                </c:pt>
                <c:pt idx="94">
                  <c:v>93.46</c:v>
                </c:pt>
                <c:pt idx="95">
                  <c:v>93.55</c:v>
                </c:pt>
                <c:pt idx="96">
                  <c:v>83.11333333333333</c:v>
                </c:pt>
                <c:pt idx="97">
                  <c:v>62.596666666666664</c:v>
                </c:pt>
                <c:pt idx="98">
                  <c:v>84.046666666666667</c:v>
                </c:pt>
                <c:pt idx="99">
                  <c:v>111.89</c:v>
                </c:pt>
                <c:pt idx="100">
                  <c:v>102.50666666666666</c:v>
                </c:pt>
                <c:pt idx="101">
                  <c:v>93.8</c:v>
                </c:pt>
                <c:pt idx="102">
                  <c:v>90.396666666666661</c:v>
                </c:pt>
                <c:pt idx="103">
                  <c:v>107.99</c:v>
                </c:pt>
                <c:pt idx="104">
                  <c:v>92.833333333333329</c:v>
                </c:pt>
                <c:pt idx="105">
                  <c:v>83.1</c:v>
                </c:pt>
                <c:pt idx="106">
                  <c:v>94.52</c:v>
                </c:pt>
                <c:pt idx="107">
                  <c:v>90.33</c:v>
                </c:pt>
                <c:pt idx="108">
                  <c:v>92.25</c:v>
                </c:pt>
                <c:pt idx="109">
                  <c:v>77.989999999999995</c:v>
                </c:pt>
                <c:pt idx="115">
                  <c:v>93.15</c:v>
                </c:pt>
                <c:pt idx="116">
                  <c:v>94.02</c:v>
                </c:pt>
                <c:pt idx="117">
                  <c:v>91.03</c:v>
                </c:pt>
                <c:pt idx="118">
                  <c:v>88.23</c:v>
                </c:pt>
                <c:pt idx="119">
                  <c:v>92.56</c:v>
                </c:pt>
                <c:pt idx="120">
                  <c:v>92.94</c:v>
                </c:pt>
                <c:pt idx="121">
                  <c:v>90.02</c:v>
                </c:pt>
                <c:pt idx="122">
                  <c:v>94.51</c:v>
                </c:pt>
                <c:pt idx="123">
                  <c:v>88.49</c:v>
                </c:pt>
                <c:pt idx="124">
                  <c:v>100.08</c:v>
                </c:pt>
                <c:pt idx="125">
                  <c:v>95.62</c:v>
                </c:pt>
                <c:pt idx="126">
                  <c:v>97.2</c:v>
                </c:pt>
                <c:pt idx="127">
                  <c:v>96.45</c:v>
                </c:pt>
                <c:pt idx="128">
                  <c:v>93.34</c:v>
                </c:pt>
                <c:pt idx="129">
                  <c:v>108.21</c:v>
                </c:pt>
                <c:pt idx="130">
                  <c:v>91.36</c:v>
                </c:pt>
                <c:pt idx="131">
                  <c:v>96.87</c:v>
                </c:pt>
                <c:pt idx="132">
                  <c:v>93.81</c:v>
                </c:pt>
                <c:pt idx="133">
                  <c:v>95.12</c:v>
                </c:pt>
                <c:pt idx="134">
                  <c:v>92.61</c:v>
                </c:pt>
                <c:pt idx="135">
                  <c:v>91.69</c:v>
                </c:pt>
                <c:pt idx="136">
                  <c:v>90.64</c:v>
                </c:pt>
                <c:pt idx="137">
                  <c:v>91.07</c:v>
                </c:pt>
                <c:pt idx="138">
                  <c:v>86.54</c:v>
                </c:pt>
                <c:pt idx="139">
                  <c:v>92.16</c:v>
                </c:pt>
                <c:pt idx="140">
                  <c:v>86.11</c:v>
                </c:pt>
                <c:pt idx="141">
                  <c:v>90.6</c:v>
                </c:pt>
                <c:pt idx="142">
                  <c:v>100.19</c:v>
                </c:pt>
                <c:pt idx="143">
                  <c:v>100.61</c:v>
                </c:pt>
                <c:pt idx="144">
                  <c:v>102.17</c:v>
                </c:pt>
                <c:pt idx="145">
                  <c:v>92.08</c:v>
                </c:pt>
                <c:pt idx="146">
                  <c:v>93.61</c:v>
                </c:pt>
                <c:pt idx="147">
                  <c:v>94.8</c:v>
                </c:pt>
                <c:pt idx="148">
                  <c:v>42.51</c:v>
                </c:pt>
                <c:pt idx="149">
                  <c:v>94.38</c:v>
                </c:pt>
                <c:pt idx="150">
                  <c:v>95.54</c:v>
                </c:pt>
                <c:pt idx="151">
                  <c:v>72.319999999999993</c:v>
                </c:pt>
              </c:numCache>
            </c:numRef>
          </c:yVal>
          <c:smooth val="0"/>
          <c:extLst>
            <c:ext xmlns:c16="http://schemas.microsoft.com/office/drawing/2014/chart" uri="{C3380CC4-5D6E-409C-BE32-E72D297353CC}">
              <c16:uniqueId val="{00000000-C3B7-496E-A8C8-44157775ABA6}"/>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spikes'!$AM$198,'rolling spikes'!$AM$198)</c:f>
              <c:numCache>
                <c:formatCode>#,##0.00</c:formatCode>
                <c:ptCount val="2"/>
                <c:pt idx="0">
                  <c:v>113.15733525841168</c:v>
                </c:pt>
                <c:pt idx="1">
                  <c:v>113.15733525841168</c:v>
                </c:pt>
              </c:numCache>
            </c:numRef>
          </c:yVal>
          <c:smooth val="0"/>
          <c:extLst>
            <c:ext xmlns:c16="http://schemas.microsoft.com/office/drawing/2014/chart" uri="{C3380CC4-5D6E-409C-BE32-E72D297353CC}">
              <c16:uniqueId val="{00000002-C3B7-496E-A8C8-44157775ABA6}"/>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spikes'!$AM$200,'rolling spikes'!$AM$200)</c:f>
              <c:numCache>
                <c:formatCode>#,##0.00</c:formatCode>
                <c:ptCount val="2"/>
                <c:pt idx="0">
                  <c:v>125.36761086883814</c:v>
                </c:pt>
                <c:pt idx="1">
                  <c:v>125.36761086883814</c:v>
                </c:pt>
              </c:numCache>
            </c:numRef>
          </c:yVal>
          <c:smooth val="0"/>
          <c:extLst>
            <c:ext xmlns:c16="http://schemas.microsoft.com/office/drawing/2014/chart" uri="{C3380CC4-5D6E-409C-BE32-E72D297353CC}">
              <c16:uniqueId val="{00000004-C3B7-496E-A8C8-44157775ABA6}"/>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spikes'!$AM$199,'rolling spikes'!$AM$199)</c:f>
              <c:numCache>
                <c:formatCode>#,##0.00</c:formatCode>
                <c:ptCount val="2"/>
                <c:pt idx="0">
                  <c:v>64.316232816705792</c:v>
                </c:pt>
                <c:pt idx="1">
                  <c:v>64.316232816705792</c:v>
                </c:pt>
              </c:numCache>
            </c:numRef>
          </c:yVal>
          <c:smooth val="0"/>
          <c:extLst>
            <c:ext xmlns:c16="http://schemas.microsoft.com/office/drawing/2014/chart" uri="{C3380CC4-5D6E-409C-BE32-E72D297353CC}">
              <c16:uniqueId val="{00000006-C3B7-496E-A8C8-44157775ABA6}"/>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spikes'!$AM$201,'rolling spikes'!$AM$201)</c:f>
              <c:numCache>
                <c:formatCode>#,##0.00</c:formatCode>
                <c:ptCount val="2"/>
                <c:pt idx="0">
                  <c:v>52.105957206279321</c:v>
                </c:pt>
                <c:pt idx="1">
                  <c:v>52.105957206279321</c:v>
                </c:pt>
              </c:numCache>
            </c:numRef>
          </c:yVal>
          <c:smooth val="0"/>
          <c:extLst>
            <c:ext xmlns:c16="http://schemas.microsoft.com/office/drawing/2014/chart" uri="{C3380CC4-5D6E-409C-BE32-E72D297353CC}">
              <c16:uniqueId val="{00000008-C3B7-496E-A8C8-44157775ABA6}"/>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NO3-N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spikes'!$AY$26:$AY$193</c:f>
              <c:numCache>
                <c:formatCode>General</c:formatCode>
                <c:ptCount val="16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numCache>
            </c:numRef>
          </c:xVal>
          <c:yVal>
            <c:numRef>
              <c:f>'rolling spikes'!$AV$26:$AV$193</c:f>
              <c:numCache>
                <c:formatCode>General</c:formatCode>
                <c:ptCount val="168"/>
                <c:pt idx="0">
                  <c:v>130</c:v>
                </c:pt>
                <c:pt idx="1">
                  <c:v>100.57</c:v>
                </c:pt>
                <c:pt idx="2">
                  <c:v>38.5</c:v>
                </c:pt>
                <c:pt idx="3">
                  <c:v>92.53</c:v>
                </c:pt>
                <c:pt idx="4">
                  <c:v>90.02</c:v>
                </c:pt>
                <c:pt idx="6">
                  <c:v>76.03</c:v>
                </c:pt>
                <c:pt idx="7">
                  <c:v>89.484999999999999</c:v>
                </c:pt>
                <c:pt idx="8">
                  <c:v>86.21</c:v>
                </c:pt>
                <c:pt idx="9">
                  <c:v>79.53</c:v>
                </c:pt>
                <c:pt idx="10">
                  <c:v>94.5</c:v>
                </c:pt>
                <c:pt idx="11">
                  <c:v>77.45</c:v>
                </c:pt>
                <c:pt idx="12">
                  <c:v>88.82</c:v>
                </c:pt>
                <c:pt idx="13">
                  <c:v>78.864999999999995</c:v>
                </c:pt>
                <c:pt idx="14">
                  <c:v>75.41</c:v>
                </c:pt>
                <c:pt idx="15">
                  <c:v>71.3</c:v>
                </c:pt>
                <c:pt idx="16">
                  <c:v>58.82</c:v>
                </c:pt>
                <c:pt idx="17">
                  <c:v>70.7</c:v>
                </c:pt>
                <c:pt idx="18">
                  <c:v>75.72</c:v>
                </c:pt>
                <c:pt idx="19">
                  <c:v>73.540000000000006</c:v>
                </c:pt>
                <c:pt idx="20">
                  <c:v>80.37</c:v>
                </c:pt>
                <c:pt idx="21">
                  <c:v>96.95</c:v>
                </c:pt>
                <c:pt idx="23">
                  <c:v>96.79</c:v>
                </c:pt>
                <c:pt idx="24">
                  <c:v>84.81</c:v>
                </c:pt>
                <c:pt idx="25">
                  <c:v>101.03</c:v>
                </c:pt>
                <c:pt idx="26">
                  <c:v>93.39</c:v>
                </c:pt>
                <c:pt idx="27">
                  <c:v>98.9</c:v>
                </c:pt>
                <c:pt idx="28">
                  <c:v>90.82</c:v>
                </c:pt>
                <c:pt idx="29">
                  <c:v>106.22</c:v>
                </c:pt>
                <c:pt idx="30">
                  <c:v>92.63</c:v>
                </c:pt>
                <c:pt idx="31">
                  <c:v>92.93</c:v>
                </c:pt>
                <c:pt idx="32">
                  <c:v>91.78</c:v>
                </c:pt>
                <c:pt idx="33">
                  <c:v>89.71</c:v>
                </c:pt>
                <c:pt idx="34">
                  <c:v>89.32</c:v>
                </c:pt>
                <c:pt idx="35">
                  <c:v>97.78</c:v>
                </c:pt>
                <c:pt idx="36">
                  <c:v>81.13</c:v>
                </c:pt>
                <c:pt idx="37">
                  <c:v>87.17</c:v>
                </c:pt>
                <c:pt idx="38">
                  <c:v>92.51</c:v>
                </c:pt>
                <c:pt idx="39">
                  <c:v>92.16</c:v>
                </c:pt>
                <c:pt idx="40">
                  <c:v>93.42</c:v>
                </c:pt>
                <c:pt idx="41">
                  <c:v>106.22</c:v>
                </c:pt>
                <c:pt idx="42">
                  <c:v>94.67</c:v>
                </c:pt>
                <c:pt idx="43">
                  <c:v>89.43</c:v>
                </c:pt>
                <c:pt idx="44">
                  <c:v>89.31</c:v>
                </c:pt>
                <c:pt idx="45">
                  <c:v>92.54</c:v>
                </c:pt>
                <c:pt idx="46">
                  <c:v>93.12</c:v>
                </c:pt>
                <c:pt idx="47">
                  <c:v>97.22</c:v>
                </c:pt>
                <c:pt idx="48">
                  <c:v>89.96</c:v>
                </c:pt>
                <c:pt idx="49">
                  <c:v>92.64</c:v>
                </c:pt>
                <c:pt idx="50">
                  <c:v>102.82</c:v>
                </c:pt>
                <c:pt idx="51">
                  <c:v>91.39</c:v>
                </c:pt>
                <c:pt idx="52">
                  <c:v>88.57</c:v>
                </c:pt>
                <c:pt idx="53">
                  <c:v>83.87</c:v>
                </c:pt>
                <c:pt idx="54">
                  <c:v>92.01</c:v>
                </c:pt>
                <c:pt idx="55">
                  <c:v>-22</c:v>
                </c:pt>
                <c:pt idx="56">
                  <c:v>77</c:v>
                </c:pt>
                <c:pt idx="57">
                  <c:v>-24</c:v>
                </c:pt>
                <c:pt idx="58">
                  <c:v>-24</c:v>
                </c:pt>
                <c:pt idx="60">
                  <c:v>127</c:v>
                </c:pt>
                <c:pt idx="61">
                  <c:v>-24</c:v>
                </c:pt>
                <c:pt idx="62">
                  <c:v>-149</c:v>
                </c:pt>
                <c:pt idx="63">
                  <c:v>-100</c:v>
                </c:pt>
                <c:pt idx="64">
                  <c:v>-16.3</c:v>
                </c:pt>
                <c:pt idx="65">
                  <c:v>48.1</c:v>
                </c:pt>
                <c:pt idx="66">
                  <c:v>75</c:v>
                </c:pt>
                <c:pt idx="67">
                  <c:v>-95</c:v>
                </c:pt>
                <c:pt idx="68">
                  <c:v>236.7</c:v>
                </c:pt>
                <c:pt idx="71">
                  <c:v>148</c:v>
                </c:pt>
                <c:pt idx="72">
                  <c:v>19.8</c:v>
                </c:pt>
                <c:pt idx="73">
                  <c:v>59.8</c:v>
                </c:pt>
                <c:pt idx="74">
                  <c:v>25.5</c:v>
                </c:pt>
                <c:pt idx="75">
                  <c:v>110.4</c:v>
                </c:pt>
                <c:pt idx="76">
                  <c:v>-150</c:v>
                </c:pt>
                <c:pt idx="77">
                  <c:v>75.599999999999994</c:v>
                </c:pt>
                <c:pt idx="78">
                  <c:v>-76</c:v>
                </c:pt>
                <c:pt idx="79">
                  <c:v>-48</c:v>
                </c:pt>
                <c:pt idx="80">
                  <c:v>136.5</c:v>
                </c:pt>
                <c:pt idx="81">
                  <c:v>-13</c:v>
                </c:pt>
                <c:pt idx="82">
                  <c:v>-54</c:v>
                </c:pt>
                <c:pt idx="83">
                  <c:v>94.3</c:v>
                </c:pt>
                <c:pt idx="84">
                  <c:v>16.3</c:v>
                </c:pt>
                <c:pt idx="85">
                  <c:v>87</c:v>
                </c:pt>
                <c:pt idx="86">
                  <c:v>144.69999999999999</c:v>
                </c:pt>
                <c:pt idx="87">
                  <c:v>9</c:v>
                </c:pt>
                <c:pt idx="88">
                  <c:v>1.1000000000000001</c:v>
                </c:pt>
                <c:pt idx="89">
                  <c:v>26.4</c:v>
                </c:pt>
                <c:pt idx="90">
                  <c:v>75.400000000000006</c:v>
                </c:pt>
                <c:pt idx="91">
                  <c:v>158.5</c:v>
                </c:pt>
                <c:pt idx="92">
                  <c:v>66.3</c:v>
                </c:pt>
                <c:pt idx="93">
                  <c:v>109.6</c:v>
                </c:pt>
                <c:pt idx="94">
                  <c:v>53.7</c:v>
                </c:pt>
                <c:pt idx="95">
                  <c:v>105.37</c:v>
                </c:pt>
                <c:pt idx="96">
                  <c:v>116.55</c:v>
                </c:pt>
                <c:pt idx="97">
                  <c:v>97.54</c:v>
                </c:pt>
                <c:pt idx="98">
                  <c:v>98.856666666666669</c:v>
                </c:pt>
                <c:pt idx="99">
                  <c:v>89.433333333333337</c:v>
                </c:pt>
                <c:pt idx="100">
                  <c:v>81.8</c:v>
                </c:pt>
                <c:pt idx="101">
                  <c:v>93.87</c:v>
                </c:pt>
                <c:pt idx="102">
                  <c:v>85.00333333333333</c:v>
                </c:pt>
                <c:pt idx="103">
                  <c:v>103.568</c:v>
                </c:pt>
                <c:pt idx="104">
                  <c:v>67.033333333333331</c:v>
                </c:pt>
                <c:pt idx="105">
                  <c:v>96.78</c:v>
                </c:pt>
                <c:pt idx="106">
                  <c:v>145</c:v>
                </c:pt>
                <c:pt idx="107">
                  <c:v>3</c:v>
                </c:pt>
                <c:pt idx="108">
                  <c:v>98.97</c:v>
                </c:pt>
                <c:pt idx="109">
                  <c:v>-165.3</c:v>
                </c:pt>
                <c:pt idx="115">
                  <c:v>-66.400000000000006</c:v>
                </c:pt>
                <c:pt idx="116">
                  <c:v>87.3</c:v>
                </c:pt>
                <c:pt idx="117">
                  <c:v>64.599999999999994</c:v>
                </c:pt>
                <c:pt idx="118">
                  <c:v>136.6</c:v>
                </c:pt>
                <c:pt idx="119">
                  <c:v>21.6</c:v>
                </c:pt>
                <c:pt idx="120">
                  <c:v>88.56</c:v>
                </c:pt>
                <c:pt idx="121">
                  <c:v>22.1</c:v>
                </c:pt>
                <c:pt idx="122">
                  <c:v>96.5</c:v>
                </c:pt>
                <c:pt idx="123">
                  <c:v>22.6</c:v>
                </c:pt>
                <c:pt idx="124">
                  <c:v>100.45</c:v>
                </c:pt>
                <c:pt idx="125">
                  <c:v>85.6</c:v>
                </c:pt>
                <c:pt idx="126">
                  <c:v>101.04</c:v>
                </c:pt>
                <c:pt idx="127">
                  <c:v>96.31</c:v>
                </c:pt>
                <c:pt idx="128">
                  <c:v>42.7</c:v>
                </c:pt>
                <c:pt idx="129">
                  <c:v>94.99</c:v>
                </c:pt>
                <c:pt idx="130">
                  <c:v>-41.8</c:v>
                </c:pt>
                <c:pt idx="131">
                  <c:v>43</c:v>
                </c:pt>
                <c:pt idx="132">
                  <c:v>97.53</c:v>
                </c:pt>
                <c:pt idx="133">
                  <c:v>89.86</c:v>
                </c:pt>
                <c:pt idx="134">
                  <c:v>91.85</c:v>
                </c:pt>
                <c:pt idx="135">
                  <c:v>94.47</c:v>
                </c:pt>
                <c:pt idx="136">
                  <c:v>86.82</c:v>
                </c:pt>
                <c:pt idx="137">
                  <c:v>70.599999999999994</c:v>
                </c:pt>
                <c:pt idx="138">
                  <c:v>86.58</c:v>
                </c:pt>
                <c:pt idx="139">
                  <c:v>84.9</c:v>
                </c:pt>
                <c:pt idx="140">
                  <c:v>69.2</c:v>
                </c:pt>
                <c:pt idx="141">
                  <c:v>24.9</c:v>
                </c:pt>
                <c:pt idx="142">
                  <c:v>90.15</c:v>
                </c:pt>
                <c:pt idx="143">
                  <c:v>92.25</c:v>
                </c:pt>
                <c:pt idx="144">
                  <c:v>90.23</c:v>
                </c:pt>
                <c:pt idx="145">
                  <c:v>97.1</c:v>
                </c:pt>
                <c:pt idx="146">
                  <c:v>95.07</c:v>
                </c:pt>
                <c:pt idx="147">
                  <c:v>101.2</c:v>
                </c:pt>
                <c:pt idx="148">
                  <c:v>84.674999999999997</c:v>
                </c:pt>
                <c:pt idx="149">
                  <c:v>85.08</c:v>
                </c:pt>
                <c:pt idx="150">
                  <c:v>81.995000000000005</c:v>
                </c:pt>
                <c:pt idx="151">
                  <c:v>89.78</c:v>
                </c:pt>
              </c:numCache>
            </c:numRef>
          </c:yVal>
          <c:smooth val="0"/>
          <c:extLst>
            <c:ext xmlns:c16="http://schemas.microsoft.com/office/drawing/2014/chart" uri="{C3380CC4-5D6E-409C-BE32-E72D297353CC}">
              <c16:uniqueId val="{00000000-485D-45F4-950A-0F0BF3C47FCE}"/>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spikes'!$AV$198,'rolling spikes'!$AV$198)</c:f>
              <c:numCache>
                <c:formatCode>#,##0.00</c:formatCode>
                <c:ptCount val="2"/>
                <c:pt idx="0">
                  <c:v>186.24758781143856</c:v>
                </c:pt>
                <c:pt idx="1">
                  <c:v>186.24758781143856</c:v>
                </c:pt>
              </c:numCache>
            </c:numRef>
          </c:yVal>
          <c:smooth val="0"/>
          <c:extLst>
            <c:ext xmlns:c16="http://schemas.microsoft.com/office/drawing/2014/chart" uri="{C3380CC4-5D6E-409C-BE32-E72D297353CC}">
              <c16:uniqueId val="{00000002-485D-45F4-950A-0F0BF3C47FCE}"/>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spikes'!$AV$200,'rolling spikes'!$AV$200)</c:f>
              <c:numCache>
                <c:formatCode>#,##0.00</c:formatCode>
                <c:ptCount val="2"/>
                <c:pt idx="0">
                  <c:v>245.19724556692307</c:v>
                </c:pt>
                <c:pt idx="1">
                  <c:v>245.19724556692307</c:v>
                </c:pt>
              </c:numCache>
            </c:numRef>
          </c:yVal>
          <c:smooth val="0"/>
          <c:extLst>
            <c:ext xmlns:c16="http://schemas.microsoft.com/office/drawing/2014/chart" uri="{C3380CC4-5D6E-409C-BE32-E72D297353CC}">
              <c16:uniqueId val="{00000004-485D-45F4-950A-0F0BF3C47FCE}"/>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spikes'!$AV$199,'rolling spikes'!$AV$199)</c:f>
              <c:numCache>
                <c:formatCode>#,##0.00</c:formatCode>
                <c:ptCount val="2"/>
                <c:pt idx="0">
                  <c:v>-49.551043210499557</c:v>
                </c:pt>
                <c:pt idx="1">
                  <c:v>-49.551043210499557</c:v>
                </c:pt>
              </c:numCache>
            </c:numRef>
          </c:yVal>
          <c:smooth val="0"/>
          <c:extLst>
            <c:ext xmlns:c16="http://schemas.microsoft.com/office/drawing/2014/chart" uri="{C3380CC4-5D6E-409C-BE32-E72D297353CC}">
              <c16:uniqueId val="{00000006-485D-45F4-950A-0F0BF3C47FCE}"/>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spikes'!$AY$194:$AY$195</c:f>
              <c:numCache>
                <c:formatCode>General</c:formatCode>
                <c:ptCount val="2"/>
                <c:pt idx="0">
                  <c:v>1</c:v>
                </c:pt>
                <c:pt idx="1">
                  <c:v>152</c:v>
                </c:pt>
              </c:numCache>
            </c:numRef>
          </c:xVal>
          <c:yVal>
            <c:numRef>
              <c:f>('rolling spikes'!$AV$201,'rolling spikes'!$AV$201)</c:f>
              <c:numCache>
                <c:formatCode>#,##0.00</c:formatCode>
                <c:ptCount val="2"/>
                <c:pt idx="0">
                  <c:v>-108.50070096598408</c:v>
                </c:pt>
                <c:pt idx="1">
                  <c:v>-108.50070096598408</c:v>
                </c:pt>
              </c:numCache>
            </c:numRef>
          </c:yVal>
          <c:smooth val="0"/>
          <c:extLst>
            <c:ext xmlns:c16="http://schemas.microsoft.com/office/drawing/2014/chart" uri="{C3380CC4-5D6E-409C-BE32-E72D297353CC}">
              <c16:uniqueId val="{00000008-485D-45F4-950A-0F0BF3C47FCE}"/>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NH4-N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dups'!$AY$23:$AY$190</c:f>
              <c:numCache>
                <c:formatCode>General</c:formatCode>
                <c:ptCount val="16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numCache>
            </c:numRef>
          </c:xVal>
          <c:yVal>
            <c:numRef>
              <c:f>'rolling dups'!$AB$23:$AB$190</c:f>
              <c:numCache>
                <c:formatCode>General</c:formatCode>
                <c:ptCount val="168"/>
                <c:pt idx="0">
                  <c:v>7.8740157480314954</c:v>
                </c:pt>
                <c:pt idx="1">
                  <c:v>0.41753653444677002</c:v>
                </c:pt>
                <c:pt idx="2">
                  <c:v>85</c:v>
                </c:pt>
                <c:pt idx="3">
                  <c:v>32.558139534883715</c:v>
                </c:pt>
                <c:pt idx="4">
                  <c:v>0.34702139965297124</c:v>
                </c:pt>
                <c:pt idx="6">
                  <c:v>3.620564808110065</c:v>
                </c:pt>
                <c:pt idx="7">
                  <c:v>4.337349397590355</c:v>
                </c:pt>
                <c:pt idx="8">
                  <c:v>10.510510510510501</c:v>
                </c:pt>
                <c:pt idx="9">
                  <c:v>0.27285129604365621</c:v>
                </c:pt>
                <c:pt idx="10">
                  <c:v>51.546391752577314</c:v>
                </c:pt>
                <c:pt idx="11">
                  <c:v>16.374269005847957</c:v>
                </c:pt>
                <c:pt idx="12">
                  <c:v>72.457627118644069</c:v>
                </c:pt>
                <c:pt idx="13">
                  <c:v>43.128964059196612</c:v>
                </c:pt>
                <c:pt idx="14">
                  <c:v>1.5559545182525398</c:v>
                </c:pt>
                <c:pt idx="15">
                  <c:v>2.643171806167401</c:v>
                </c:pt>
                <c:pt idx="16">
                  <c:v>0.93896713615023475</c:v>
                </c:pt>
                <c:pt idx="17">
                  <c:v>2.816901408450704</c:v>
                </c:pt>
                <c:pt idx="18">
                  <c:v>12.252773757838877</c:v>
                </c:pt>
                <c:pt idx="19">
                  <c:v>18.856863702979968</c:v>
                </c:pt>
                <c:pt idx="20">
                  <c:v>19.762845849802371</c:v>
                </c:pt>
                <c:pt idx="21">
                  <c:v>13.93728222996517</c:v>
                </c:pt>
                <c:pt idx="22">
                  <c:v>2.9188558085230589</c:v>
                </c:pt>
                <c:pt idx="24">
                  <c:v>28.759894459102899</c:v>
                </c:pt>
                <c:pt idx="25">
                  <c:v>5.0104384133611735</c:v>
                </c:pt>
                <c:pt idx="26">
                  <c:v>0.88105726872246692</c:v>
                </c:pt>
                <c:pt idx="27">
                  <c:v>11.842105263157894</c:v>
                </c:pt>
                <c:pt idx="28">
                  <c:v>3.0524220305242169</c:v>
                </c:pt>
                <c:pt idx="29">
                  <c:v>6.8965517241379306</c:v>
                </c:pt>
                <c:pt idx="30">
                  <c:v>0.15910898965791567</c:v>
                </c:pt>
                <c:pt idx="31">
                  <c:v>34.87544483985765</c:v>
                </c:pt>
                <c:pt idx="32">
                  <c:v>20.393974507531865</c:v>
                </c:pt>
                <c:pt idx="33">
                  <c:v>0</c:v>
                </c:pt>
                <c:pt idx="34">
                  <c:v>0.72727272727272729</c:v>
                </c:pt>
                <c:pt idx="35">
                  <c:v>2.3034551827741585</c:v>
                </c:pt>
                <c:pt idx="36">
                  <c:v>44.864420706655721</c:v>
                </c:pt>
                <c:pt idx="37">
                  <c:v>3.225806451612903</c:v>
                </c:pt>
                <c:pt idx="38">
                  <c:v>0</c:v>
                </c:pt>
                <c:pt idx="39">
                  <c:v>38.690115221346261</c:v>
                </c:pt>
                <c:pt idx="40">
                  <c:v>28.333333333333325</c:v>
                </c:pt>
                <c:pt idx="41">
                  <c:v>2.5541365907828948</c:v>
                </c:pt>
                <c:pt idx="42">
                  <c:v>36.926360725720386</c:v>
                </c:pt>
                <c:pt idx="43">
                  <c:v>43.212851405622501</c:v>
                </c:pt>
                <c:pt idx="44">
                  <c:v>0</c:v>
                </c:pt>
                <c:pt idx="45">
                  <c:v>3.7453183520599249</c:v>
                </c:pt>
                <c:pt idx="46">
                  <c:v>7.663248785752824</c:v>
                </c:pt>
                <c:pt idx="47">
                  <c:v>2.9629629629629628</c:v>
                </c:pt>
                <c:pt idx="48">
                  <c:v>0.94290204295442492</c:v>
                </c:pt>
                <c:pt idx="49">
                  <c:v>27.950310559006208</c:v>
                </c:pt>
                <c:pt idx="50">
                  <c:v>0.81411126187245586</c:v>
                </c:pt>
                <c:pt idx="51">
                  <c:v>1.432664756446999</c:v>
                </c:pt>
                <c:pt idx="52">
                  <c:v>5.7335581787521077</c:v>
                </c:pt>
                <c:pt idx="53">
                  <c:v>4.8939641109298533</c:v>
                </c:pt>
                <c:pt idx="54">
                  <c:v>59.303721488595443</c:v>
                </c:pt>
                <c:pt idx="55">
                  <c:v>21.428571428571423</c:v>
                </c:pt>
                <c:pt idx="56">
                  <c:v>0.81632653061224492</c:v>
                </c:pt>
                <c:pt idx="57">
                  <c:v>1.1516314779270633</c:v>
                </c:pt>
                <c:pt idx="58">
                  <c:v>19.011406844106464</c:v>
                </c:pt>
                <c:pt idx="59">
                  <c:v>29.181494661921715</c:v>
                </c:pt>
                <c:pt idx="60">
                  <c:v>35.686492495831018</c:v>
                </c:pt>
                <c:pt idx="61">
                  <c:v>70.293988591487505</c:v>
                </c:pt>
                <c:pt idx="63">
                  <c:v>4.7872340425531839</c:v>
                </c:pt>
                <c:pt idx="64">
                  <c:v>3.5190615835777206</c:v>
                </c:pt>
                <c:pt idx="65">
                  <c:v>1.8461538461538287</c:v>
                </c:pt>
                <c:pt idx="66">
                  <c:v>4.2194092827004219</c:v>
                </c:pt>
                <c:pt idx="67">
                  <c:v>3.8216560509554176</c:v>
                </c:pt>
                <c:pt idx="68">
                  <c:v>3.1063321385901963</c:v>
                </c:pt>
                <c:pt idx="69">
                  <c:v>6.197183098591557</c:v>
                </c:pt>
                <c:pt idx="70">
                  <c:v>13.223140495867765</c:v>
                </c:pt>
                <c:pt idx="71">
                  <c:v>9.6916299559471337</c:v>
                </c:pt>
                <c:pt idx="74">
                  <c:v>10.699588477366259</c:v>
                </c:pt>
                <c:pt idx="75">
                  <c:v>8</c:v>
                </c:pt>
                <c:pt idx="76">
                  <c:v>31.901840490797543</c:v>
                </c:pt>
                <c:pt idx="77">
                  <c:v>16.058394160583951</c:v>
                </c:pt>
                <c:pt idx="78">
                  <c:v>0</c:v>
                </c:pt>
                <c:pt idx="79">
                  <c:v>18.823529411764714</c:v>
                </c:pt>
                <c:pt idx="80">
                  <c:v>0.54397098821395673</c:v>
                </c:pt>
                <c:pt idx="81">
                  <c:v>15.957446808510637</c:v>
                </c:pt>
                <c:pt idx="82">
                  <c:v>1.9417475728155442</c:v>
                </c:pt>
                <c:pt idx="83">
                  <c:v>8.3548220732336187</c:v>
                </c:pt>
                <c:pt idx="84">
                  <c:v>16.386554621848735</c:v>
                </c:pt>
                <c:pt idx="85">
                  <c:v>5.5865921787709505</c:v>
                </c:pt>
                <c:pt idx="86">
                  <c:v>7.1090047393364921</c:v>
                </c:pt>
                <c:pt idx="87">
                  <c:v>8.988764044943828</c:v>
                </c:pt>
                <c:pt idx="88">
                  <c:v>0</c:v>
                </c:pt>
                <c:pt idx="89">
                  <c:v>14.468085106382979</c:v>
                </c:pt>
                <c:pt idx="90">
                  <c:v>9.1666666666666785</c:v>
                </c:pt>
                <c:pt idx="91">
                  <c:v>22.222222222222229</c:v>
                </c:pt>
                <c:pt idx="92">
                  <c:v>3.6217303822937708</c:v>
                </c:pt>
                <c:pt idx="93">
                  <c:v>7.4074074074074163</c:v>
                </c:pt>
                <c:pt idx="94">
                  <c:v>4.3243243243243086</c:v>
                </c:pt>
                <c:pt idx="95">
                  <c:v>34.101382488479267</c:v>
                </c:pt>
                <c:pt idx="96">
                  <c:v>0</c:v>
                </c:pt>
                <c:pt idx="97">
                  <c:v>5.225653206650847</c:v>
                </c:pt>
                <c:pt idx="98">
                  <c:v>53.470437017994854</c:v>
                </c:pt>
                <c:pt idx="99">
                  <c:v>0.20725388601036268</c:v>
                </c:pt>
                <c:pt idx="100">
                  <c:v>0.34863451481696689</c:v>
                </c:pt>
                <c:pt idx="101">
                  <c:v>30.722891566265059</c:v>
                </c:pt>
                <c:pt idx="102">
                  <c:v>4.7447879223580172</c:v>
                </c:pt>
                <c:pt idx="103">
                  <c:v>33.29425556858147</c:v>
                </c:pt>
                <c:pt idx="104">
                  <c:v>0.73800738007380073</c:v>
                </c:pt>
                <c:pt idx="105">
                  <c:v>16.044776119402993</c:v>
                </c:pt>
                <c:pt idx="106">
                  <c:v>97.065462753950328</c:v>
                </c:pt>
                <c:pt idx="107">
                  <c:v>17.864338482202808</c:v>
                </c:pt>
                <c:pt idx="108">
                  <c:v>35.121951219512205</c:v>
                </c:pt>
                <c:pt idx="109">
                  <c:v>6.1224489795918329</c:v>
                </c:pt>
                <c:pt idx="110">
                  <c:v>10.304709141274234</c:v>
                </c:pt>
                <c:pt idx="111">
                  <c:v>3.2432432432432381</c:v>
                </c:pt>
                <c:pt idx="113">
                  <c:v>24.899598393574294</c:v>
                </c:pt>
                <c:pt idx="114">
                  <c:v>12.830188679245278</c:v>
                </c:pt>
                <c:pt idx="115">
                  <c:v>46.048109965635732</c:v>
                </c:pt>
                <c:pt idx="116">
                  <c:v>48.222365869424692</c:v>
                </c:pt>
                <c:pt idx="117">
                  <c:v>10.744788166268828</c:v>
                </c:pt>
                <c:pt idx="118">
                  <c:v>45.986474913517299</c:v>
                </c:pt>
                <c:pt idx="119">
                  <c:v>20.165243199264555</c:v>
                </c:pt>
                <c:pt idx="120">
                  <c:v>7.9561709428140981</c:v>
                </c:pt>
                <c:pt idx="121">
                  <c:v>21.327750830905217</c:v>
                </c:pt>
                <c:pt idx="122">
                  <c:v>12.938234066681867</c:v>
                </c:pt>
                <c:pt idx="123">
                  <c:v>2.7521441251119465</c:v>
                </c:pt>
                <c:pt idx="124">
                  <c:v>27.260287348633028</c:v>
                </c:pt>
                <c:pt idx="125">
                  <c:v>12.909117922910745</c:v>
                </c:pt>
                <c:pt idx="126">
                  <c:v>6.1540063752796366</c:v>
                </c:pt>
                <c:pt idx="127">
                  <c:v>16.610722856721488</c:v>
                </c:pt>
                <c:pt idx="128">
                  <c:v>59.283008961709136</c:v>
                </c:pt>
                <c:pt idx="129">
                  <c:v>54.981531819512512</c:v>
                </c:pt>
                <c:pt idx="130">
                  <c:v>23.361195118541797</c:v>
                </c:pt>
                <c:pt idx="131">
                  <c:v>123.6219382221224</c:v>
                </c:pt>
                <c:pt idx="132">
                  <c:v>69.700728017181348</c:v>
                </c:pt>
                <c:pt idx="133">
                  <c:v>32.199409489230618</c:v>
                </c:pt>
                <c:pt idx="134">
                  <c:v>46.054190839226713</c:v>
                </c:pt>
                <c:pt idx="135">
                  <c:v>27.160493827160497</c:v>
                </c:pt>
                <c:pt idx="136">
                  <c:v>10.207175341081351</c:v>
                </c:pt>
                <c:pt idx="137">
                  <c:v>35.036496350364963</c:v>
                </c:pt>
                <c:pt idx="138">
                  <c:v>16.615384615384624</c:v>
                </c:pt>
                <c:pt idx="139">
                  <c:v>91.006233303650916</c:v>
                </c:pt>
                <c:pt idx="140">
                  <c:v>23.686054660126143</c:v>
                </c:pt>
                <c:pt idx="141">
                  <c:v>40.233236151603514</c:v>
                </c:pt>
                <c:pt idx="142">
                  <c:v>3.2420346562325224</c:v>
                </c:pt>
                <c:pt idx="143">
                  <c:v>31.746031746031747</c:v>
                </c:pt>
                <c:pt idx="144">
                  <c:v>22.890778286461742</c:v>
                </c:pt>
                <c:pt idx="145">
                  <c:v>47.279549718574096</c:v>
                </c:pt>
                <c:pt idx="146">
                  <c:v>34.965034965034967</c:v>
                </c:pt>
                <c:pt idx="147">
                  <c:v>61.613216715257536</c:v>
                </c:pt>
                <c:pt idx="148">
                  <c:v>0.82850041425020715</c:v>
                </c:pt>
                <c:pt idx="149">
                  <c:v>0</c:v>
                </c:pt>
                <c:pt idx="150">
                  <c:v>17.027417027417023</c:v>
                </c:pt>
                <c:pt idx="151">
                  <c:v>193.87890884896871</c:v>
                </c:pt>
                <c:pt idx="152">
                  <c:v>1.3605442176870748</c:v>
                </c:pt>
                <c:pt idx="153">
                  <c:v>0.92165898617511521</c:v>
                </c:pt>
                <c:pt idx="154">
                  <c:v>6.8292682926829196</c:v>
                </c:pt>
                <c:pt idx="155">
                  <c:v>1.5037593984962405</c:v>
                </c:pt>
                <c:pt idx="156">
                  <c:v>2.2988505747126435</c:v>
                </c:pt>
              </c:numCache>
            </c:numRef>
          </c:yVal>
          <c:smooth val="0"/>
          <c:extLst>
            <c:ext xmlns:c16="http://schemas.microsoft.com/office/drawing/2014/chart" uri="{C3380CC4-5D6E-409C-BE32-E72D297353CC}">
              <c16:uniqueId val="{00000000-49AD-4C31-BEFC-15763D9836ED}"/>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dups'!$AB$195,'rolling dups'!$AB$195)</c:f>
              <c:numCache>
                <c:formatCode>#,##0.00</c:formatCode>
                <c:ptCount val="2"/>
                <c:pt idx="0">
                  <c:v>72.386135887899172</c:v>
                </c:pt>
                <c:pt idx="1">
                  <c:v>72.386135887899172</c:v>
                </c:pt>
              </c:numCache>
            </c:numRef>
          </c:yVal>
          <c:smooth val="0"/>
          <c:extLst>
            <c:ext xmlns:c16="http://schemas.microsoft.com/office/drawing/2014/chart" uri="{C3380CC4-5D6E-409C-BE32-E72D297353CC}">
              <c16:uniqueId val="{00000002-49AD-4C31-BEFC-15763D9836ED}"/>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dups'!$AB$197,'rolling dups'!$AB$197)</c:f>
              <c:numCache>
                <c:formatCode>#,##0.00</c:formatCode>
                <c:ptCount val="2"/>
                <c:pt idx="0">
                  <c:v>98.589856674105931</c:v>
                </c:pt>
                <c:pt idx="1">
                  <c:v>98.589856674105931</c:v>
                </c:pt>
              </c:numCache>
            </c:numRef>
          </c:yVal>
          <c:smooth val="0"/>
          <c:extLst>
            <c:ext xmlns:c16="http://schemas.microsoft.com/office/drawing/2014/chart" uri="{C3380CC4-5D6E-409C-BE32-E72D297353CC}">
              <c16:uniqueId val="{00000004-49AD-4C31-BEFC-15763D9836ED}"/>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dups'!$AB$196,'rolling dups'!$AB$196)</c:f>
              <c:numCache>
                <c:formatCode>#,##0.00</c:formatCode>
                <c:ptCount val="2"/>
                <c:pt idx="0">
                  <c:v>-32.428747256927927</c:v>
                </c:pt>
                <c:pt idx="1">
                  <c:v>-32.428747256927927</c:v>
                </c:pt>
              </c:numCache>
            </c:numRef>
          </c:yVal>
          <c:smooth val="0"/>
          <c:extLst>
            <c:ext xmlns:c16="http://schemas.microsoft.com/office/drawing/2014/chart" uri="{C3380CC4-5D6E-409C-BE32-E72D297353CC}">
              <c16:uniqueId val="{00000006-49AD-4C31-BEFC-15763D9836ED}"/>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dups'!$AB$198,'rolling dups'!$AB$198)</c:f>
              <c:numCache>
                <c:formatCode>#,##0.00</c:formatCode>
                <c:ptCount val="2"/>
                <c:pt idx="0">
                  <c:v>-58.632468043134701</c:v>
                </c:pt>
                <c:pt idx="1">
                  <c:v>-58.632468043134701</c:v>
                </c:pt>
              </c:numCache>
            </c:numRef>
          </c:yVal>
          <c:smooth val="0"/>
          <c:extLst>
            <c:ext xmlns:c16="http://schemas.microsoft.com/office/drawing/2014/chart" uri="{C3380CC4-5D6E-409C-BE32-E72D297353CC}">
              <c16:uniqueId val="{00000008-49AD-4C31-BEFC-15763D9836ED}"/>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RPD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PO4-P</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dups'!$AY$23:$AY$190</c:f>
              <c:numCache>
                <c:formatCode>General</c:formatCode>
                <c:ptCount val="16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numCache>
            </c:numRef>
          </c:xVal>
          <c:yVal>
            <c:numRef>
              <c:f>'rolling dups'!$AK$23:$AK$190</c:f>
              <c:numCache>
                <c:formatCode>General</c:formatCode>
                <c:ptCount val="168"/>
                <c:pt idx="0">
                  <c:v>14.200171086398631</c:v>
                </c:pt>
                <c:pt idx="1">
                  <c:v>0.231213872832365</c:v>
                </c:pt>
                <c:pt idx="2">
                  <c:v>46.680942184154169</c:v>
                </c:pt>
                <c:pt idx="3">
                  <c:v>24.187725631768952</c:v>
                </c:pt>
                <c:pt idx="4">
                  <c:v>4.5901639344262293</c:v>
                </c:pt>
                <c:pt idx="6">
                  <c:v>17.054263565891468</c:v>
                </c:pt>
                <c:pt idx="7">
                  <c:v>6.3454759106932919</c:v>
                </c:pt>
                <c:pt idx="8">
                  <c:v>73.44632768361582</c:v>
                </c:pt>
                <c:pt idx="9">
                  <c:v>13.168086754453908</c:v>
                </c:pt>
                <c:pt idx="10">
                  <c:v>6.008583690987118</c:v>
                </c:pt>
                <c:pt idx="11">
                  <c:v>8.6661002548852988</c:v>
                </c:pt>
                <c:pt idx="12">
                  <c:v>0.95011876484560631</c:v>
                </c:pt>
                <c:pt idx="13">
                  <c:v>2.2328548644338069</c:v>
                </c:pt>
                <c:pt idx="14">
                  <c:v>35.254237288135592</c:v>
                </c:pt>
                <c:pt idx="15">
                  <c:v>31.384615384615373</c:v>
                </c:pt>
                <c:pt idx="16">
                  <c:v>5.7142857142857242</c:v>
                </c:pt>
                <c:pt idx="17">
                  <c:v>0.65288356909685363</c:v>
                </c:pt>
                <c:pt idx="18">
                  <c:v>25.750242013552757</c:v>
                </c:pt>
                <c:pt idx="19">
                  <c:v>34.234234234234229</c:v>
                </c:pt>
                <c:pt idx="20">
                  <c:v>6.496199032480992</c:v>
                </c:pt>
                <c:pt idx="21">
                  <c:v>5.1997463538364004</c:v>
                </c:pt>
                <c:pt idx="22">
                  <c:v>10.599078341013826</c:v>
                </c:pt>
                <c:pt idx="24">
                  <c:v>15.789473684210531</c:v>
                </c:pt>
                <c:pt idx="25">
                  <c:v>2.8169014084507107</c:v>
                </c:pt>
                <c:pt idx="26">
                  <c:v>27.214611872146111</c:v>
                </c:pt>
                <c:pt idx="27">
                  <c:v>14.069690992767919</c:v>
                </c:pt>
                <c:pt idx="28">
                  <c:v>10.466222645099901</c:v>
                </c:pt>
                <c:pt idx="29">
                  <c:v>66.85962373371926</c:v>
                </c:pt>
                <c:pt idx="30">
                  <c:v>5.9225512528473887</c:v>
                </c:pt>
                <c:pt idx="31">
                  <c:v>0.47355958958167893</c:v>
                </c:pt>
                <c:pt idx="32">
                  <c:v>4.3912175648702609</c:v>
                </c:pt>
                <c:pt idx="33">
                  <c:v>14.483821263482287</c:v>
                </c:pt>
                <c:pt idx="34">
                  <c:v>34.496510468594202</c:v>
                </c:pt>
                <c:pt idx="35">
                  <c:v>12.835472578763124</c:v>
                </c:pt>
                <c:pt idx="36">
                  <c:v>1.6528925619834751</c:v>
                </c:pt>
                <c:pt idx="37">
                  <c:v>9.3776641091219073</c:v>
                </c:pt>
                <c:pt idx="38">
                  <c:v>0.64829821717990332</c:v>
                </c:pt>
                <c:pt idx="39">
                  <c:v>0</c:v>
                </c:pt>
                <c:pt idx="40">
                  <c:v>160.59634944963076</c:v>
                </c:pt>
                <c:pt idx="41">
                  <c:v>21.276595744680851</c:v>
                </c:pt>
                <c:pt idx="42">
                  <c:v>7.3743016759776561</c:v>
                </c:pt>
                <c:pt idx="43">
                  <c:v>7.5801749271137098</c:v>
                </c:pt>
                <c:pt idx="44">
                  <c:v>7.010309278350527</c:v>
                </c:pt>
                <c:pt idx="45">
                  <c:v>67.905646890636163</c:v>
                </c:pt>
                <c:pt idx="46">
                  <c:v>224.16855302106907</c:v>
                </c:pt>
                <c:pt idx="47">
                  <c:v>367.17724288840259</c:v>
                </c:pt>
                <c:pt idx="48">
                  <c:v>566.80497925311204</c:v>
                </c:pt>
                <c:pt idx="49">
                  <c:v>35.471698113207545</c:v>
                </c:pt>
                <c:pt idx="50">
                  <c:v>45.676803816338712</c:v>
                </c:pt>
                <c:pt idx="51">
                  <c:v>2.6200873362445325</c:v>
                </c:pt>
                <c:pt idx="52">
                  <c:v>2.9339853300733525</c:v>
                </c:pt>
                <c:pt idx="53">
                  <c:v>13.747228381374727</c:v>
                </c:pt>
                <c:pt idx="54">
                  <c:v>4.4444444444444553</c:v>
                </c:pt>
                <c:pt idx="55">
                  <c:v>53.465346534653463</c:v>
                </c:pt>
                <c:pt idx="56">
                  <c:v>59.447513812154689</c:v>
                </c:pt>
                <c:pt idx="57">
                  <c:v>3.9886039886039923</c:v>
                </c:pt>
                <c:pt idx="58">
                  <c:v>1.1494252873563178</c:v>
                </c:pt>
                <c:pt idx="59">
                  <c:v>5.273833671399597</c:v>
                </c:pt>
                <c:pt idx="60">
                  <c:v>7.2727272727272796</c:v>
                </c:pt>
                <c:pt idx="61">
                  <c:v>1.6684045881126188</c:v>
                </c:pt>
                <c:pt idx="63">
                  <c:v>0.56980056980057792</c:v>
                </c:pt>
                <c:pt idx="64">
                  <c:v>0</c:v>
                </c:pt>
                <c:pt idx="65">
                  <c:v>5.6224899598393669</c:v>
                </c:pt>
                <c:pt idx="66">
                  <c:v>9.5846645367412044</c:v>
                </c:pt>
                <c:pt idx="67">
                  <c:v>1.9071837253655479</c:v>
                </c:pt>
                <c:pt idx="68">
                  <c:v>31.651376146788994</c:v>
                </c:pt>
                <c:pt idx="69">
                  <c:v>58.698940998487132</c:v>
                </c:pt>
                <c:pt idx="70">
                  <c:v>45.317220543806634</c:v>
                </c:pt>
                <c:pt idx="71">
                  <c:v>1.8276762402088846</c:v>
                </c:pt>
                <c:pt idx="74">
                  <c:v>14.484679665738161</c:v>
                </c:pt>
                <c:pt idx="75">
                  <c:v>3.4514078110808266</c:v>
                </c:pt>
                <c:pt idx="76">
                  <c:v>27.515400410677618</c:v>
                </c:pt>
                <c:pt idx="77">
                  <c:v>3.3898305084745872</c:v>
                </c:pt>
                <c:pt idx="78">
                  <c:v>10.077059869590988</c:v>
                </c:pt>
                <c:pt idx="79">
                  <c:v>6.8027210884353746</c:v>
                </c:pt>
                <c:pt idx="80">
                  <c:v>10.984848484848486</c:v>
                </c:pt>
                <c:pt idx="81">
                  <c:v>17.164653528289875</c:v>
                </c:pt>
                <c:pt idx="82">
                  <c:v>8.5308056872037934</c:v>
                </c:pt>
                <c:pt idx="83">
                  <c:v>7.7958894401133927</c:v>
                </c:pt>
                <c:pt idx="84">
                  <c:v>15.798319327731102</c:v>
                </c:pt>
                <c:pt idx="85">
                  <c:v>2.2167487684729243</c:v>
                </c:pt>
                <c:pt idx="86">
                  <c:v>4.081632653061221</c:v>
                </c:pt>
                <c:pt idx="87">
                  <c:v>1.3280212483399687</c:v>
                </c:pt>
                <c:pt idx="88">
                  <c:v>8.7649402390438258</c:v>
                </c:pt>
                <c:pt idx="89">
                  <c:v>3.3898305084745792</c:v>
                </c:pt>
                <c:pt idx="90">
                  <c:v>1.4814814814814792</c:v>
                </c:pt>
                <c:pt idx="91">
                  <c:v>39.006211180124204</c:v>
                </c:pt>
                <c:pt idx="92">
                  <c:v>3.8781163434903045</c:v>
                </c:pt>
                <c:pt idx="93">
                  <c:v>45.585215605749497</c:v>
                </c:pt>
                <c:pt idx="94">
                  <c:v>22.625928984310487</c:v>
                </c:pt>
                <c:pt idx="95">
                  <c:v>52.252252252252262</c:v>
                </c:pt>
                <c:pt idx="96">
                  <c:v>8.015267175572518</c:v>
                </c:pt>
                <c:pt idx="97">
                  <c:v>19.422572178477687</c:v>
                </c:pt>
                <c:pt idx="98">
                  <c:v>18.608549874266547</c:v>
                </c:pt>
                <c:pt idx="99">
                  <c:v>20.963172804532576</c:v>
                </c:pt>
                <c:pt idx="100">
                  <c:v>24.532224532224543</c:v>
                </c:pt>
                <c:pt idx="101">
                  <c:v>7.4889867841409661</c:v>
                </c:pt>
                <c:pt idx="102">
                  <c:v>0.13577732518669092</c:v>
                </c:pt>
                <c:pt idx="103">
                  <c:v>3.1356509884117303</c:v>
                </c:pt>
                <c:pt idx="104">
                  <c:v>32.110839445802768</c:v>
                </c:pt>
                <c:pt idx="105">
                  <c:v>8.0000000000000124</c:v>
                </c:pt>
                <c:pt idx="106">
                  <c:v>3.6072144288577097</c:v>
                </c:pt>
                <c:pt idx="107">
                  <c:v>1.2324929971988929</c:v>
                </c:pt>
                <c:pt idx="108">
                  <c:v>8.9834515366430221</c:v>
                </c:pt>
                <c:pt idx="109">
                  <c:v>3.0428769017980599</c:v>
                </c:pt>
                <c:pt idx="110">
                  <c:v>0.72727272727273762</c:v>
                </c:pt>
                <c:pt idx="111">
                  <c:v>10.407239819004525</c:v>
                </c:pt>
                <c:pt idx="113">
                  <c:v>6.1562746645619661</c:v>
                </c:pt>
                <c:pt idx="114">
                  <c:v>13.881748071979434</c:v>
                </c:pt>
                <c:pt idx="115">
                  <c:v>15.037593984962403</c:v>
                </c:pt>
                <c:pt idx="116">
                  <c:v>17.028380634390643</c:v>
                </c:pt>
                <c:pt idx="117">
                  <c:v>19.926199261992622</c:v>
                </c:pt>
                <c:pt idx="118">
                  <c:v>4.5728038507822006</c:v>
                </c:pt>
                <c:pt idx="119">
                  <c:v>1.9230769230769162</c:v>
                </c:pt>
                <c:pt idx="120">
                  <c:v>21.212121212121207</c:v>
                </c:pt>
                <c:pt idx="121">
                  <c:v>2.3094688221708926</c:v>
                </c:pt>
                <c:pt idx="122">
                  <c:v>9.780297661233174</c:v>
                </c:pt>
                <c:pt idx="123">
                  <c:v>3.1073446327683705</c:v>
                </c:pt>
                <c:pt idx="124">
                  <c:v>5.8333333333333375</c:v>
                </c:pt>
                <c:pt idx="125">
                  <c:v>8.2111436950146555</c:v>
                </c:pt>
                <c:pt idx="126">
                  <c:v>0</c:v>
                </c:pt>
                <c:pt idx="127">
                  <c:v>1.1577424023154859</c:v>
                </c:pt>
                <c:pt idx="128">
                  <c:v>124.52830188679243</c:v>
                </c:pt>
                <c:pt idx="129">
                  <c:v>38.095238095238095</c:v>
                </c:pt>
                <c:pt idx="130">
                  <c:v>42.092154420921545</c:v>
                </c:pt>
                <c:pt idx="131">
                  <c:v>19.52506596306069</c:v>
                </c:pt>
                <c:pt idx="132">
                  <c:v>14.360770577933454</c:v>
                </c:pt>
                <c:pt idx="133">
                  <c:v>8.6746987951807188</c:v>
                </c:pt>
                <c:pt idx="134">
                  <c:v>31.184056271981238</c:v>
                </c:pt>
                <c:pt idx="135">
                  <c:v>25.72178477690289</c:v>
                </c:pt>
                <c:pt idx="136">
                  <c:v>9.847198641765706</c:v>
                </c:pt>
                <c:pt idx="137">
                  <c:v>29.629629629629623</c:v>
                </c:pt>
                <c:pt idx="138">
                  <c:v>28.112449799196774</c:v>
                </c:pt>
                <c:pt idx="139">
                  <c:v>36.024844720496887</c:v>
                </c:pt>
                <c:pt idx="140">
                  <c:v>18.726591760299627</c:v>
                </c:pt>
                <c:pt idx="141">
                  <c:v>55.441478439425047</c:v>
                </c:pt>
                <c:pt idx="142">
                  <c:v>2.444987775061116</c:v>
                </c:pt>
                <c:pt idx="143">
                  <c:v>3.9800995024875552</c:v>
                </c:pt>
                <c:pt idx="144">
                  <c:v>163.58471807981823</c:v>
                </c:pt>
                <c:pt idx="145">
                  <c:v>62.742282842785357</c:v>
                </c:pt>
                <c:pt idx="146">
                  <c:v>23.1111111111111</c:v>
                </c:pt>
                <c:pt idx="147">
                  <c:v>7.4074074074074003</c:v>
                </c:pt>
                <c:pt idx="148">
                  <c:v>38.010657193605695</c:v>
                </c:pt>
                <c:pt idx="149">
                  <c:v>6.7114093959731544</c:v>
                </c:pt>
                <c:pt idx="150">
                  <c:v>1.8691588785046829</c:v>
                </c:pt>
                <c:pt idx="151">
                  <c:v>3.8834951456310716</c:v>
                </c:pt>
                <c:pt idx="152">
                  <c:v>8.7481146304675725</c:v>
                </c:pt>
                <c:pt idx="153">
                  <c:v>12.82051282051283</c:v>
                </c:pt>
                <c:pt idx="154">
                  <c:v>7.6655052264808434</c:v>
                </c:pt>
                <c:pt idx="155">
                  <c:v>5.7488653555219349</c:v>
                </c:pt>
                <c:pt idx="156">
                  <c:v>17.463617463617478</c:v>
                </c:pt>
              </c:numCache>
            </c:numRef>
          </c:yVal>
          <c:smooth val="0"/>
          <c:extLst>
            <c:ext xmlns:c16="http://schemas.microsoft.com/office/drawing/2014/chart" uri="{C3380CC4-5D6E-409C-BE32-E72D297353CC}">
              <c16:uniqueId val="{00000000-B37B-486E-8752-75A178CF9DF2}"/>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dups'!$AK$195,'rolling dups'!$AK$195)</c:f>
              <c:numCache>
                <c:formatCode>#,##0.00</c:formatCode>
                <c:ptCount val="2"/>
                <c:pt idx="0">
                  <c:v>146.80057377449685</c:v>
                </c:pt>
                <c:pt idx="1">
                  <c:v>146.80057377449685</c:v>
                </c:pt>
              </c:numCache>
            </c:numRef>
          </c:yVal>
          <c:smooth val="0"/>
          <c:extLst>
            <c:ext xmlns:c16="http://schemas.microsoft.com/office/drawing/2014/chart" uri="{C3380CC4-5D6E-409C-BE32-E72D297353CC}">
              <c16:uniqueId val="{00000002-B37B-486E-8752-75A178CF9DF2}"/>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dups'!$AK$197,'rolling dups'!$AK$197)</c:f>
              <c:numCache>
                <c:formatCode>#,##0.00</c:formatCode>
                <c:ptCount val="2"/>
                <c:pt idx="0">
                  <c:v>207.36611565888086</c:v>
                </c:pt>
                <c:pt idx="1">
                  <c:v>207.36611565888086</c:v>
                </c:pt>
              </c:numCache>
            </c:numRef>
          </c:yVal>
          <c:smooth val="0"/>
          <c:extLst>
            <c:ext xmlns:c16="http://schemas.microsoft.com/office/drawing/2014/chart" uri="{C3380CC4-5D6E-409C-BE32-E72D297353CC}">
              <c16:uniqueId val="{00000004-B37B-486E-8752-75A178CF9DF2}"/>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dups'!$AK$196,'rolling dups'!$AK$196)</c:f>
              <c:numCache>
                <c:formatCode>#,##0.00</c:formatCode>
                <c:ptCount val="2"/>
                <c:pt idx="0">
                  <c:v>-95.461593763039261</c:v>
                </c:pt>
                <c:pt idx="1">
                  <c:v>-95.461593763039261</c:v>
                </c:pt>
              </c:numCache>
            </c:numRef>
          </c:yVal>
          <c:smooth val="0"/>
          <c:extLst>
            <c:ext xmlns:c16="http://schemas.microsoft.com/office/drawing/2014/chart" uri="{C3380CC4-5D6E-409C-BE32-E72D297353CC}">
              <c16:uniqueId val="{00000006-B37B-486E-8752-75A178CF9DF2}"/>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dups'!$AK$198,'rolling dups'!$AK$198)</c:f>
              <c:numCache>
                <c:formatCode>#,##0.00</c:formatCode>
                <c:ptCount val="2"/>
                <c:pt idx="0">
                  <c:v>-156.02713564742328</c:v>
                </c:pt>
                <c:pt idx="1">
                  <c:v>-156.02713564742328</c:v>
                </c:pt>
              </c:numCache>
            </c:numRef>
          </c:yVal>
          <c:smooth val="0"/>
          <c:extLst>
            <c:ext xmlns:c16="http://schemas.microsoft.com/office/drawing/2014/chart" uri="{C3380CC4-5D6E-409C-BE32-E72D297353CC}">
              <c16:uniqueId val="{00000008-B37B-486E-8752-75A178CF9DF2}"/>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RPD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NO3-N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dups'!$AY$23:$AY$190</c:f>
              <c:numCache>
                <c:formatCode>General</c:formatCode>
                <c:ptCount val="16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numCache>
            </c:numRef>
          </c:xVal>
          <c:yVal>
            <c:numRef>
              <c:f>'rolling dups'!$AT$23:$AT$190</c:f>
              <c:numCache>
                <c:formatCode>General</c:formatCode>
                <c:ptCount val="168"/>
                <c:pt idx="0">
                  <c:v>20.300751879699249</c:v>
                </c:pt>
                <c:pt idx="1">
                  <c:v>0</c:v>
                </c:pt>
                <c:pt idx="2">
                  <c:v>45.728234336859231</c:v>
                </c:pt>
                <c:pt idx="3">
                  <c:v>41.159420289855071</c:v>
                </c:pt>
                <c:pt idx="4">
                  <c:v>175.02070564850092</c:v>
                </c:pt>
                <c:pt idx="6">
                  <c:v>13.761467889908271</c:v>
                </c:pt>
                <c:pt idx="7">
                  <c:v>3.8922155688622673</c:v>
                </c:pt>
                <c:pt idx="8">
                  <c:v>60.64981949458484</c:v>
                </c:pt>
                <c:pt idx="9">
                  <c:v>186.65626219274287</c:v>
                </c:pt>
                <c:pt idx="10">
                  <c:v>17.142857142857139</c:v>
                </c:pt>
                <c:pt idx="11">
                  <c:v>140.12875536480686</c:v>
                </c:pt>
                <c:pt idx="12">
                  <c:v>271.7285945072698</c:v>
                </c:pt>
                <c:pt idx="13">
                  <c:v>53.46153846153846</c:v>
                </c:pt>
                <c:pt idx="14">
                  <c:v>111.43552311435523</c:v>
                </c:pt>
                <c:pt idx="15">
                  <c:v>18.947368421052637</c:v>
                </c:pt>
                <c:pt idx="16">
                  <c:v>40</c:v>
                </c:pt>
                <c:pt idx="17">
                  <c:v>16.14906832298135</c:v>
                </c:pt>
                <c:pt idx="18">
                  <c:v>68.202764976958534</c:v>
                </c:pt>
                <c:pt idx="19">
                  <c:v>89.308176100628927</c:v>
                </c:pt>
                <c:pt idx="20">
                  <c:v>8.8607594936708782</c:v>
                </c:pt>
                <c:pt idx="21">
                  <c:v>13.206046141607001</c:v>
                </c:pt>
                <c:pt idx="22">
                  <c:v>3.1042128603104184</c:v>
                </c:pt>
                <c:pt idx="24">
                  <c:v>0.83916083916083362</c:v>
                </c:pt>
                <c:pt idx="25">
                  <c:v>241.49247899980463</c:v>
                </c:pt>
                <c:pt idx="26">
                  <c:v>11.931243680485336</c:v>
                </c:pt>
                <c:pt idx="27">
                  <c:v>22.764227642276428</c:v>
                </c:pt>
                <c:pt idx="28">
                  <c:v>0.19627085377820977</c:v>
                </c:pt>
                <c:pt idx="29">
                  <c:v>33.263157894736842</c:v>
                </c:pt>
                <c:pt idx="30">
                  <c:v>11.980033277870213</c:v>
                </c:pt>
                <c:pt idx="31">
                  <c:v>1.413427561837459</c:v>
                </c:pt>
                <c:pt idx="32">
                  <c:v>11.042944785276067</c:v>
                </c:pt>
                <c:pt idx="33">
                  <c:v>14.429790535298675</c:v>
                </c:pt>
                <c:pt idx="34">
                  <c:v>28.96081771720614</c:v>
                </c:pt>
                <c:pt idx="35">
                  <c:v>22.878228782287827</c:v>
                </c:pt>
                <c:pt idx="36">
                  <c:v>0</c:v>
                </c:pt>
                <c:pt idx="37">
                  <c:v>9.2764378478664202</c:v>
                </c:pt>
                <c:pt idx="38">
                  <c:v>25.692695214105804</c:v>
                </c:pt>
                <c:pt idx="39">
                  <c:v>10.526315789473685</c:v>
                </c:pt>
                <c:pt idx="40">
                  <c:v>87.12121212121211</c:v>
                </c:pt>
                <c:pt idx="41">
                  <c:v>236.36363636363637</c:v>
                </c:pt>
                <c:pt idx="42">
                  <c:v>65.612648221343875</c:v>
                </c:pt>
                <c:pt idx="43">
                  <c:v>2.8202115158636798</c:v>
                </c:pt>
                <c:pt idx="44">
                  <c:v>62.987012987012996</c:v>
                </c:pt>
                <c:pt idx="45">
                  <c:v>0.95087163232962923</c:v>
                </c:pt>
                <c:pt idx="46">
                  <c:v>29.912023460410563</c:v>
                </c:pt>
                <c:pt idx="47">
                  <c:v>16.120066703724302</c:v>
                </c:pt>
                <c:pt idx="48">
                  <c:v>102.93159609120521</c:v>
                </c:pt>
                <c:pt idx="49">
                  <c:v>172.05026049647566</c:v>
                </c:pt>
                <c:pt idx="50">
                  <c:v>27.129337539432171</c:v>
                </c:pt>
                <c:pt idx="51">
                  <c:v>2.173913043478263</c:v>
                </c:pt>
                <c:pt idx="52">
                  <c:v>35.353535353535364</c:v>
                </c:pt>
                <c:pt idx="53">
                  <c:v>14.545454545454538</c:v>
                </c:pt>
                <c:pt idx="54">
                  <c:v>25.910931174089079</c:v>
                </c:pt>
                <c:pt idx="55">
                  <c:v>38.70967741935484</c:v>
                </c:pt>
                <c:pt idx="56">
                  <c:v>73.885350318471339</c:v>
                </c:pt>
                <c:pt idx="57">
                  <c:v>17.853922452660058</c:v>
                </c:pt>
                <c:pt idx="58">
                  <c:v>1.5748031496062993</c:v>
                </c:pt>
                <c:pt idx="59">
                  <c:v>32.283464566929133</c:v>
                </c:pt>
                <c:pt idx="60">
                  <c:v>1.5748031496062993</c:v>
                </c:pt>
                <c:pt idx="61">
                  <c:v>3.9215686274509802</c:v>
                </c:pt>
                <c:pt idx="63">
                  <c:v>0.77821011673151752</c:v>
                </c:pt>
                <c:pt idx="64">
                  <c:v>3.8610038610038608</c:v>
                </c:pt>
                <c:pt idx="65">
                  <c:v>0</c:v>
                </c:pt>
                <c:pt idx="66">
                  <c:v>4.3650793650793647</c:v>
                </c:pt>
                <c:pt idx="67">
                  <c:v>0</c:v>
                </c:pt>
                <c:pt idx="68">
                  <c:v>5.6245912361020274</c:v>
                </c:pt>
                <c:pt idx="69">
                  <c:v>7.5581395348837228</c:v>
                </c:pt>
                <c:pt idx="70">
                  <c:v>4.8997772828507857</c:v>
                </c:pt>
                <c:pt idx="71">
                  <c:v>0.88888888888888884</c:v>
                </c:pt>
                <c:pt idx="74">
                  <c:v>1.4742014742014742</c:v>
                </c:pt>
                <c:pt idx="75">
                  <c:v>1.680672268907563</c:v>
                </c:pt>
                <c:pt idx="76">
                  <c:v>1.7241379310344827</c:v>
                </c:pt>
                <c:pt idx="77">
                  <c:v>1.9607843137254901</c:v>
                </c:pt>
                <c:pt idx="78">
                  <c:v>2.3809523809523809</c:v>
                </c:pt>
                <c:pt idx="79">
                  <c:v>2.9268292682926829</c:v>
                </c:pt>
                <c:pt idx="80">
                  <c:v>3.5460992907801416</c:v>
                </c:pt>
                <c:pt idx="81">
                  <c:v>1.7229953611663353</c:v>
                </c:pt>
                <c:pt idx="82">
                  <c:v>6.83371298405467</c:v>
                </c:pt>
                <c:pt idx="83">
                  <c:v>1.4388489208633093</c:v>
                </c:pt>
                <c:pt idx="84">
                  <c:v>2.8673835125448028</c:v>
                </c:pt>
                <c:pt idx="85">
                  <c:v>1.2820512820512822</c:v>
                </c:pt>
                <c:pt idx="86">
                  <c:v>1.6079158936301794</c:v>
                </c:pt>
                <c:pt idx="87">
                  <c:v>1.1009174311926606</c:v>
                </c:pt>
                <c:pt idx="88">
                  <c:v>2.7586206896551726</c:v>
                </c:pt>
                <c:pt idx="89">
                  <c:v>1.157556270096463</c:v>
                </c:pt>
                <c:pt idx="90">
                  <c:v>1.5974440894568691</c:v>
                </c:pt>
                <c:pt idx="91">
                  <c:v>1.2100259291270528</c:v>
                </c:pt>
                <c:pt idx="92">
                  <c:v>0.63897763578274758</c:v>
                </c:pt>
                <c:pt idx="93">
                  <c:v>3.4013605442176869</c:v>
                </c:pt>
                <c:pt idx="94">
                  <c:v>0.87796312554872691</c:v>
                </c:pt>
                <c:pt idx="95">
                  <c:v>1.6655989750160154</c:v>
                </c:pt>
                <c:pt idx="96">
                  <c:v>1.9826517967781909</c:v>
                </c:pt>
                <c:pt idx="97">
                  <c:v>37.104072398190048</c:v>
                </c:pt>
                <c:pt idx="98">
                  <c:v>180.33843674456088</c:v>
                </c:pt>
                <c:pt idx="99">
                  <c:v>7.9331941544885343</c:v>
                </c:pt>
                <c:pt idx="100">
                  <c:v>24.999999999999989</c:v>
                </c:pt>
                <c:pt idx="101">
                  <c:v>85.258964143426297</c:v>
                </c:pt>
                <c:pt idx="102">
                  <c:v>28.415300546448076</c:v>
                </c:pt>
                <c:pt idx="103">
                  <c:v>42.448979591836746</c:v>
                </c:pt>
                <c:pt idx="104">
                  <c:v>13.824884792626728</c:v>
                </c:pt>
                <c:pt idx="105">
                  <c:v>147.94409010720588</c:v>
                </c:pt>
                <c:pt idx="106">
                  <c:v>23.062381852551997</c:v>
                </c:pt>
                <c:pt idx="107">
                  <c:v>5.078125</c:v>
                </c:pt>
                <c:pt idx="108">
                  <c:v>17.589576547231268</c:v>
                </c:pt>
                <c:pt idx="109">
                  <c:v>2.816901408450704</c:v>
                </c:pt>
                <c:pt idx="110">
                  <c:v>0.94786729857819907</c:v>
                </c:pt>
                <c:pt idx="111">
                  <c:v>6.8812430632630441</c:v>
                </c:pt>
                <c:pt idx="113">
                  <c:v>0</c:v>
                </c:pt>
                <c:pt idx="114">
                  <c:v>14.25818882466281</c:v>
                </c:pt>
                <c:pt idx="115">
                  <c:v>6.2745098039215739</c:v>
                </c:pt>
                <c:pt idx="116">
                  <c:v>4.2352941176470518</c:v>
                </c:pt>
                <c:pt idx="117">
                  <c:v>6.3897763578274764</c:v>
                </c:pt>
                <c:pt idx="118">
                  <c:v>2.2070415133998948</c:v>
                </c:pt>
                <c:pt idx="119">
                  <c:v>5.3886010362694297</c:v>
                </c:pt>
                <c:pt idx="120">
                  <c:v>6.800618238021638</c:v>
                </c:pt>
                <c:pt idx="121">
                  <c:v>2.8616852146263909</c:v>
                </c:pt>
                <c:pt idx="122">
                  <c:v>5.433646812957158</c:v>
                </c:pt>
                <c:pt idx="123">
                  <c:v>2.7070925825663239</c:v>
                </c:pt>
                <c:pt idx="124">
                  <c:v>1.8237082066869301</c:v>
                </c:pt>
                <c:pt idx="125">
                  <c:v>0.23557126030624265</c:v>
                </c:pt>
                <c:pt idx="126">
                  <c:v>3.1885651456844419</c:v>
                </c:pt>
                <c:pt idx="127">
                  <c:v>2.5344352617079888</c:v>
                </c:pt>
                <c:pt idx="128">
                  <c:v>39.012345679012341</c:v>
                </c:pt>
                <c:pt idx="129">
                  <c:v>0.83507306889352517</c:v>
                </c:pt>
                <c:pt idx="130">
                  <c:v>1.3729977116704892</c:v>
                </c:pt>
                <c:pt idx="131">
                  <c:v>1.1862396204033214</c:v>
                </c:pt>
                <c:pt idx="132">
                  <c:v>7.1808510638297873</c:v>
                </c:pt>
                <c:pt idx="133">
                  <c:v>1.1641443538999001</c:v>
                </c:pt>
                <c:pt idx="134">
                  <c:v>3.2362459546925568</c:v>
                </c:pt>
                <c:pt idx="135">
                  <c:v>1.335559265442404</c:v>
                </c:pt>
                <c:pt idx="136">
                  <c:v>0.35398230088495575</c:v>
                </c:pt>
                <c:pt idx="137">
                  <c:v>1.5249266862170088</c:v>
                </c:pt>
                <c:pt idx="138">
                  <c:v>2.030456852791878</c:v>
                </c:pt>
                <c:pt idx="139">
                  <c:v>3.9215686274509838</c:v>
                </c:pt>
                <c:pt idx="140">
                  <c:v>2.5917926565874732</c:v>
                </c:pt>
                <c:pt idx="141">
                  <c:v>30.232558139534895</c:v>
                </c:pt>
                <c:pt idx="142">
                  <c:v>0</c:v>
                </c:pt>
                <c:pt idx="143">
                  <c:v>0.68886337543053966</c:v>
                </c:pt>
                <c:pt idx="144">
                  <c:v>0</c:v>
                </c:pt>
                <c:pt idx="145">
                  <c:v>8.5603112840466888</c:v>
                </c:pt>
                <c:pt idx="146">
                  <c:v>32.258064516129032</c:v>
                </c:pt>
                <c:pt idx="147">
                  <c:v>60.732984293193724</c:v>
                </c:pt>
                <c:pt idx="148">
                  <c:v>484.375</c:v>
                </c:pt>
                <c:pt idx="149">
                  <c:v>31.677018633540374</c:v>
                </c:pt>
                <c:pt idx="150">
                  <c:v>3.0959752321981426</c:v>
                </c:pt>
                <c:pt idx="151">
                  <c:v>19.673974142776835</c:v>
                </c:pt>
                <c:pt idx="152">
                  <c:v>135.71769194086792</c:v>
                </c:pt>
                <c:pt idx="153">
                  <c:v>18.975650713685976</c:v>
                </c:pt>
                <c:pt idx="154">
                  <c:v>1.0193679918450562</c:v>
                </c:pt>
                <c:pt idx="155">
                  <c:v>0.40241448692152954</c:v>
                </c:pt>
                <c:pt idx="156">
                  <c:v>149.91290884459067</c:v>
                </c:pt>
              </c:numCache>
            </c:numRef>
          </c:yVal>
          <c:smooth val="0"/>
          <c:extLst>
            <c:ext xmlns:c16="http://schemas.microsoft.com/office/drawing/2014/chart" uri="{C3380CC4-5D6E-409C-BE32-E72D297353CC}">
              <c16:uniqueId val="{00000000-A9F0-47E2-9AED-9CED832C75AC}"/>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dups'!$AT$195,'rolling dups'!$AT$195)</c:f>
              <c:numCache>
                <c:formatCode>#,##0.00</c:formatCode>
                <c:ptCount val="2"/>
                <c:pt idx="0">
                  <c:v>156.69717117737719</c:v>
                </c:pt>
                <c:pt idx="1">
                  <c:v>156.69717117737719</c:v>
                </c:pt>
              </c:numCache>
            </c:numRef>
          </c:yVal>
          <c:smooth val="0"/>
          <c:extLst>
            <c:ext xmlns:c16="http://schemas.microsoft.com/office/drawing/2014/chart" uri="{C3380CC4-5D6E-409C-BE32-E72D297353CC}">
              <c16:uniqueId val="{00000002-A9F0-47E2-9AED-9CED832C75AC}"/>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dups'!$AT$197,'rolling dups'!$AT$197)</c:f>
              <c:numCache>
                <c:formatCode>#,##0.00</c:formatCode>
                <c:ptCount val="2"/>
                <c:pt idx="0">
                  <c:v>219.46567999229063</c:v>
                </c:pt>
                <c:pt idx="1">
                  <c:v>219.46567999229063</c:v>
                </c:pt>
              </c:numCache>
            </c:numRef>
          </c:yVal>
          <c:smooth val="0"/>
          <c:extLst>
            <c:ext xmlns:c16="http://schemas.microsoft.com/office/drawing/2014/chart" uri="{C3380CC4-5D6E-409C-BE32-E72D297353CC}">
              <c16:uniqueId val="{00000004-A9F0-47E2-9AED-9CED832C75AC}"/>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dups'!$AT$196,'rolling dups'!$AT$196)</c:f>
              <c:numCache>
                <c:formatCode>#,##0.00</c:formatCode>
                <c:ptCount val="2"/>
                <c:pt idx="0">
                  <c:v>-94.376864082276597</c:v>
                </c:pt>
                <c:pt idx="1">
                  <c:v>-94.376864082276597</c:v>
                </c:pt>
              </c:numCache>
            </c:numRef>
          </c:yVal>
          <c:smooth val="0"/>
          <c:extLst>
            <c:ext xmlns:c16="http://schemas.microsoft.com/office/drawing/2014/chart" uri="{C3380CC4-5D6E-409C-BE32-E72D297353CC}">
              <c16:uniqueId val="{00000006-A9F0-47E2-9AED-9CED832C75AC}"/>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dups'!$AY$191:$AY$192</c:f>
              <c:numCache>
                <c:formatCode>General</c:formatCode>
                <c:ptCount val="2"/>
                <c:pt idx="0">
                  <c:v>1</c:v>
                </c:pt>
                <c:pt idx="1">
                  <c:v>157</c:v>
                </c:pt>
              </c:numCache>
            </c:numRef>
          </c:xVal>
          <c:yVal>
            <c:numRef>
              <c:f>('rolling dups'!$AT$198,'rolling dups'!$AT$198)</c:f>
              <c:numCache>
                <c:formatCode>#,##0.00</c:formatCode>
                <c:ptCount val="2"/>
                <c:pt idx="0">
                  <c:v>-157.14537289719004</c:v>
                </c:pt>
                <c:pt idx="1">
                  <c:v>-157.14537289719004</c:v>
                </c:pt>
              </c:numCache>
            </c:numRef>
          </c:yVal>
          <c:smooth val="0"/>
          <c:extLst>
            <c:ext xmlns:c16="http://schemas.microsoft.com/office/drawing/2014/chart" uri="{C3380CC4-5D6E-409C-BE32-E72D297353CC}">
              <c16:uniqueId val="{00000008-A9F0-47E2-9AED-9CED832C75AC}"/>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RPD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PO4-P</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blank'!$AY$18:$AY$94</c:f>
              <c:numCache>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xVal>
          <c:yVal>
            <c:numRef>
              <c:f>'rolling spiked blank'!$AH$18:$AH$94</c:f>
              <c:numCache>
                <c:formatCode>0</c:formatCode>
                <c:ptCount val="77"/>
                <c:pt idx="0">
                  <c:v>17.8</c:v>
                </c:pt>
                <c:pt idx="1">
                  <c:v>17.100000000000001</c:v>
                </c:pt>
                <c:pt idx="2">
                  <c:v>17.600000000000001</c:v>
                </c:pt>
                <c:pt idx="3">
                  <c:v>17.7</c:v>
                </c:pt>
                <c:pt idx="4">
                  <c:v>19.600000000000001</c:v>
                </c:pt>
                <c:pt idx="5">
                  <c:v>19.5</c:v>
                </c:pt>
                <c:pt idx="6" formatCode="General">
                  <c:v>18</c:v>
                </c:pt>
                <c:pt idx="7" formatCode="General">
                  <c:v>18.600000000000001</c:v>
                </c:pt>
                <c:pt idx="8" formatCode="General">
                  <c:v>18.899999999999999</c:v>
                </c:pt>
                <c:pt idx="9" formatCode="0.0">
                  <c:v>19.600000000000001</c:v>
                </c:pt>
                <c:pt idx="10" formatCode="0.0">
                  <c:v>20.3</c:v>
                </c:pt>
                <c:pt idx="11" formatCode="0.0">
                  <c:v>21.2</c:v>
                </c:pt>
                <c:pt idx="12" formatCode="General">
                  <c:v>19.2</c:v>
                </c:pt>
                <c:pt idx="13" formatCode="General">
                  <c:v>19.5</c:v>
                </c:pt>
                <c:pt idx="14" formatCode="General">
                  <c:v>19.399999999999999</c:v>
                </c:pt>
                <c:pt idx="15" formatCode="General">
                  <c:v>19.5</c:v>
                </c:pt>
                <c:pt idx="16" formatCode="General">
                  <c:v>19.399999999999999</c:v>
                </c:pt>
                <c:pt idx="17" formatCode="General">
                  <c:v>17.899999999999999</c:v>
                </c:pt>
                <c:pt idx="18" formatCode="General">
                  <c:v>20.3</c:v>
                </c:pt>
                <c:pt idx="19" formatCode="General">
                  <c:v>20.3</c:v>
                </c:pt>
                <c:pt idx="20" formatCode="General">
                  <c:v>20.9</c:v>
                </c:pt>
                <c:pt idx="21" formatCode="0.0">
                  <c:v>21</c:v>
                </c:pt>
                <c:pt idx="22" formatCode="0.0">
                  <c:v>20.5</c:v>
                </c:pt>
                <c:pt idx="23" formatCode="0.0">
                  <c:v>20</c:v>
                </c:pt>
                <c:pt idx="24" formatCode="0.0">
                  <c:v>19.100000000000001</c:v>
                </c:pt>
                <c:pt idx="25" formatCode="0.0">
                  <c:v>19.7</c:v>
                </c:pt>
                <c:pt idx="26" formatCode="0.0">
                  <c:v>19.600000000000001</c:v>
                </c:pt>
                <c:pt idx="27" formatCode="0.0">
                  <c:v>19.100000000000001</c:v>
                </c:pt>
                <c:pt idx="28" formatCode="0.0">
                  <c:v>19</c:v>
                </c:pt>
                <c:pt idx="29" formatCode="General">
                  <c:v>18.3</c:v>
                </c:pt>
                <c:pt idx="30" formatCode="General">
                  <c:v>18.399999999999999</c:v>
                </c:pt>
                <c:pt idx="31" formatCode="General">
                  <c:v>18.5</c:v>
                </c:pt>
                <c:pt idx="32" formatCode="General">
                  <c:v>18.5</c:v>
                </c:pt>
                <c:pt idx="33" formatCode="General">
                  <c:v>21.1</c:v>
                </c:pt>
                <c:pt idx="34" formatCode="General">
                  <c:v>20.9</c:v>
                </c:pt>
                <c:pt idx="35" formatCode="General">
                  <c:v>20.8</c:v>
                </c:pt>
                <c:pt idx="36" formatCode="General">
                  <c:v>19.2</c:v>
                </c:pt>
                <c:pt idx="37" formatCode="General">
                  <c:v>18.600000000000001</c:v>
                </c:pt>
                <c:pt idx="38" formatCode="General">
                  <c:v>19.600000000000001</c:v>
                </c:pt>
                <c:pt idx="39" formatCode="General">
                  <c:v>19.2</c:v>
                </c:pt>
                <c:pt idx="40" formatCode="General">
                  <c:v>18.100000000000001</c:v>
                </c:pt>
                <c:pt idx="41" formatCode="General">
                  <c:v>18.8</c:v>
                </c:pt>
                <c:pt idx="42" formatCode="General">
                  <c:v>22.3</c:v>
                </c:pt>
                <c:pt idx="43" formatCode="General">
                  <c:v>23</c:v>
                </c:pt>
                <c:pt idx="44" formatCode="General">
                  <c:v>22.6</c:v>
                </c:pt>
                <c:pt idx="45" formatCode="General">
                  <c:v>18.7</c:v>
                </c:pt>
                <c:pt idx="46" formatCode="General">
                  <c:v>18.5</c:v>
                </c:pt>
                <c:pt idx="47" formatCode="General">
                  <c:v>18.8</c:v>
                </c:pt>
                <c:pt idx="48" formatCode="0.0">
                  <c:v>19.3</c:v>
                </c:pt>
                <c:pt idx="49" formatCode="0.0">
                  <c:v>20.2</c:v>
                </c:pt>
                <c:pt idx="50" formatCode="0.0">
                  <c:v>20.100000000000001</c:v>
                </c:pt>
                <c:pt idx="76" formatCode="0.00">
                  <c:v>19.607843137254903</c:v>
                </c:pt>
              </c:numCache>
            </c:numRef>
          </c:yVal>
          <c:smooth val="0"/>
          <c:extLst>
            <c:ext xmlns:c16="http://schemas.microsoft.com/office/drawing/2014/chart" uri="{C3380CC4-5D6E-409C-BE32-E72D297353CC}">
              <c16:uniqueId val="{00000000-B032-47D9-9BA0-FC1447E25005}"/>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blank'!$AH$99,'rolling spiked blank'!$AH$99)</c:f>
              <c:numCache>
                <c:formatCode>#,##0.00</c:formatCode>
                <c:ptCount val="2"/>
                <c:pt idx="0">
                  <c:v>22.229945685910536</c:v>
                </c:pt>
                <c:pt idx="1">
                  <c:v>22.229945685910536</c:v>
                </c:pt>
              </c:numCache>
            </c:numRef>
          </c:yVal>
          <c:smooth val="0"/>
          <c:extLst>
            <c:ext xmlns:c16="http://schemas.microsoft.com/office/drawing/2014/chart" uri="{C3380CC4-5D6E-409C-BE32-E72D297353CC}">
              <c16:uniqueId val="{00000001-B032-47D9-9BA0-FC1447E25005}"/>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blank'!$AH$101,'rolling spiked blank'!$AH$101)</c:f>
              <c:numCache>
                <c:formatCode>#,##0.00</c:formatCode>
                <c:ptCount val="2"/>
                <c:pt idx="0">
                  <c:v>23.48658519553247</c:v>
                </c:pt>
                <c:pt idx="1">
                  <c:v>23.48658519553247</c:v>
                </c:pt>
              </c:numCache>
            </c:numRef>
          </c:yVal>
          <c:smooth val="0"/>
          <c:extLst>
            <c:ext xmlns:c16="http://schemas.microsoft.com/office/drawing/2014/chart" uri="{C3380CC4-5D6E-409C-BE32-E72D297353CC}">
              <c16:uniqueId val="{00000002-B032-47D9-9BA0-FC1447E25005}"/>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blank'!$AH$100,'rolling spiked blank'!$AH$100)</c:f>
              <c:numCache>
                <c:formatCode>#,##0.00</c:formatCode>
                <c:ptCount val="2"/>
                <c:pt idx="0">
                  <c:v>17.203387647422794</c:v>
                </c:pt>
                <c:pt idx="1">
                  <c:v>17.203387647422794</c:v>
                </c:pt>
              </c:numCache>
            </c:numRef>
          </c:yVal>
          <c:smooth val="0"/>
          <c:extLst>
            <c:ext xmlns:c16="http://schemas.microsoft.com/office/drawing/2014/chart" uri="{C3380CC4-5D6E-409C-BE32-E72D297353CC}">
              <c16:uniqueId val="{00000003-B032-47D9-9BA0-FC1447E25005}"/>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blank'!$AH$102,'rolling spiked blank'!$AH$102)</c:f>
              <c:numCache>
                <c:formatCode>#,##0.00</c:formatCode>
                <c:ptCount val="2"/>
                <c:pt idx="0">
                  <c:v>15.94674813780086</c:v>
                </c:pt>
                <c:pt idx="1">
                  <c:v>15.94674813780086</c:v>
                </c:pt>
              </c:numCache>
            </c:numRef>
          </c:yVal>
          <c:smooth val="0"/>
          <c:extLst>
            <c:ext xmlns:c16="http://schemas.microsoft.com/office/drawing/2014/chart" uri="{C3380CC4-5D6E-409C-BE32-E72D297353CC}">
              <c16:uniqueId val="{00000004-B032-47D9-9BA0-FC1447E25005}"/>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NO3-N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blank'!$AY$18:$AY$94</c:f>
              <c:numCache>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numCache>
            </c:numRef>
          </c:xVal>
          <c:yVal>
            <c:numRef>
              <c:f>'rolling spiked blank'!$AQ$18:$AQ$94</c:f>
              <c:numCache>
                <c:formatCode>0</c:formatCode>
                <c:ptCount val="77"/>
                <c:pt idx="0">
                  <c:v>18.399999999999999</c:v>
                </c:pt>
                <c:pt idx="1">
                  <c:v>18.8</c:v>
                </c:pt>
                <c:pt idx="2">
                  <c:v>18.5</c:v>
                </c:pt>
                <c:pt idx="3">
                  <c:v>17</c:v>
                </c:pt>
                <c:pt idx="4">
                  <c:v>17.7</c:v>
                </c:pt>
                <c:pt idx="5">
                  <c:v>18.3</c:v>
                </c:pt>
                <c:pt idx="9" formatCode="0.0">
                  <c:v>21.1</c:v>
                </c:pt>
                <c:pt idx="10" formatCode="0.0">
                  <c:v>22.5</c:v>
                </c:pt>
                <c:pt idx="11" formatCode="0.0">
                  <c:v>21.3</c:v>
                </c:pt>
                <c:pt idx="12" formatCode="General">
                  <c:v>18.3</c:v>
                </c:pt>
                <c:pt idx="13" formatCode="General">
                  <c:v>18.5</c:v>
                </c:pt>
                <c:pt idx="14" formatCode="General">
                  <c:v>19.7</c:v>
                </c:pt>
                <c:pt idx="15" formatCode="General">
                  <c:v>20.399999999999999</c:v>
                </c:pt>
                <c:pt idx="16" formatCode="General">
                  <c:v>18.3</c:v>
                </c:pt>
                <c:pt idx="17" formatCode="General">
                  <c:v>17.8</c:v>
                </c:pt>
                <c:pt idx="18" formatCode="General">
                  <c:v>18.600000000000001</c:v>
                </c:pt>
                <c:pt idx="19" formatCode="General">
                  <c:v>18.5</c:v>
                </c:pt>
                <c:pt idx="20" formatCode="General">
                  <c:v>19.100000000000001</c:v>
                </c:pt>
                <c:pt idx="21" formatCode="0.0">
                  <c:v>21.7</c:v>
                </c:pt>
                <c:pt idx="22" formatCode="0.0">
                  <c:v>19.3</c:v>
                </c:pt>
                <c:pt idx="23" formatCode="0.0">
                  <c:v>19</c:v>
                </c:pt>
                <c:pt idx="24" formatCode="0.0">
                  <c:v>20</c:v>
                </c:pt>
                <c:pt idx="25" formatCode="0.0">
                  <c:v>20.8</c:v>
                </c:pt>
                <c:pt idx="26" formatCode="0.0">
                  <c:v>20.3</c:v>
                </c:pt>
                <c:pt idx="27" formatCode="0.0">
                  <c:v>15.9</c:v>
                </c:pt>
                <c:pt idx="28" formatCode="0.0">
                  <c:v>16.8</c:v>
                </c:pt>
                <c:pt idx="29" formatCode="General">
                  <c:v>17.8</c:v>
                </c:pt>
                <c:pt idx="30" formatCode="General">
                  <c:v>16.7</c:v>
                </c:pt>
                <c:pt idx="31" formatCode="General">
                  <c:v>19.8</c:v>
                </c:pt>
                <c:pt idx="32" formatCode="General">
                  <c:v>17.600000000000001</c:v>
                </c:pt>
                <c:pt idx="33" formatCode="General">
                  <c:v>18.5</c:v>
                </c:pt>
                <c:pt idx="34" formatCode="General">
                  <c:v>18.399999999999999</c:v>
                </c:pt>
                <c:pt idx="35" formatCode="General">
                  <c:v>20.100000000000001</c:v>
                </c:pt>
                <c:pt idx="36" formatCode="General">
                  <c:v>20.5</c:v>
                </c:pt>
                <c:pt idx="37" formatCode="General">
                  <c:v>19.2</c:v>
                </c:pt>
                <c:pt idx="38" formatCode="General">
                  <c:v>19.899999999999999</c:v>
                </c:pt>
                <c:pt idx="39" formatCode="General">
                  <c:v>17.899999999999999</c:v>
                </c:pt>
                <c:pt idx="40" formatCode="General">
                  <c:v>18.100000000000001</c:v>
                </c:pt>
                <c:pt idx="41" formatCode="General">
                  <c:v>18.100000000000001</c:v>
                </c:pt>
                <c:pt idx="42" formatCode="General">
                  <c:v>20.6</c:v>
                </c:pt>
                <c:pt idx="43" formatCode="General">
                  <c:v>22.3</c:v>
                </c:pt>
                <c:pt idx="44" formatCode="General">
                  <c:v>22.2</c:v>
                </c:pt>
                <c:pt idx="45" formatCode="General">
                  <c:v>20.6</c:v>
                </c:pt>
                <c:pt idx="46" formatCode="General">
                  <c:v>20</c:v>
                </c:pt>
                <c:pt idx="47" formatCode="General">
                  <c:v>19.600000000000001</c:v>
                </c:pt>
                <c:pt idx="48" formatCode="0.0">
                  <c:v>17.5</c:v>
                </c:pt>
                <c:pt idx="49" formatCode="0.0">
                  <c:v>18.5</c:v>
                </c:pt>
                <c:pt idx="50" formatCode="0.0">
                  <c:v>20.2</c:v>
                </c:pt>
                <c:pt idx="76" formatCode="0.00">
                  <c:v>19.607843137254903</c:v>
                </c:pt>
              </c:numCache>
            </c:numRef>
          </c:yVal>
          <c:smooth val="0"/>
          <c:extLst>
            <c:ext xmlns:c16="http://schemas.microsoft.com/office/drawing/2014/chart" uri="{C3380CC4-5D6E-409C-BE32-E72D297353CC}">
              <c16:uniqueId val="{00000000-6E42-47CC-A4F6-B021D555D4D5}"/>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blank'!$AQ$99,'rolling spiked blank'!$AQ$99)</c:f>
              <c:numCache>
                <c:formatCode>#,##0.00</c:formatCode>
                <c:ptCount val="2"/>
                <c:pt idx="0">
                  <c:v>22.197395613474779</c:v>
                </c:pt>
                <c:pt idx="1">
                  <c:v>22.197395613474779</c:v>
                </c:pt>
              </c:numCache>
            </c:numRef>
          </c:yVal>
          <c:smooth val="0"/>
          <c:extLst>
            <c:ext xmlns:c16="http://schemas.microsoft.com/office/drawing/2014/chart" uri="{C3380CC4-5D6E-409C-BE32-E72D297353CC}">
              <c16:uniqueId val="{00000001-6E42-47CC-A4F6-B021D555D4D5}"/>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blank'!$AQ$101,'rolling spiked blank'!$AQ$101)</c:f>
              <c:numCache>
                <c:formatCode>#,##0.00</c:formatCode>
                <c:ptCount val="2"/>
                <c:pt idx="0">
                  <c:v>23.704426753545498</c:v>
                </c:pt>
                <c:pt idx="1">
                  <c:v>23.704426753545498</c:v>
                </c:pt>
              </c:numCache>
            </c:numRef>
          </c:yVal>
          <c:smooth val="0"/>
          <c:extLst>
            <c:ext xmlns:c16="http://schemas.microsoft.com/office/drawing/2014/chart" uri="{C3380CC4-5D6E-409C-BE32-E72D297353CC}">
              <c16:uniqueId val="{00000002-6E42-47CC-A4F6-B021D555D4D5}"/>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blank'!$AQ$100,'rolling spiked blank'!$AQ$100)</c:f>
              <c:numCache>
                <c:formatCode>#,##0.00</c:formatCode>
                <c:ptCount val="2"/>
                <c:pt idx="0">
                  <c:v>16.169271053191896</c:v>
                </c:pt>
                <c:pt idx="1">
                  <c:v>16.169271053191896</c:v>
                </c:pt>
              </c:numCache>
            </c:numRef>
          </c:yVal>
          <c:smooth val="0"/>
          <c:extLst>
            <c:ext xmlns:c16="http://schemas.microsoft.com/office/drawing/2014/chart" uri="{C3380CC4-5D6E-409C-BE32-E72D297353CC}">
              <c16:uniqueId val="{00000003-6E42-47CC-A4F6-B021D555D4D5}"/>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blank'!$AY$95:$AY$96</c:f>
              <c:numCache>
                <c:formatCode>General</c:formatCode>
                <c:ptCount val="2"/>
                <c:pt idx="0">
                  <c:v>1</c:v>
                </c:pt>
                <c:pt idx="1">
                  <c:v>63</c:v>
                </c:pt>
              </c:numCache>
            </c:numRef>
          </c:xVal>
          <c:yVal>
            <c:numRef>
              <c:f>('rolling spiked blank'!$AQ$102,'rolling spiked blank'!$AQ$102)</c:f>
              <c:numCache>
                <c:formatCode>#,##0.00</c:formatCode>
                <c:ptCount val="2"/>
                <c:pt idx="0">
                  <c:v>14.662239913121175</c:v>
                </c:pt>
                <c:pt idx="1">
                  <c:v>14.662239913121175</c:v>
                </c:pt>
              </c:numCache>
            </c:numRef>
          </c:yVal>
          <c:smooth val="0"/>
          <c:extLst>
            <c:ext xmlns:c16="http://schemas.microsoft.com/office/drawing/2014/chart" uri="{C3380CC4-5D6E-409C-BE32-E72D297353CC}">
              <c16:uniqueId val="{00000004-6E42-47CC-A4F6-B021D555D4D5}"/>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NH4-N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5 ppb'!$AY$18:$AY$272</c:f>
              <c:numCache>
                <c:formatCode>General</c:formatCode>
                <c:ptCount val="25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numCache>
            </c:numRef>
          </c:xVal>
          <c:yVal>
            <c:numRef>
              <c:f>'rolling 5 ppb'!$Y$18:$Y$272</c:f>
              <c:numCache>
                <c:formatCode>General</c:formatCode>
                <c:ptCount val="255"/>
                <c:pt idx="0">
                  <c:v>5.27</c:v>
                </c:pt>
                <c:pt idx="1">
                  <c:v>4.8600000000000003</c:v>
                </c:pt>
                <c:pt idx="2">
                  <c:v>0</c:v>
                </c:pt>
                <c:pt idx="3" formatCode="0.000">
                  <c:v>5.24</c:v>
                </c:pt>
                <c:pt idx="4" formatCode="0.000">
                  <c:v>5.45</c:v>
                </c:pt>
                <c:pt idx="5" formatCode="0.000">
                  <c:v>4.88</c:v>
                </c:pt>
                <c:pt idx="6">
                  <c:v>4.66</c:v>
                </c:pt>
                <c:pt idx="7">
                  <c:v>5.68</c:v>
                </c:pt>
                <c:pt idx="8">
                  <c:v>5.99</c:v>
                </c:pt>
                <c:pt idx="9">
                  <c:v>3.93</c:v>
                </c:pt>
                <c:pt idx="10">
                  <c:v>4.2300000000000004</c:v>
                </c:pt>
                <c:pt idx="11">
                  <c:v>6.28</c:v>
                </c:pt>
                <c:pt idx="12">
                  <c:v>6.48</c:v>
                </c:pt>
                <c:pt idx="13">
                  <c:v>4.66</c:v>
                </c:pt>
                <c:pt idx="14">
                  <c:v>3.94</c:v>
                </c:pt>
                <c:pt idx="15" formatCode="0.0">
                  <c:v>3.57</c:v>
                </c:pt>
                <c:pt idx="16" formatCode="0.0">
                  <c:v>6.1</c:v>
                </c:pt>
                <c:pt idx="17" formatCode="0.0">
                  <c:v>6.49</c:v>
                </c:pt>
                <c:pt idx="18" formatCode="0.0">
                  <c:v>5.91</c:v>
                </c:pt>
                <c:pt idx="19" formatCode="0.0">
                  <c:v>6.12</c:v>
                </c:pt>
                <c:pt idx="20" formatCode="0.0">
                  <c:v>6.66</c:v>
                </c:pt>
                <c:pt idx="21" formatCode="0.0">
                  <c:v>5.87</c:v>
                </c:pt>
                <c:pt idx="22" formatCode="0.0">
                  <c:v>0</c:v>
                </c:pt>
                <c:pt idx="23">
                  <c:v>0</c:v>
                </c:pt>
                <c:pt idx="24">
                  <c:v>2.57</c:v>
                </c:pt>
                <c:pt idx="25">
                  <c:v>2.08</c:v>
                </c:pt>
                <c:pt idx="26">
                  <c:v>7.65</c:v>
                </c:pt>
                <c:pt idx="27">
                  <c:v>5.86</c:v>
                </c:pt>
                <c:pt idx="28">
                  <c:v>4.2699999999999996</c:v>
                </c:pt>
                <c:pt idx="29">
                  <c:v>6.27</c:v>
                </c:pt>
                <c:pt idx="30">
                  <c:v>2.2400000000000002</c:v>
                </c:pt>
                <c:pt idx="31">
                  <c:v>0</c:v>
                </c:pt>
                <c:pt idx="32">
                  <c:v>5.47</c:v>
                </c:pt>
                <c:pt idx="33">
                  <c:v>5.19</c:v>
                </c:pt>
                <c:pt idx="34">
                  <c:v>2.5299999999999998</c:v>
                </c:pt>
                <c:pt idx="35">
                  <c:v>0</c:v>
                </c:pt>
                <c:pt idx="36">
                  <c:v>6.58</c:v>
                </c:pt>
                <c:pt idx="37">
                  <c:v>6.48</c:v>
                </c:pt>
                <c:pt idx="38">
                  <c:v>5.52</c:v>
                </c:pt>
                <c:pt idx="39">
                  <c:v>2.41</c:v>
                </c:pt>
                <c:pt idx="40">
                  <c:v>3.51</c:v>
                </c:pt>
                <c:pt idx="41">
                  <c:v>5.29</c:v>
                </c:pt>
                <c:pt idx="42">
                  <c:v>3.56</c:v>
                </c:pt>
                <c:pt idx="43">
                  <c:v>4.92</c:v>
                </c:pt>
                <c:pt idx="44">
                  <c:v>3.31</c:v>
                </c:pt>
                <c:pt idx="45">
                  <c:v>6.03</c:v>
                </c:pt>
                <c:pt idx="46">
                  <c:v>5.19</c:v>
                </c:pt>
                <c:pt idx="47">
                  <c:v>4</c:v>
                </c:pt>
                <c:pt idx="48">
                  <c:v>0</c:v>
                </c:pt>
                <c:pt idx="49">
                  <c:v>0</c:v>
                </c:pt>
                <c:pt idx="50">
                  <c:v>0</c:v>
                </c:pt>
                <c:pt idx="51">
                  <c:v>0</c:v>
                </c:pt>
                <c:pt idx="52">
                  <c:v>0</c:v>
                </c:pt>
                <c:pt idx="53">
                  <c:v>0</c:v>
                </c:pt>
                <c:pt idx="54">
                  <c:v>0</c:v>
                </c:pt>
                <c:pt idx="55">
                  <c:v>0</c:v>
                </c:pt>
                <c:pt idx="56">
                  <c:v>4.4800000000000004</c:v>
                </c:pt>
                <c:pt idx="57">
                  <c:v>6.87</c:v>
                </c:pt>
                <c:pt idx="58">
                  <c:v>0</c:v>
                </c:pt>
                <c:pt idx="59">
                  <c:v>0</c:v>
                </c:pt>
                <c:pt idx="60">
                  <c:v>3.63</c:v>
                </c:pt>
                <c:pt idx="61">
                  <c:v>0.44400000000000001</c:v>
                </c:pt>
                <c:pt idx="62">
                  <c:v>0</c:v>
                </c:pt>
                <c:pt idx="63">
                  <c:v>0</c:v>
                </c:pt>
                <c:pt idx="64">
                  <c:v>2.25</c:v>
                </c:pt>
                <c:pt idx="65">
                  <c:v>6.57</c:v>
                </c:pt>
                <c:pt idx="66">
                  <c:v>8.15</c:v>
                </c:pt>
                <c:pt idx="67">
                  <c:v>8.58</c:v>
                </c:pt>
                <c:pt idx="68">
                  <c:v>7.39</c:v>
                </c:pt>
                <c:pt idx="69">
                  <c:v>0</c:v>
                </c:pt>
                <c:pt idx="70">
                  <c:v>8.25</c:v>
                </c:pt>
                <c:pt idx="71">
                  <c:v>5.78</c:v>
                </c:pt>
                <c:pt idx="72">
                  <c:v>6.4</c:v>
                </c:pt>
                <c:pt idx="73">
                  <c:v>4.84</c:v>
                </c:pt>
                <c:pt idx="74">
                  <c:v>5.03</c:v>
                </c:pt>
                <c:pt idx="75">
                  <c:v>4.5599999999999996</c:v>
                </c:pt>
                <c:pt idx="76">
                  <c:v>4.16</c:v>
                </c:pt>
                <c:pt idx="77">
                  <c:v>6.72</c:v>
                </c:pt>
                <c:pt idx="78">
                  <c:v>7.86</c:v>
                </c:pt>
                <c:pt idx="79">
                  <c:v>4.3</c:v>
                </c:pt>
                <c:pt idx="80">
                  <c:v>4.3899999999999997</c:v>
                </c:pt>
                <c:pt idx="81">
                  <c:v>6.68</c:v>
                </c:pt>
                <c:pt idx="82">
                  <c:v>5.1100000000000003</c:v>
                </c:pt>
                <c:pt idx="83">
                  <c:v>5.89</c:v>
                </c:pt>
                <c:pt idx="84">
                  <c:v>6.9</c:v>
                </c:pt>
                <c:pt idx="85">
                  <c:v>5.08</c:v>
                </c:pt>
                <c:pt idx="86">
                  <c:v>3.64</c:v>
                </c:pt>
                <c:pt idx="87">
                  <c:v>5.9</c:v>
                </c:pt>
                <c:pt idx="88">
                  <c:v>2.74</c:v>
                </c:pt>
                <c:pt idx="89">
                  <c:v>3.17</c:v>
                </c:pt>
                <c:pt idx="90">
                  <c:v>4.9800000000000004</c:v>
                </c:pt>
                <c:pt idx="91">
                  <c:v>6.1</c:v>
                </c:pt>
                <c:pt idx="92">
                  <c:v>7.91</c:v>
                </c:pt>
                <c:pt idx="93">
                  <c:v>8.23</c:v>
                </c:pt>
                <c:pt idx="94">
                  <c:v>4.09</c:v>
                </c:pt>
                <c:pt idx="95">
                  <c:v>4.09</c:v>
                </c:pt>
                <c:pt idx="96">
                  <c:v>4.96</c:v>
                </c:pt>
                <c:pt idx="97">
                  <c:v>6.97</c:v>
                </c:pt>
                <c:pt idx="98">
                  <c:v>4.66</c:v>
                </c:pt>
                <c:pt idx="99">
                  <c:v>6.67</c:v>
                </c:pt>
                <c:pt idx="100">
                  <c:v>5.82</c:v>
                </c:pt>
                <c:pt idx="101">
                  <c:v>0</c:v>
                </c:pt>
                <c:pt idx="102">
                  <c:v>4.78</c:v>
                </c:pt>
                <c:pt idx="103">
                  <c:v>4.24</c:v>
                </c:pt>
                <c:pt idx="104">
                  <c:v>3.07</c:v>
                </c:pt>
                <c:pt idx="105">
                  <c:v>0</c:v>
                </c:pt>
                <c:pt idx="106">
                  <c:v>4.54</c:v>
                </c:pt>
                <c:pt idx="107">
                  <c:v>3.04</c:v>
                </c:pt>
                <c:pt idx="108">
                  <c:v>5.01</c:v>
                </c:pt>
                <c:pt idx="109">
                  <c:v>5.56</c:v>
                </c:pt>
                <c:pt idx="110">
                  <c:v>4.8099999999999996</c:v>
                </c:pt>
                <c:pt idx="111">
                  <c:v>4.1500000000000004</c:v>
                </c:pt>
                <c:pt idx="112">
                  <c:v>5.92</c:v>
                </c:pt>
                <c:pt idx="113">
                  <c:v>3.63</c:v>
                </c:pt>
                <c:pt idx="114">
                  <c:v>6.12</c:v>
                </c:pt>
                <c:pt idx="115">
                  <c:v>4.8</c:v>
                </c:pt>
                <c:pt idx="116">
                  <c:v>4.1100000000000003</c:v>
                </c:pt>
                <c:pt idx="117">
                  <c:v>5.18</c:v>
                </c:pt>
                <c:pt idx="118">
                  <c:v>5.91</c:v>
                </c:pt>
                <c:pt idx="119">
                  <c:v>4.1500000000000004</c:v>
                </c:pt>
                <c:pt idx="120">
                  <c:v>5.36</c:v>
                </c:pt>
                <c:pt idx="121">
                  <c:v>3.7</c:v>
                </c:pt>
                <c:pt idx="122">
                  <c:v>2.0099999999999998</c:v>
                </c:pt>
                <c:pt idx="123">
                  <c:v>3.74</c:v>
                </c:pt>
                <c:pt idx="124">
                  <c:v>4.18</c:v>
                </c:pt>
                <c:pt idx="125">
                  <c:v>4.0999999999999996</c:v>
                </c:pt>
                <c:pt idx="126">
                  <c:v>4.12</c:v>
                </c:pt>
                <c:pt idx="127">
                  <c:v>5.37</c:v>
                </c:pt>
                <c:pt idx="128">
                  <c:v>1.52</c:v>
                </c:pt>
                <c:pt idx="129">
                  <c:v>4.2300000000000004</c:v>
                </c:pt>
                <c:pt idx="130">
                  <c:v>5.23</c:v>
                </c:pt>
                <c:pt idx="131">
                  <c:v>6.08</c:v>
                </c:pt>
                <c:pt idx="132">
                  <c:v>4.4400000000000004</c:v>
                </c:pt>
                <c:pt idx="133">
                  <c:v>4.9000000000000004</c:v>
                </c:pt>
                <c:pt idx="134">
                  <c:v>3.16</c:v>
                </c:pt>
                <c:pt idx="135">
                  <c:v>9.1999999999999993</c:v>
                </c:pt>
                <c:pt idx="136">
                  <c:v>4.49</c:v>
                </c:pt>
                <c:pt idx="137">
                  <c:v>4.99</c:v>
                </c:pt>
                <c:pt idx="138">
                  <c:v>11.4</c:v>
                </c:pt>
                <c:pt idx="139">
                  <c:v>0</c:v>
                </c:pt>
                <c:pt idx="140">
                  <c:v>3.68</c:v>
                </c:pt>
                <c:pt idx="141">
                  <c:v>5.69</c:v>
                </c:pt>
                <c:pt idx="142">
                  <c:v>7.36</c:v>
                </c:pt>
                <c:pt idx="143">
                  <c:v>6.4</c:v>
                </c:pt>
                <c:pt idx="144">
                  <c:v>6.41</c:v>
                </c:pt>
                <c:pt idx="145">
                  <c:v>5.28</c:v>
                </c:pt>
                <c:pt idx="146">
                  <c:v>9.07</c:v>
                </c:pt>
                <c:pt idx="147">
                  <c:v>6.4</c:v>
                </c:pt>
                <c:pt idx="148">
                  <c:v>3.96</c:v>
                </c:pt>
                <c:pt idx="149">
                  <c:v>0</c:v>
                </c:pt>
                <c:pt idx="150">
                  <c:v>4.08</c:v>
                </c:pt>
                <c:pt idx="151">
                  <c:v>4.3499999999999996</c:v>
                </c:pt>
                <c:pt idx="152">
                  <c:v>4.7300000000000004</c:v>
                </c:pt>
                <c:pt idx="153">
                  <c:v>5.04</c:v>
                </c:pt>
                <c:pt idx="154">
                  <c:v>2.89</c:v>
                </c:pt>
                <c:pt idx="155">
                  <c:v>7.71</c:v>
                </c:pt>
                <c:pt idx="156">
                  <c:v>3.13</c:v>
                </c:pt>
                <c:pt idx="157">
                  <c:v>2.76</c:v>
                </c:pt>
                <c:pt idx="158">
                  <c:v>4.76</c:v>
                </c:pt>
                <c:pt idx="159">
                  <c:v>2.57</c:v>
                </c:pt>
                <c:pt idx="160">
                  <c:v>4.5</c:v>
                </c:pt>
                <c:pt idx="161">
                  <c:v>5.81</c:v>
                </c:pt>
                <c:pt idx="162">
                  <c:v>1.95</c:v>
                </c:pt>
                <c:pt idx="163">
                  <c:v>3.66</c:v>
                </c:pt>
                <c:pt idx="164">
                  <c:v>3.03</c:v>
                </c:pt>
                <c:pt idx="165">
                  <c:v>4.5999999999999996</c:v>
                </c:pt>
                <c:pt idx="166">
                  <c:v>2.83</c:v>
                </c:pt>
                <c:pt idx="167">
                  <c:v>3.51</c:v>
                </c:pt>
                <c:pt idx="168">
                  <c:v>3.01</c:v>
                </c:pt>
                <c:pt idx="169">
                  <c:v>2.62</c:v>
                </c:pt>
                <c:pt idx="170">
                  <c:v>5.0999999999999996</c:v>
                </c:pt>
                <c:pt idx="171">
                  <c:v>5.45</c:v>
                </c:pt>
                <c:pt idx="172">
                  <c:v>3.74</c:v>
                </c:pt>
                <c:pt idx="173">
                  <c:v>1.65</c:v>
                </c:pt>
                <c:pt idx="174">
                  <c:v>4.2300000000000004</c:v>
                </c:pt>
                <c:pt idx="175">
                  <c:v>5.88</c:v>
                </c:pt>
                <c:pt idx="176">
                  <c:v>5.78</c:v>
                </c:pt>
                <c:pt idx="177">
                  <c:v>4.6399999999999997</c:v>
                </c:pt>
                <c:pt idx="178">
                  <c:v>6.18</c:v>
                </c:pt>
                <c:pt idx="179">
                  <c:v>5.26</c:v>
                </c:pt>
                <c:pt idx="180">
                  <c:v>7.22</c:v>
                </c:pt>
                <c:pt idx="181">
                  <c:v>5.1100000000000003</c:v>
                </c:pt>
                <c:pt idx="182">
                  <c:v>5.34</c:v>
                </c:pt>
                <c:pt idx="183">
                  <c:v>4.16</c:v>
                </c:pt>
                <c:pt idx="184">
                  <c:v>4.76</c:v>
                </c:pt>
                <c:pt idx="185">
                  <c:v>5.83</c:v>
                </c:pt>
                <c:pt idx="186">
                  <c:v>6.6</c:v>
                </c:pt>
                <c:pt idx="187">
                  <c:v>4.6900000000000004</c:v>
                </c:pt>
                <c:pt idx="188">
                  <c:v>0</c:v>
                </c:pt>
                <c:pt idx="189">
                  <c:v>9.7899999999999991</c:v>
                </c:pt>
                <c:pt idx="190">
                  <c:v>6.8</c:v>
                </c:pt>
                <c:pt idx="191">
                  <c:v>9.98</c:v>
                </c:pt>
                <c:pt idx="192">
                  <c:v>6.93</c:v>
                </c:pt>
                <c:pt idx="193">
                  <c:v>6.52</c:v>
                </c:pt>
                <c:pt idx="194">
                  <c:v>3.59</c:v>
                </c:pt>
                <c:pt idx="195">
                  <c:v>6.25</c:v>
                </c:pt>
                <c:pt idx="196">
                  <c:v>6.75</c:v>
                </c:pt>
                <c:pt idx="197">
                  <c:v>6.49</c:v>
                </c:pt>
                <c:pt idx="198">
                  <c:v>5.52</c:v>
                </c:pt>
                <c:pt idx="199">
                  <c:v>6.41</c:v>
                </c:pt>
                <c:pt idx="200">
                  <c:v>7.49</c:v>
                </c:pt>
                <c:pt idx="201">
                  <c:v>7.26</c:v>
                </c:pt>
                <c:pt idx="202">
                  <c:v>4.93</c:v>
                </c:pt>
                <c:pt idx="203">
                  <c:v>7.5</c:v>
                </c:pt>
                <c:pt idx="204">
                  <c:v>6.04</c:v>
                </c:pt>
                <c:pt idx="205">
                  <c:v>6</c:v>
                </c:pt>
                <c:pt idx="206">
                  <c:v>7.58</c:v>
                </c:pt>
                <c:pt idx="207">
                  <c:v>7.1</c:v>
                </c:pt>
                <c:pt idx="208">
                  <c:v>7.88</c:v>
                </c:pt>
                <c:pt idx="209">
                  <c:v>7.81</c:v>
                </c:pt>
                <c:pt idx="210">
                  <c:v>7.71</c:v>
                </c:pt>
                <c:pt idx="211">
                  <c:v>7.89</c:v>
                </c:pt>
                <c:pt idx="212">
                  <c:v>9.4657883199999997</c:v>
                </c:pt>
                <c:pt idx="213">
                  <c:v>7.2187224591999994</c:v>
                </c:pt>
                <c:pt idx="214">
                  <c:v>11.135807699199999</c:v>
                </c:pt>
                <c:pt idx="215">
                  <c:v>6.0939092811999993</c:v>
                </c:pt>
                <c:pt idx="216">
                  <c:v>13.4289971648</c:v>
                </c:pt>
                <c:pt idx="217">
                  <c:v>8.8651632748000004</c:v>
                </c:pt>
                <c:pt idx="218">
                  <c:v>9.8573687499999991</c:v>
                </c:pt>
                <c:pt idx="219">
                  <c:v>7.8984279999999991</c:v>
                </c:pt>
                <c:pt idx="220">
                  <c:v>5.9711687732999987</c:v>
                </c:pt>
                <c:pt idx="221">
                  <c:v>3.5271422324999993</c:v>
                </c:pt>
                <c:pt idx="222">
                  <c:v>4.9792404371999988</c:v>
                </c:pt>
                <c:pt idx="223">
                  <c:v>5.8186496924999993</c:v>
                </c:pt>
                <c:pt idx="224">
                  <c:v>3.4506384851999989</c:v>
                </c:pt>
                <c:pt idx="225">
                  <c:v>3.9350312853</c:v>
                </c:pt>
                <c:pt idx="226">
                  <c:v>4.0624513908000006</c:v>
                </c:pt>
                <c:pt idx="227">
                  <c:v>5.98</c:v>
                </c:pt>
                <c:pt idx="228">
                  <c:v>7.24</c:v>
                </c:pt>
                <c:pt idx="229">
                  <c:v>6.41</c:v>
                </c:pt>
                <c:pt idx="230">
                  <c:v>8.77</c:v>
                </c:pt>
                <c:pt idx="231">
                  <c:v>5.52</c:v>
                </c:pt>
                <c:pt idx="232">
                  <c:v>6.29</c:v>
                </c:pt>
                <c:pt idx="233">
                  <c:v>6.38</c:v>
                </c:pt>
                <c:pt idx="234">
                  <c:v>6.7</c:v>
                </c:pt>
                <c:pt idx="235" formatCode="0.0">
                  <c:v>3.58</c:v>
                </c:pt>
                <c:pt idx="236" formatCode="0.0">
                  <c:v>3.23</c:v>
                </c:pt>
                <c:pt idx="237" formatCode="0.0">
                  <c:v>3.12</c:v>
                </c:pt>
                <c:pt idx="238" formatCode="0.0">
                  <c:v>5.13</c:v>
                </c:pt>
                <c:pt idx="239" formatCode="0.0">
                  <c:v>6.42</c:v>
                </c:pt>
                <c:pt idx="240" formatCode="0.0">
                  <c:v>1.29</c:v>
                </c:pt>
                <c:pt idx="241" formatCode="0.0">
                  <c:v>3.4</c:v>
                </c:pt>
                <c:pt idx="242" formatCode="0.0">
                  <c:v>4.0199999999999996</c:v>
                </c:pt>
                <c:pt idx="254" formatCode="0.00">
                  <c:v>5</c:v>
                </c:pt>
              </c:numCache>
            </c:numRef>
          </c:yVal>
          <c:smooth val="0"/>
          <c:extLst>
            <c:ext xmlns:c16="http://schemas.microsoft.com/office/drawing/2014/chart" uri="{C3380CC4-5D6E-409C-BE32-E72D297353CC}">
              <c16:uniqueId val="{00000000-0DDB-45B1-B3CF-0C5370D49860}"/>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ppb'!$Y$277,'rolling 5 ppb'!$Y$277)</c:f>
              <c:numCache>
                <c:formatCode>#,##0.00</c:formatCode>
                <c:ptCount val="2"/>
                <c:pt idx="0">
                  <c:v>9.6369577511258164</c:v>
                </c:pt>
                <c:pt idx="1">
                  <c:v>9.6369577511258164</c:v>
                </c:pt>
              </c:numCache>
            </c:numRef>
          </c:yVal>
          <c:smooth val="0"/>
          <c:extLst>
            <c:ext xmlns:c16="http://schemas.microsoft.com/office/drawing/2014/chart" uri="{C3380CC4-5D6E-409C-BE32-E72D297353CC}">
              <c16:uniqueId val="{00000002-0DDB-45B1-B3CF-0C5370D49860}"/>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ppb'!$Y$279,'rolling 5 ppb'!$Y$279)</c:f>
              <c:numCache>
                <c:formatCode>#,##0.00</c:formatCode>
                <c:ptCount val="2"/>
                <c:pt idx="0">
                  <c:v>12.032591961573498</c:v>
                </c:pt>
                <c:pt idx="1">
                  <c:v>12.032591961573498</c:v>
                </c:pt>
              </c:numCache>
            </c:numRef>
          </c:yVal>
          <c:smooth val="0"/>
          <c:extLst>
            <c:ext xmlns:c16="http://schemas.microsoft.com/office/drawing/2014/chart" uri="{C3380CC4-5D6E-409C-BE32-E72D297353CC}">
              <c16:uniqueId val="{00000004-0DDB-45B1-B3CF-0C5370D49860}"/>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ppb'!$Y$278,'rolling 5 ppb'!$Y$278)</c:f>
              <c:numCache>
                <c:formatCode>#,##0.00</c:formatCode>
                <c:ptCount val="2"/>
                <c:pt idx="0">
                  <c:v>5.4420909335091139E-2</c:v>
                </c:pt>
                <c:pt idx="1">
                  <c:v>5.4420909335091139E-2</c:v>
                </c:pt>
              </c:numCache>
            </c:numRef>
          </c:yVal>
          <c:smooth val="0"/>
          <c:extLst>
            <c:ext xmlns:c16="http://schemas.microsoft.com/office/drawing/2014/chart" uri="{C3380CC4-5D6E-409C-BE32-E72D297353CC}">
              <c16:uniqueId val="{00000006-0DDB-45B1-B3CF-0C5370D49860}"/>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ppb'!$Y$280,'rolling 5 ppb'!$Y$280)</c:f>
              <c:numCache>
                <c:formatCode>#,##0.00</c:formatCode>
                <c:ptCount val="2"/>
                <c:pt idx="0">
                  <c:v>-2.3412133011125897</c:v>
                </c:pt>
                <c:pt idx="1">
                  <c:v>-2.3412133011125897</c:v>
                </c:pt>
              </c:numCache>
            </c:numRef>
          </c:yVal>
          <c:smooth val="0"/>
          <c:extLst>
            <c:ext xmlns:c16="http://schemas.microsoft.com/office/drawing/2014/chart" uri="{C3380CC4-5D6E-409C-BE32-E72D297353CC}">
              <c16:uniqueId val="{00000008-0DDB-45B1-B3CF-0C5370D49860}"/>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PO4-P</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5 ppb'!$AY$18:$AY$272</c:f>
              <c:numCache>
                <c:formatCode>General</c:formatCode>
                <c:ptCount val="25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numCache>
            </c:numRef>
          </c:xVal>
          <c:yVal>
            <c:numRef>
              <c:f>'rolling 5 ppb'!$AH$18:$AH$272</c:f>
              <c:numCache>
                <c:formatCode>General</c:formatCode>
                <c:ptCount val="255"/>
                <c:pt idx="0">
                  <c:v>5.07</c:v>
                </c:pt>
                <c:pt idx="1">
                  <c:v>3.99</c:v>
                </c:pt>
                <c:pt idx="2">
                  <c:v>3.77</c:v>
                </c:pt>
                <c:pt idx="3" formatCode="0.0">
                  <c:v>4.41</c:v>
                </c:pt>
                <c:pt idx="4" formatCode="0.0">
                  <c:v>4.3</c:v>
                </c:pt>
                <c:pt idx="5" formatCode="0.0">
                  <c:v>4.54</c:v>
                </c:pt>
                <c:pt idx="6">
                  <c:v>4.53</c:v>
                </c:pt>
                <c:pt idx="7">
                  <c:v>4.6900000000000004</c:v>
                </c:pt>
                <c:pt idx="8">
                  <c:v>4.92</c:v>
                </c:pt>
                <c:pt idx="9">
                  <c:v>5.48</c:v>
                </c:pt>
                <c:pt idx="10">
                  <c:v>5.14</c:v>
                </c:pt>
                <c:pt idx="11">
                  <c:v>5.26</c:v>
                </c:pt>
                <c:pt idx="12">
                  <c:v>5.42</c:v>
                </c:pt>
                <c:pt idx="13">
                  <c:v>5.07</c:v>
                </c:pt>
                <c:pt idx="14">
                  <c:v>5.0599999999999996</c:v>
                </c:pt>
                <c:pt idx="15" formatCode="0.0">
                  <c:v>4.95</c:v>
                </c:pt>
                <c:pt idx="16" formatCode="0.0">
                  <c:v>3.36</c:v>
                </c:pt>
                <c:pt idx="17" formatCode="0.0">
                  <c:v>4</c:v>
                </c:pt>
                <c:pt idx="18" formatCode="0.0">
                  <c:v>2.66</c:v>
                </c:pt>
                <c:pt idx="19" formatCode="0.0">
                  <c:v>4.78</c:v>
                </c:pt>
                <c:pt idx="20" formatCode="0.0">
                  <c:v>3.47</c:v>
                </c:pt>
                <c:pt idx="21" formatCode="0.0">
                  <c:v>2.7</c:v>
                </c:pt>
                <c:pt idx="22" formatCode="0.0">
                  <c:v>3.1</c:v>
                </c:pt>
                <c:pt idx="23">
                  <c:v>0</c:v>
                </c:pt>
                <c:pt idx="24">
                  <c:v>5.44</c:v>
                </c:pt>
                <c:pt idx="25">
                  <c:v>2.8</c:v>
                </c:pt>
                <c:pt idx="26">
                  <c:v>5.39</c:v>
                </c:pt>
                <c:pt idx="27">
                  <c:v>3.7</c:v>
                </c:pt>
                <c:pt idx="28">
                  <c:v>3.39</c:v>
                </c:pt>
                <c:pt idx="29">
                  <c:v>5.13</c:v>
                </c:pt>
                <c:pt idx="30">
                  <c:v>5.12</c:v>
                </c:pt>
                <c:pt idx="31">
                  <c:v>5</c:v>
                </c:pt>
                <c:pt idx="32">
                  <c:v>6.09</c:v>
                </c:pt>
                <c:pt idx="33">
                  <c:v>5.78</c:v>
                </c:pt>
                <c:pt idx="34">
                  <c:v>5.93</c:v>
                </c:pt>
                <c:pt idx="35">
                  <c:v>5.95</c:v>
                </c:pt>
                <c:pt idx="36">
                  <c:v>5.51</c:v>
                </c:pt>
                <c:pt idx="37">
                  <c:v>5.97</c:v>
                </c:pt>
                <c:pt idx="38">
                  <c:v>5.58</c:v>
                </c:pt>
                <c:pt idx="39">
                  <c:v>5.6</c:v>
                </c:pt>
                <c:pt idx="40">
                  <c:v>0</c:v>
                </c:pt>
                <c:pt idx="41">
                  <c:v>4.87</c:v>
                </c:pt>
                <c:pt idx="42">
                  <c:v>5.38</c:v>
                </c:pt>
                <c:pt idx="43">
                  <c:v>5.77</c:v>
                </c:pt>
                <c:pt idx="44">
                  <c:v>5.58</c:v>
                </c:pt>
                <c:pt idx="45">
                  <c:v>5.21</c:v>
                </c:pt>
                <c:pt idx="46">
                  <c:v>5.03</c:v>
                </c:pt>
                <c:pt idx="47">
                  <c:v>5.79</c:v>
                </c:pt>
                <c:pt idx="48">
                  <c:v>5.51</c:v>
                </c:pt>
                <c:pt idx="49">
                  <c:v>4.66</c:v>
                </c:pt>
                <c:pt idx="50">
                  <c:v>5.22</c:v>
                </c:pt>
                <c:pt idx="51">
                  <c:v>4.62</c:v>
                </c:pt>
                <c:pt idx="52">
                  <c:v>2.95</c:v>
                </c:pt>
                <c:pt idx="53">
                  <c:v>4.68</c:v>
                </c:pt>
                <c:pt idx="54">
                  <c:v>4.74</c:v>
                </c:pt>
                <c:pt idx="55">
                  <c:v>3.88</c:v>
                </c:pt>
                <c:pt idx="56">
                  <c:v>4.2</c:v>
                </c:pt>
                <c:pt idx="57">
                  <c:v>4.87</c:v>
                </c:pt>
                <c:pt idx="58">
                  <c:v>5.05</c:v>
                </c:pt>
                <c:pt idx="59">
                  <c:v>5.67</c:v>
                </c:pt>
                <c:pt idx="60">
                  <c:v>5.48</c:v>
                </c:pt>
                <c:pt idx="61">
                  <c:v>5.74</c:v>
                </c:pt>
                <c:pt idx="62">
                  <c:v>4.43</c:v>
                </c:pt>
                <c:pt idx="63">
                  <c:v>4.66</c:v>
                </c:pt>
                <c:pt idx="64">
                  <c:v>4.24</c:v>
                </c:pt>
                <c:pt idx="65">
                  <c:v>4.46</c:v>
                </c:pt>
                <c:pt idx="66">
                  <c:v>6.07</c:v>
                </c:pt>
                <c:pt idx="67">
                  <c:v>5.22</c:v>
                </c:pt>
                <c:pt idx="68">
                  <c:v>5.89</c:v>
                </c:pt>
                <c:pt idx="69">
                  <c:v>5.68</c:v>
                </c:pt>
                <c:pt idx="70">
                  <c:v>5.21</c:v>
                </c:pt>
                <c:pt idx="71">
                  <c:v>5.13</c:v>
                </c:pt>
                <c:pt idx="72">
                  <c:v>4.93</c:v>
                </c:pt>
                <c:pt idx="73">
                  <c:v>4.45</c:v>
                </c:pt>
                <c:pt idx="74">
                  <c:v>5.85</c:v>
                </c:pt>
                <c:pt idx="75">
                  <c:v>6.77</c:v>
                </c:pt>
                <c:pt idx="76">
                  <c:v>5.96</c:v>
                </c:pt>
                <c:pt idx="77">
                  <c:v>5.73</c:v>
                </c:pt>
                <c:pt idx="78">
                  <c:v>4.59</c:v>
                </c:pt>
                <c:pt idx="79">
                  <c:v>4.54</c:v>
                </c:pt>
                <c:pt idx="80">
                  <c:v>4.55</c:v>
                </c:pt>
                <c:pt idx="81">
                  <c:v>4.53</c:v>
                </c:pt>
                <c:pt idx="82">
                  <c:v>4.6900000000000004</c:v>
                </c:pt>
                <c:pt idx="83">
                  <c:v>3.85</c:v>
                </c:pt>
                <c:pt idx="84">
                  <c:v>4.33</c:v>
                </c:pt>
                <c:pt idx="85">
                  <c:v>4.62</c:v>
                </c:pt>
                <c:pt idx="86">
                  <c:v>5.15</c:v>
                </c:pt>
                <c:pt idx="87">
                  <c:v>5.01</c:v>
                </c:pt>
                <c:pt idx="88">
                  <c:v>4.5599999999999996</c:v>
                </c:pt>
                <c:pt idx="89">
                  <c:v>4.1100000000000003</c:v>
                </c:pt>
                <c:pt idx="90">
                  <c:v>4.01</c:v>
                </c:pt>
                <c:pt idx="91">
                  <c:v>4.62</c:v>
                </c:pt>
                <c:pt idx="92">
                  <c:v>3.93</c:v>
                </c:pt>
                <c:pt idx="93">
                  <c:v>4.32</c:v>
                </c:pt>
                <c:pt idx="94">
                  <c:v>3.96</c:v>
                </c:pt>
                <c:pt idx="95">
                  <c:v>3.57</c:v>
                </c:pt>
                <c:pt idx="96">
                  <c:v>4.41</c:v>
                </c:pt>
                <c:pt idx="97">
                  <c:v>3</c:v>
                </c:pt>
                <c:pt idx="98">
                  <c:v>4.42</c:v>
                </c:pt>
                <c:pt idx="99">
                  <c:v>3.76</c:v>
                </c:pt>
                <c:pt idx="100">
                  <c:v>5.4</c:v>
                </c:pt>
                <c:pt idx="101">
                  <c:v>4.59</c:v>
                </c:pt>
                <c:pt idx="102">
                  <c:v>4.5599999999999996</c:v>
                </c:pt>
                <c:pt idx="103">
                  <c:v>4.24</c:v>
                </c:pt>
                <c:pt idx="104">
                  <c:v>5.07</c:v>
                </c:pt>
                <c:pt idx="105">
                  <c:v>5.61</c:v>
                </c:pt>
                <c:pt idx="106">
                  <c:v>5.63</c:v>
                </c:pt>
                <c:pt idx="107">
                  <c:v>5.83</c:v>
                </c:pt>
                <c:pt idx="108">
                  <c:v>3.8</c:v>
                </c:pt>
                <c:pt idx="109">
                  <c:v>7.26</c:v>
                </c:pt>
                <c:pt idx="110">
                  <c:v>5.63</c:v>
                </c:pt>
                <c:pt idx="111">
                  <c:v>2.97</c:v>
                </c:pt>
                <c:pt idx="112">
                  <c:v>4.88</c:v>
                </c:pt>
                <c:pt idx="113">
                  <c:v>3.83</c:v>
                </c:pt>
                <c:pt idx="114">
                  <c:v>4.6500000000000004</c:v>
                </c:pt>
                <c:pt idx="115">
                  <c:v>6.01</c:v>
                </c:pt>
                <c:pt idx="116">
                  <c:v>6.83</c:v>
                </c:pt>
                <c:pt idx="117">
                  <c:v>8.4499999999999993</c:v>
                </c:pt>
                <c:pt idx="118">
                  <c:v>9.2899999999999991</c:v>
                </c:pt>
                <c:pt idx="119">
                  <c:v>10.3</c:v>
                </c:pt>
                <c:pt idx="120">
                  <c:v>8.01</c:v>
                </c:pt>
                <c:pt idx="121">
                  <c:v>6.84</c:v>
                </c:pt>
                <c:pt idx="122">
                  <c:v>7.53</c:v>
                </c:pt>
                <c:pt idx="123">
                  <c:v>6.63</c:v>
                </c:pt>
                <c:pt idx="124">
                  <c:v>4.59</c:v>
                </c:pt>
                <c:pt idx="125">
                  <c:v>3.46</c:v>
                </c:pt>
                <c:pt idx="126">
                  <c:v>4.45</c:v>
                </c:pt>
                <c:pt idx="127">
                  <c:v>4.43</c:v>
                </c:pt>
                <c:pt idx="128">
                  <c:v>4.57</c:v>
                </c:pt>
                <c:pt idx="129">
                  <c:v>4.71</c:v>
                </c:pt>
                <c:pt idx="130">
                  <c:v>5.3</c:v>
                </c:pt>
                <c:pt idx="131">
                  <c:v>4.0599999999999996</c:v>
                </c:pt>
                <c:pt idx="132">
                  <c:v>4.43</c:v>
                </c:pt>
                <c:pt idx="133">
                  <c:v>5.3</c:v>
                </c:pt>
                <c:pt idx="134">
                  <c:v>5.39</c:v>
                </c:pt>
                <c:pt idx="135">
                  <c:v>5.42</c:v>
                </c:pt>
                <c:pt idx="136">
                  <c:v>4.32</c:v>
                </c:pt>
                <c:pt idx="137">
                  <c:v>4.2</c:v>
                </c:pt>
                <c:pt idx="138">
                  <c:v>4.08</c:v>
                </c:pt>
                <c:pt idx="139">
                  <c:v>4.26</c:v>
                </c:pt>
                <c:pt idx="140">
                  <c:v>6.41</c:v>
                </c:pt>
                <c:pt idx="141">
                  <c:v>6.62</c:v>
                </c:pt>
                <c:pt idx="142">
                  <c:v>6.53</c:v>
                </c:pt>
                <c:pt idx="143">
                  <c:v>6.42</c:v>
                </c:pt>
                <c:pt idx="144">
                  <c:v>6.86</c:v>
                </c:pt>
                <c:pt idx="145">
                  <c:v>4.6500000000000004</c:v>
                </c:pt>
                <c:pt idx="146">
                  <c:v>7.29</c:v>
                </c:pt>
                <c:pt idx="147">
                  <c:v>3.12</c:v>
                </c:pt>
                <c:pt idx="148">
                  <c:v>2.0699999999999998</c:v>
                </c:pt>
                <c:pt idx="149">
                  <c:v>9.77</c:v>
                </c:pt>
                <c:pt idx="150">
                  <c:v>10.6</c:v>
                </c:pt>
                <c:pt idx="151">
                  <c:v>4.5199999999999996</c:v>
                </c:pt>
                <c:pt idx="152">
                  <c:v>4.59</c:v>
                </c:pt>
                <c:pt idx="153">
                  <c:v>9.08</c:v>
                </c:pt>
                <c:pt idx="154">
                  <c:v>2.4900000000000002</c:v>
                </c:pt>
                <c:pt idx="155">
                  <c:v>6.78</c:v>
                </c:pt>
                <c:pt idx="156">
                  <c:v>8.86</c:v>
                </c:pt>
                <c:pt idx="157">
                  <c:v>6.47</c:v>
                </c:pt>
                <c:pt idx="158">
                  <c:v>5.88</c:v>
                </c:pt>
                <c:pt idx="159">
                  <c:v>6.41</c:v>
                </c:pt>
                <c:pt idx="160">
                  <c:v>6.33</c:v>
                </c:pt>
                <c:pt idx="161">
                  <c:v>6.16</c:v>
                </c:pt>
                <c:pt idx="162">
                  <c:v>6.71</c:v>
                </c:pt>
                <c:pt idx="163">
                  <c:v>6.37</c:v>
                </c:pt>
                <c:pt idx="164">
                  <c:v>5.68</c:v>
                </c:pt>
                <c:pt idx="165">
                  <c:v>5.49</c:v>
                </c:pt>
                <c:pt idx="166">
                  <c:v>4.22</c:v>
                </c:pt>
                <c:pt idx="167">
                  <c:v>6.01</c:v>
                </c:pt>
                <c:pt idx="168">
                  <c:v>5.95</c:v>
                </c:pt>
                <c:pt idx="169">
                  <c:v>5.4</c:v>
                </c:pt>
                <c:pt idx="170">
                  <c:v>5.35</c:v>
                </c:pt>
                <c:pt idx="171">
                  <c:v>5.66</c:v>
                </c:pt>
                <c:pt idx="172">
                  <c:v>4.4000000000000004</c:v>
                </c:pt>
                <c:pt idx="173">
                  <c:v>4.84</c:v>
                </c:pt>
                <c:pt idx="174">
                  <c:v>4.3600000000000003</c:v>
                </c:pt>
                <c:pt idx="175">
                  <c:v>5.0999999999999996</c:v>
                </c:pt>
                <c:pt idx="176">
                  <c:v>4.5999999999999996</c:v>
                </c:pt>
                <c:pt idx="177">
                  <c:v>4.72</c:v>
                </c:pt>
                <c:pt idx="178">
                  <c:v>4.8600000000000003</c:v>
                </c:pt>
                <c:pt idx="179">
                  <c:v>4.68</c:v>
                </c:pt>
                <c:pt idx="180">
                  <c:v>5.0199999999999996</c:v>
                </c:pt>
                <c:pt idx="181">
                  <c:v>5.45</c:v>
                </c:pt>
                <c:pt idx="182">
                  <c:v>5.17</c:v>
                </c:pt>
                <c:pt idx="183">
                  <c:v>5.3</c:v>
                </c:pt>
                <c:pt idx="184">
                  <c:v>6.03</c:v>
                </c:pt>
                <c:pt idx="185">
                  <c:v>5</c:v>
                </c:pt>
                <c:pt idx="186">
                  <c:v>5.14</c:v>
                </c:pt>
                <c:pt idx="187">
                  <c:v>5.63</c:v>
                </c:pt>
                <c:pt idx="188">
                  <c:v>4.03</c:v>
                </c:pt>
                <c:pt idx="189">
                  <c:v>3.99</c:v>
                </c:pt>
                <c:pt idx="190">
                  <c:v>4.3</c:v>
                </c:pt>
                <c:pt idx="191">
                  <c:v>4.05</c:v>
                </c:pt>
                <c:pt idx="192">
                  <c:v>5.48</c:v>
                </c:pt>
                <c:pt idx="193">
                  <c:v>4.88</c:v>
                </c:pt>
                <c:pt idx="194">
                  <c:v>5.18</c:v>
                </c:pt>
                <c:pt idx="195">
                  <c:v>3.82</c:v>
                </c:pt>
                <c:pt idx="196">
                  <c:v>7.69</c:v>
                </c:pt>
                <c:pt idx="197">
                  <c:v>7.38</c:v>
                </c:pt>
                <c:pt idx="198">
                  <c:v>8.43</c:v>
                </c:pt>
                <c:pt idx="199">
                  <c:v>7.38</c:v>
                </c:pt>
                <c:pt idx="200">
                  <c:v>8.52</c:v>
                </c:pt>
                <c:pt idx="201">
                  <c:v>7.6</c:v>
                </c:pt>
                <c:pt idx="202">
                  <c:v>10.1</c:v>
                </c:pt>
                <c:pt idx="203">
                  <c:v>7.68</c:v>
                </c:pt>
                <c:pt idx="204">
                  <c:v>5.13</c:v>
                </c:pt>
                <c:pt idx="205">
                  <c:v>4.79</c:v>
                </c:pt>
                <c:pt idx="206">
                  <c:v>4.9400000000000004</c:v>
                </c:pt>
                <c:pt idx="207">
                  <c:v>4.3099999999999996</c:v>
                </c:pt>
                <c:pt idx="208">
                  <c:v>4.07</c:v>
                </c:pt>
                <c:pt idx="209">
                  <c:v>4.53</c:v>
                </c:pt>
                <c:pt idx="210">
                  <c:v>4.3499999999999996</c:v>
                </c:pt>
                <c:pt idx="211">
                  <c:v>4.75</c:v>
                </c:pt>
                <c:pt idx="212">
                  <c:v>4.99</c:v>
                </c:pt>
                <c:pt idx="213">
                  <c:v>4.79</c:v>
                </c:pt>
                <c:pt idx="214">
                  <c:v>4.7300000000000004</c:v>
                </c:pt>
                <c:pt idx="215">
                  <c:v>5.25</c:v>
                </c:pt>
                <c:pt idx="216">
                  <c:v>4.72</c:v>
                </c:pt>
                <c:pt idx="217">
                  <c:v>4.7699999999999996</c:v>
                </c:pt>
                <c:pt idx="218">
                  <c:v>5.08</c:v>
                </c:pt>
                <c:pt idx="219">
                  <c:v>5.26</c:v>
                </c:pt>
                <c:pt idx="220">
                  <c:v>4.3600000000000003</c:v>
                </c:pt>
                <c:pt idx="221">
                  <c:v>4.21</c:v>
                </c:pt>
                <c:pt idx="222">
                  <c:v>3.84</c:v>
                </c:pt>
                <c:pt idx="223">
                  <c:v>3.37</c:v>
                </c:pt>
                <c:pt idx="224">
                  <c:v>2.98</c:v>
                </c:pt>
                <c:pt idx="225">
                  <c:v>4.43</c:v>
                </c:pt>
                <c:pt idx="226">
                  <c:v>3.44</c:v>
                </c:pt>
                <c:pt idx="227">
                  <c:v>4.08</c:v>
                </c:pt>
                <c:pt idx="228">
                  <c:v>4.09</c:v>
                </c:pt>
                <c:pt idx="229">
                  <c:v>4.03</c:v>
                </c:pt>
                <c:pt idx="230">
                  <c:v>4</c:v>
                </c:pt>
                <c:pt idx="231">
                  <c:v>4.42</c:v>
                </c:pt>
                <c:pt idx="232">
                  <c:v>4.99</c:v>
                </c:pt>
                <c:pt idx="233">
                  <c:v>3.96</c:v>
                </c:pt>
                <c:pt idx="234">
                  <c:v>4.43</c:v>
                </c:pt>
                <c:pt idx="235" formatCode="0.0">
                  <c:v>4.42</c:v>
                </c:pt>
                <c:pt idx="236" formatCode="0.0">
                  <c:v>4.21</c:v>
                </c:pt>
                <c:pt idx="237" formatCode="0.0">
                  <c:v>4.53</c:v>
                </c:pt>
                <c:pt idx="238" formatCode="0.0">
                  <c:v>4.2699999999999996</c:v>
                </c:pt>
                <c:pt idx="239" formatCode="0.0">
                  <c:v>4.3099999999999996</c:v>
                </c:pt>
                <c:pt idx="240" formatCode="0.0">
                  <c:v>4.6500000000000004</c:v>
                </c:pt>
                <c:pt idx="241" formatCode="0.0">
                  <c:v>4.08</c:v>
                </c:pt>
                <c:pt idx="242" formatCode="0.0">
                  <c:v>4.17</c:v>
                </c:pt>
                <c:pt idx="254" formatCode="0.00">
                  <c:v>5</c:v>
                </c:pt>
              </c:numCache>
            </c:numRef>
          </c:yVal>
          <c:smooth val="0"/>
          <c:extLst>
            <c:ext xmlns:c16="http://schemas.microsoft.com/office/drawing/2014/chart" uri="{C3380CC4-5D6E-409C-BE32-E72D297353CC}">
              <c16:uniqueId val="{00000000-2729-4199-9C4A-18B8EBF6BDBC}"/>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ppb'!$AH$277,'rolling 5 ppb'!$AH$277)</c:f>
              <c:numCache>
                <c:formatCode>#,##0.00</c:formatCode>
                <c:ptCount val="2"/>
                <c:pt idx="0">
                  <c:v>7.9053917698430674</c:v>
                </c:pt>
                <c:pt idx="1">
                  <c:v>7.9053917698430674</c:v>
                </c:pt>
              </c:numCache>
            </c:numRef>
          </c:yVal>
          <c:smooth val="0"/>
          <c:extLst>
            <c:ext xmlns:c16="http://schemas.microsoft.com/office/drawing/2014/chart" uri="{C3380CC4-5D6E-409C-BE32-E72D297353CC}">
              <c16:uniqueId val="{00000002-2729-4199-9C4A-18B8EBF6BDBC}"/>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ppb'!$AH$279,'rolling 5 ppb'!$AH$279)</c:f>
              <c:numCache>
                <c:formatCode>#,##0.00</c:formatCode>
                <c:ptCount val="2"/>
                <c:pt idx="0">
                  <c:v>9.3246308646411435</c:v>
                </c:pt>
                <c:pt idx="1">
                  <c:v>9.3246308646411435</c:v>
                </c:pt>
              </c:numCache>
            </c:numRef>
          </c:yVal>
          <c:smooth val="0"/>
          <c:extLst>
            <c:ext xmlns:c16="http://schemas.microsoft.com/office/drawing/2014/chart" uri="{C3380CC4-5D6E-409C-BE32-E72D297353CC}">
              <c16:uniqueId val="{00000004-2729-4199-9C4A-18B8EBF6BDBC}"/>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ppb'!$AH$278,'rolling 5 ppb'!$AH$278)</c:f>
              <c:numCache>
                <c:formatCode>#,##0.00</c:formatCode>
                <c:ptCount val="2"/>
                <c:pt idx="0">
                  <c:v>2.2284353906507559</c:v>
                </c:pt>
                <c:pt idx="1">
                  <c:v>2.2284353906507559</c:v>
                </c:pt>
              </c:numCache>
            </c:numRef>
          </c:yVal>
          <c:smooth val="0"/>
          <c:extLst>
            <c:ext xmlns:c16="http://schemas.microsoft.com/office/drawing/2014/chart" uri="{C3380CC4-5D6E-409C-BE32-E72D297353CC}">
              <c16:uniqueId val="{00000006-2729-4199-9C4A-18B8EBF6BDBC}"/>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ppb'!$AH$280,'rolling 5 ppb'!$AH$280)</c:f>
              <c:numCache>
                <c:formatCode>#,##0.00</c:formatCode>
                <c:ptCount val="2"/>
                <c:pt idx="0">
                  <c:v>0.80919629585267838</c:v>
                </c:pt>
                <c:pt idx="1">
                  <c:v>0.80919629585267838</c:v>
                </c:pt>
              </c:numCache>
            </c:numRef>
          </c:yVal>
          <c:smooth val="0"/>
          <c:extLst>
            <c:ext xmlns:c16="http://schemas.microsoft.com/office/drawing/2014/chart" uri="{C3380CC4-5D6E-409C-BE32-E72D297353CC}">
              <c16:uniqueId val="{00000008-2729-4199-9C4A-18B8EBF6BDBC}"/>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NO3-N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5 ppb'!$AY$18:$AY$272</c:f>
              <c:numCache>
                <c:formatCode>General</c:formatCode>
                <c:ptCount val="25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numCache>
            </c:numRef>
          </c:xVal>
          <c:yVal>
            <c:numRef>
              <c:f>'rolling 5 ppb'!$AQ$18:$AQ$272</c:f>
              <c:numCache>
                <c:formatCode>General</c:formatCode>
                <c:ptCount val="255"/>
                <c:pt idx="0">
                  <c:v>3.59</c:v>
                </c:pt>
                <c:pt idx="1">
                  <c:v>3.83</c:v>
                </c:pt>
                <c:pt idx="2">
                  <c:v>3.41</c:v>
                </c:pt>
                <c:pt idx="3" formatCode="0.0">
                  <c:v>3.28</c:v>
                </c:pt>
                <c:pt idx="4" formatCode="0.0">
                  <c:v>3.63</c:v>
                </c:pt>
                <c:pt idx="5" formatCode="0.0">
                  <c:v>0</c:v>
                </c:pt>
                <c:pt idx="6">
                  <c:v>2.64</c:v>
                </c:pt>
                <c:pt idx="7">
                  <c:v>2.72</c:v>
                </c:pt>
                <c:pt idx="8">
                  <c:v>5.0999999999999996</c:v>
                </c:pt>
                <c:pt idx="9">
                  <c:v>7.2</c:v>
                </c:pt>
                <c:pt idx="10">
                  <c:v>5.47</c:v>
                </c:pt>
                <c:pt idx="11">
                  <c:v>4.71</c:v>
                </c:pt>
                <c:pt idx="12">
                  <c:v>5.2</c:v>
                </c:pt>
                <c:pt idx="13">
                  <c:v>5.93</c:v>
                </c:pt>
                <c:pt idx="14">
                  <c:v>5.38</c:v>
                </c:pt>
                <c:pt idx="15" formatCode="0.0">
                  <c:v>6.36</c:v>
                </c:pt>
                <c:pt idx="16" formatCode="0.0">
                  <c:v>5.55</c:v>
                </c:pt>
                <c:pt idx="17" formatCode="0.0">
                  <c:v>6.08</c:v>
                </c:pt>
                <c:pt idx="18" formatCode="0.0">
                  <c:v>6.6</c:v>
                </c:pt>
                <c:pt idx="19" formatCode="0.0">
                  <c:v>5.65</c:v>
                </c:pt>
                <c:pt idx="20" formatCode="0.0">
                  <c:v>6.09</c:v>
                </c:pt>
                <c:pt idx="21" formatCode="0.0">
                  <c:v>5.65</c:v>
                </c:pt>
                <c:pt idx="22" formatCode="0.0">
                  <c:v>5.48</c:v>
                </c:pt>
                <c:pt idx="23">
                  <c:v>0</c:v>
                </c:pt>
                <c:pt idx="24">
                  <c:v>5.69</c:v>
                </c:pt>
                <c:pt idx="25">
                  <c:v>6.09</c:v>
                </c:pt>
                <c:pt idx="26">
                  <c:v>6.08</c:v>
                </c:pt>
                <c:pt idx="27">
                  <c:v>5.49</c:v>
                </c:pt>
                <c:pt idx="28">
                  <c:v>5.45</c:v>
                </c:pt>
                <c:pt idx="29">
                  <c:v>5.37</c:v>
                </c:pt>
                <c:pt idx="30">
                  <c:v>5.7</c:v>
                </c:pt>
                <c:pt idx="31">
                  <c:v>5.97</c:v>
                </c:pt>
                <c:pt idx="32">
                  <c:v>6.46</c:v>
                </c:pt>
                <c:pt idx="33">
                  <c:v>5.45</c:v>
                </c:pt>
                <c:pt idx="34">
                  <c:v>5.44</c:v>
                </c:pt>
                <c:pt idx="35">
                  <c:v>5.72</c:v>
                </c:pt>
                <c:pt idx="36">
                  <c:v>6.76</c:v>
                </c:pt>
                <c:pt idx="37">
                  <c:v>6.21</c:v>
                </c:pt>
                <c:pt idx="38">
                  <c:v>5.52</c:v>
                </c:pt>
                <c:pt idx="39">
                  <c:v>5.27</c:v>
                </c:pt>
                <c:pt idx="40">
                  <c:v>4.93</c:v>
                </c:pt>
                <c:pt idx="41">
                  <c:v>7.51</c:v>
                </c:pt>
                <c:pt idx="42">
                  <c:v>5.51</c:v>
                </c:pt>
                <c:pt idx="43">
                  <c:v>6.01</c:v>
                </c:pt>
                <c:pt idx="44">
                  <c:v>5.82</c:v>
                </c:pt>
                <c:pt idx="45">
                  <c:v>8.25</c:v>
                </c:pt>
                <c:pt idx="46">
                  <c:v>6.7</c:v>
                </c:pt>
                <c:pt idx="47">
                  <c:v>4.33</c:v>
                </c:pt>
                <c:pt idx="48">
                  <c:v>4.6900000000000004</c:v>
                </c:pt>
                <c:pt idx="49">
                  <c:v>5.0599999999999996</c:v>
                </c:pt>
                <c:pt idx="50">
                  <c:v>5.0199999999999996</c:v>
                </c:pt>
                <c:pt idx="51">
                  <c:v>5.22</c:v>
                </c:pt>
                <c:pt idx="52">
                  <c:v>4.8099999999999996</c:v>
                </c:pt>
                <c:pt idx="53">
                  <c:v>5.22</c:v>
                </c:pt>
                <c:pt idx="54">
                  <c:v>4.97</c:v>
                </c:pt>
                <c:pt idx="55">
                  <c:v>5.04</c:v>
                </c:pt>
                <c:pt idx="56">
                  <c:v>3.52</c:v>
                </c:pt>
                <c:pt idx="57">
                  <c:v>6.41</c:v>
                </c:pt>
                <c:pt idx="58">
                  <c:v>4.96</c:v>
                </c:pt>
                <c:pt idx="59">
                  <c:v>4.6399999999999997</c:v>
                </c:pt>
                <c:pt idx="60">
                  <c:v>4.95</c:v>
                </c:pt>
                <c:pt idx="61">
                  <c:v>8.65</c:v>
                </c:pt>
                <c:pt idx="62">
                  <c:v>4.24</c:v>
                </c:pt>
                <c:pt idx="63">
                  <c:v>4</c:v>
                </c:pt>
                <c:pt idx="64">
                  <c:v>3</c:v>
                </c:pt>
                <c:pt idx="65">
                  <c:v>2.97</c:v>
                </c:pt>
                <c:pt idx="66">
                  <c:v>2.39</c:v>
                </c:pt>
                <c:pt idx="67">
                  <c:v>4.51</c:v>
                </c:pt>
                <c:pt idx="68">
                  <c:v>4.66</c:v>
                </c:pt>
                <c:pt idx="69">
                  <c:v>4.84</c:v>
                </c:pt>
                <c:pt idx="70">
                  <c:v>4.8</c:v>
                </c:pt>
                <c:pt idx="71">
                  <c:v>1.9</c:v>
                </c:pt>
                <c:pt idx="72">
                  <c:v>2.82</c:v>
                </c:pt>
                <c:pt idx="73">
                  <c:v>4.04</c:v>
                </c:pt>
                <c:pt idx="74">
                  <c:v>4.47</c:v>
                </c:pt>
                <c:pt idx="75">
                  <c:v>1.39</c:v>
                </c:pt>
                <c:pt idx="76">
                  <c:v>7.92</c:v>
                </c:pt>
                <c:pt idx="77">
                  <c:v>3.84</c:v>
                </c:pt>
                <c:pt idx="78">
                  <c:v>2.64</c:v>
                </c:pt>
                <c:pt idx="79">
                  <c:v>2.17</c:v>
                </c:pt>
                <c:pt idx="80">
                  <c:v>5.6</c:v>
                </c:pt>
                <c:pt idx="81">
                  <c:v>5.71</c:v>
                </c:pt>
                <c:pt idx="82">
                  <c:v>7.84</c:v>
                </c:pt>
                <c:pt idx="83">
                  <c:v>6.03</c:v>
                </c:pt>
                <c:pt idx="84">
                  <c:v>8.0299999999999994</c:v>
                </c:pt>
                <c:pt idx="85">
                  <c:v>6.99</c:v>
                </c:pt>
                <c:pt idx="86">
                  <c:v>7.98</c:v>
                </c:pt>
                <c:pt idx="87">
                  <c:v>7.12</c:v>
                </c:pt>
                <c:pt idx="88">
                  <c:v>4.87</c:v>
                </c:pt>
                <c:pt idx="89">
                  <c:v>7.42</c:v>
                </c:pt>
                <c:pt idx="90">
                  <c:v>7.54</c:v>
                </c:pt>
                <c:pt idx="91">
                  <c:v>6.2</c:v>
                </c:pt>
                <c:pt idx="92">
                  <c:v>7.07</c:v>
                </c:pt>
                <c:pt idx="93">
                  <c:v>5.58</c:v>
                </c:pt>
                <c:pt idx="94">
                  <c:v>6.24</c:v>
                </c:pt>
                <c:pt idx="95">
                  <c:v>6</c:v>
                </c:pt>
                <c:pt idx="96">
                  <c:v>5.43</c:v>
                </c:pt>
                <c:pt idx="97">
                  <c:v>6.11</c:v>
                </c:pt>
                <c:pt idx="98">
                  <c:v>5.48</c:v>
                </c:pt>
                <c:pt idx="99">
                  <c:v>6.4</c:v>
                </c:pt>
                <c:pt idx="100">
                  <c:v>4.72</c:v>
                </c:pt>
                <c:pt idx="101">
                  <c:v>4.5</c:v>
                </c:pt>
                <c:pt idx="102">
                  <c:v>4.12</c:v>
                </c:pt>
                <c:pt idx="103">
                  <c:v>4.47</c:v>
                </c:pt>
                <c:pt idx="104">
                  <c:v>4.25</c:v>
                </c:pt>
                <c:pt idx="105">
                  <c:v>5.32</c:v>
                </c:pt>
                <c:pt idx="106">
                  <c:v>5.2</c:v>
                </c:pt>
                <c:pt idx="107">
                  <c:v>5.12</c:v>
                </c:pt>
                <c:pt idx="108">
                  <c:v>5.24</c:v>
                </c:pt>
                <c:pt idx="109">
                  <c:v>5.46</c:v>
                </c:pt>
                <c:pt idx="110">
                  <c:v>6.14</c:v>
                </c:pt>
                <c:pt idx="111">
                  <c:v>5.94</c:v>
                </c:pt>
                <c:pt idx="112">
                  <c:v>6.22</c:v>
                </c:pt>
                <c:pt idx="113">
                  <c:v>5.73</c:v>
                </c:pt>
                <c:pt idx="114">
                  <c:v>4.42</c:v>
                </c:pt>
                <c:pt idx="115">
                  <c:v>4.8899999999999997</c:v>
                </c:pt>
                <c:pt idx="116">
                  <c:v>3.08</c:v>
                </c:pt>
                <c:pt idx="117">
                  <c:v>5.86</c:v>
                </c:pt>
                <c:pt idx="118">
                  <c:v>4.4000000000000004</c:v>
                </c:pt>
                <c:pt idx="119">
                  <c:v>4.79</c:v>
                </c:pt>
                <c:pt idx="120">
                  <c:v>4.3099999999999996</c:v>
                </c:pt>
                <c:pt idx="121">
                  <c:v>6.79</c:v>
                </c:pt>
                <c:pt idx="122">
                  <c:v>5.95</c:v>
                </c:pt>
                <c:pt idx="123">
                  <c:v>3.95</c:v>
                </c:pt>
                <c:pt idx="124">
                  <c:v>4.16</c:v>
                </c:pt>
                <c:pt idx="125">
                  <c:v>6.42</c:v>
                </c:pt>
                <c:pt idx="126">
                  <c:v>4.5599999999999996</c:v>
                </c:pt>
                <c:pt idx="127">
                  <c:v>3.96</c:v>
                </c:pt>
                <c:pt idx="128">
                  <c:v>5.73</c:v>
                </c:pt>
                <c:pt idx="129">
                  <c:v>4.1100000000000003</c:v>
                </c:pt>
                <c:pt idx="130">
                  <c:v>5.4</c:v>
                </c:pt>
                <c:pt idx="131">
                  <c:v>5.57</c:v>
                </c:pt>
                <c:pt idx="132">
                  <c:v>3.81</c:v>
                </c:pt>
                <c:pt idx="133">
                  <c:v>5.39</c:v>
                </c:pt>
                <c:pt idx="134">
                  <c:v>4.84</c:v>
                </c:pt>
                <c:pt idx="135">
                  <c:v>5.09</c:v>
                </c:pt>
                <c:pt idx="136">
                  <c:v>6.07</c:v>
                </c:pt>
                <c:pt idx="137">
                  <c:v>4.18</c:v>
                </c:pt>
                <c:pt idx="138">
                  <c:v>5</c:v>
                </c:pt>
                <c:pt idx="139">
                  <c:v>4.22</c:v>
                </c:pt>
                <c:pt idx="140">
                  <c:v>6.35</c:v>
                </c:pt>
                <c:pt idx="141">
                  <c:v>6.81</c:v>
                </c:pt>
                <c:pt idx="142">
                  <c:v>7.07</c:v>
                </c:pt>
                <c:pt idx="143">
                  <c:v>7.92</c:v>
                </c:pt>
                <c:pt idx="144">
                  <c:v>6.76</c:v>
                </c:pt>
                <c:pt idx="145">
                  <c:v>6.43</c:v>
                </c:pt>
                <c:pt idx="146">
                  <c:v>6.83</c:v>
                </c:pt>
                <c:pt idx="147">
                  <c:v>6.74</c:v>
                </c:pt>
                <c:pt idx="148">
                  <c:v>3.89</c:v>
                </c:pt>
                <c:pt idx="149">
                  <c:v>3.68</c:v>
                </c:pt>
                <c:pt idx="150">
                  <c:v>4.3600000000000003</c:v>
                </c:pt>
                <c:pt idx="151">
                  <c:v>4.12</c:v>
                </c:pt>
                <c:pt idx="152">
                  <c:v>3.5</c:v>
                </c:pt>
                <c:pt idx="153">
                  <c:v>4.07</c:v>
                </c:pt>
                <c:pt idx="154">
                  <c:v>3.94</c:v>
                </c:pt>
                <c:pt idx="155">
                  <c:v>4</c:v>
                </c:pt>
                <c:pt idx="156">
                  <c:v>5.31</c:v>
                </c:pt>
                <c:pt idx="157">
                  <c:v>5.71</c:v>
                </c:pt>
                <c:pt idx="158">
                  <c:v>5.9</c:v>
                </c:pt>
                <c:pt idx="159">
                  <c:v>5.29</c:v>
                </c:pt>
                <c:pt idx="160">
                  <c:v>5.08</c:v>
                </c:pt>
                <c:pt idx="161">
                  <c:v>5.98</c:v>
                </c:pt>
                <c:pt idx="162">
                  <c:v>5.52</c:v>
                </c:pt>
                <c:pt idx="163">
                  <c:v>4.9000000000000004</c:v>
                </c:pt>
                <c:pt idx="164">
                  <c:v>6.74</c:v>
                </c:pt>
                <c:pt idx="165">
                  <c:v>6.63</c:v>
                </c:pt>
                <c:pt idx="166">
                  <c:v>6.82</c:v>
                </c:pt>
                <c:pt idx="167">
                  <c:v>6.35</c:v>
                </c:pt>
                <c:pt idx="168">
                  <c:v>5.85</c:v>
                </c:pt>
                <c:pt idx="169">
                  <c:v>4.3499999999999996</c:v>
                </c:pt>
                <c:pt idx="170">
                  <c:v>6.1</c:v>
                </c:pt>
                <c:pt idx="171">
                  <c:v>6.19</c:v>
                </c:pt>
                <c:pt idx="172">
                  <c:v>6.96</c:v>
                </c:pt>
                <c:pt idx="173">
                  <c:v>7.03</c:v>
                </c:pt>
                <c:pt idx="174">
                  <c:v>7.06</c:v>
                </c:pt>
                <c:pt idx="175">
                  <c:v>7.19</c:v>
                </c:pt>
                <c:pt idx="176">
                  <c:v>6.51</c:v>
                </c:pt>
                <c:pt idx="177">
                  <c:v>8.17</c:v>
                </c:pt>
                <c:pt idx="178">
                  <c:v>7.12</c:v>
                </c:pt>
                <c:pt idx="179">
                  <c:v>7.83</c:v>
                </c:pt>
                <c:pt idx="180">
                  <c:v>6.26</c:v>
                </c:pt>
                <c:pt idx="181">
                  <c:v>12</c:v>
                </c:pt>
                <c:pt idx="182">
                  <c:v>8.9</c:v>
                </c:pt>
                <c:pt idx="183">
                  <c:v>5.1100000000000003</c:v>
                </c:pt>
                <c:pt idx="184">
                  <c:v>4.28</c:v>
                </c:pt>
                <c:pt idx="185">
                  <c:v>5.38</c:v>
                </c:pt>
                <c:pt idx="186">
                  <c:v>5</c:v>
                </c:pt>
                <c:pt idx="187">
                  <c:v>4.6399999999999997</c:v>
                </c:pt>
                <c:pt idx="188">
                  <c:v>5.82</c:v>
                </c:pt>
                <c:pt idx="189">
                  <c:v>4.9000000000000004</c:v>
                </c:pt>
                <c:pt idx="190">
                  <c:v>6.31</c:v>
                </c:pt>
                <c:pt idx="191">
                  <c:v>4.88</c:v>
                </c:pt>
                <c:pt idx="192">
                  <c:v>4.92</c:v>
                </c:pt>
                <c:pt idx="193">
                  <c:v>3.95</c:v>
                </c:pt>
                <c:pt idx="194">
                  <c:v>4.6500000000000004</c:v>
                </c:pt>
                <c:pt idx="195">
                  <c:v>5.33</c:v>
                </c:pt>
                <c:pt idx="196">
                  <c:v>7.17</c:v>
                </c:pt>
                <c:pt idx="197">
                  <c:v>7.77</c:v>
                </c:pt>
                <c:pt idx="198">
                  <c:v>7.48</c:v>
                </c:pt>
                <c:pt idx="199">
                  <c:v>7.43</c:v>
                </c:pt>
                <c:pt idx="200">
                  <c:v>7.75</c:v>
                </c:pt>
                <c:pt idx="201">
                  <c:v>7.77</c:v>
                </c:pt>
                <c:pt idx="202">
                  <c:v>8.1300000000000008</c:v>
                </c:pt>
                <c:pt idx="203">
                  <c:v>8</c:v>
                </c:pt>
                <c:pt idx="204">
                  <c:v>6.11</c:v>
                </c:pt>
                <c:pt idx="205">
                  <c:v>6.08</c:v>
                </c:pt>
                <c:pt idx="206">
                  <c:v>6</c:v>
                </c:pt>
                <c:pt idx="207">
                  <c:v>5.9</c:v>
                </c:pt>
                <c:pt idx="208">
                  <c:v>5.4</c:v>
                </c:pt>
                <c:pt idx="209">
                  <c:v>6.58</c:v>
                </c:pt>
                <c:pt idx="210">
                  <c:v>5.38</c:v>
                </c:pt>
                <c:pt idx="211">
                  <c:v>5.19</c:v>
                </c:pt>
                <c:pt idx="212">
                  <c:v>5.25</c:v>
                </c:pt>
                <c:pt idx="213">
                  <c:v>7.24</c:v>
                </c:pt>
                <c:pt idx="214">
                  <c:v>6.39</c:v>
                </c:pt>
                <c:pt idx="215">
                  <c:v>5.95</c:v>
                </c:pt>
                <c:pt idx="216">
                  <c:v>5.15</c:v>
                </c:pt>
                <c:pt idx="217">
                  <c:v>5</c:v>
                </c:pt>
                <c:pt idx="218">
                  <c:v>8.15</c:v>
                </c:pt>
                <c:pt idx="219">
                  <c:v>7.08</c:v>
                </c:pt>
                <c:pt idx="220">
                  <c:v>4.3899999999999997</c:v>
                </c:pt>
                <c:pt idx="221">
                  <c:v>5.67</c:v>
                </c:pt>
                <c:pt idx="222">
                  <c:v>4.8</c:v>
                </c:pt>
                <c:pt idx="223">
                  <c:v>5.14</c:v>
                </c:pt>
                <c:pt idx="224">
                  <c:v>5.13</c:v>
                </c:pt>
                <c:pt idx="225">
                  <c:v>5.53</c:v>
                </c:pt>
                <c:pt idx="226">
                  <c:v>4.49</c:v>
                </c:pt>
                <c:pt idx="227">
                  <c:v>5.96</c:v>
                </c:pt>
                <c:pt idx="228">
                  <c:v>5.23</c:v>
                </c:pt>
                <c:pt idx="229">
                  <c:v>5.36</c:v>
                </c:pt>
                <c:pt idx="230">
                  <c:v>5.34</c:v>
                </c:pt>
                <c:pt idx="231">
                  <c:v>5.87</c:v>
                </c:pt>
                <c:pt idx="232">
                  <c:v>5.59</c:v>
                </c:pt>
                <c:pt idx="233">
                  <c:v>5.82</c:v>
                </c:pt>
                <c:pt idx="234">
                  <c:v>5.75</c:v>
                </c:pt>
                <c:pt idx="235" formatCode="0.0">
                  <c:v>3.66</c:v>
                </c:pt>
                <c:pt idx="236" formatCode="0.0">
                  <c:v>3.71</c:v>
                </c:pt>
                <c:pt idx="237" formatCode="0.0">
                  <c:v>4.75</c:v>
                </c:pt>
                <c:pt idx="238" formatCode="0.0">
                  <c:v>3.58</c:v>
                </c:pt>
                <c:pt idx="239" formatCode="0.0">
                  <c:v>4.4000000000000004</c:v>
                </c:pt>
                <c:pt idx="240" formatCode="0.0">
                  <c:v>4.8499999999999996</c:v>
                </c:pt>
                <c:pt idx="241" formatCode="0.0">
                  <c:v>3.82</c:v>
                </c:pt>
                <c:pt idx="242" formatCode="0.0">
                  <c:v>4.0199999999999996</c:v>
                </c:pt>
                <c:pt idx="254" formatCode="0.00">
                  <c:v>5</c:v>
                </c:pt>
              </c:numCache>
            </c:numRef>
          </c:yVal>
          <c:smooth val="0"/>
          <c:extLst>
            <c:ext xmlns:c16="http://schemas.microsoft.com/office/drawing/2014/chart" uri="{C3380CC4-5D6E-409C-BE32-E72D297353CC}">
              <c16:uniqueId val="{00000000-447B-4BEB-B8A2-EAB295DB13D3}"/>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ppb'!$AQ$277,'rolling 5 ppb'!$AQ$277)</c:f>
              <c:numCache>
                <c:formatCode>#,##0.00</c:formatCode>
                <c:ptCount val="2"/>
                <c:pt idx="0">
                  <c:v>8.364645054634126</c:v>
                </c:pt>
                <c:pt idx="1">
                  <c:v>8.364645054634126</c:v>
                </c:pt>
              </c:numCache>
            </c:numRef>
          </c:yVal>
          <c:smooth val="0"/>
          <c:extLst>
            <c:ext xmlns:c16="http://schemas.microsoft.com/office/drawing/2014/chart" uri="{C3380CC4-5D6E-409C-BE32-E72D297353CC}">
              <c16:uniqueId val="{00000002-447B-4BEB-B8A2-EAB295DB13D3}"/>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ppb'!$AQ$279,'rolling 5 ppb'!$AQ$279)</c:f>
              <c:numCache>
                <c:formatCode>#,##0.00</c:formatCode>
                <c:ptCount val="2"/>
                <c:pt idx="0">
                  <c:v>9.8295601745437793</c:v>
                </c:pt>
                <c:pt idx="1">
                  <c:v>9.8295601745437793</c:v>
                </c:pt>
              </c:numCache>
            </c:numRef>
          </c:yVal>
          <c:smooth val="0"/>
          <c:extLst>
            <c:ext xmlns:c16="http://schemas.microsoft.com/office/drawing/2014/chart" uri="{C3380CC4-5D6E-409C-BE32-E72D297353CC}">
              <c16:uniqueId val="{00000004-447B-4BEB-B8A2-EAB295DB13D3}"/>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ppb'!$AQ$278,'rolling 5 ppb'!$AQ$278)</c:f>
              <c:numCache>
                <c:formatCode>#,##0.00</c:formatCode>
                <c:ptCount val="2"/>
                <c:pt idx="0">
                  <c:v>2.5049845749955106</c:v>
                </c:pt>
                <c:pt idx="1">
                  <c:v>2.5049845749955106</c:v>
                </c:pt>
              </c:numCache>
            </c:numRef>
          </c:yVal>
          <c:smooth val="0"/>
          <c:extLst>
            <c:ext xmlns:c16="http://schemas.microsoft.com/office/drawing/2014/chart" uri="{C3380CC4-5D6E-409C-BE32-E72D297353CC}">
              <c16:uniqueId val="{00000006-447B-4BEB-B8A2-EAB295DB13D3}"/>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5 ppb'!$AY$273:$AY$274</c:f>
              <c:numCache>
                <c:formatCode>General</c:formatCode>
                <c:ptCount val="2"/>
                <c:pt idx="0">
                  <c:v>1</c:v>
                </c:pt>
                <c:pt idx="1">
                  <c:v>235</c:v>
                </c:pt>
              </c:numCache>
            </c:numRef>
          </c:xVal>
          <c:yVal>
            <c:numRef>
              <c:f>('rolling 5 ppb'!$AQ$280,'rolling 5 ppb'!$AQ$280)</c:f>
              <c:numCache>
                <c:formatCode>#,##0.00</c:formatCode>
                <c:ptCount val="2"/>
                <c:pt idx="0">
                  <c:v>1.0400694550858569</c:v>
                </c:pt>
                <c:pt idx="1">
                  <c:v>1.0400694550858569</c:v>
                </c:pt>
              </c:numCache>
            </c:numRef>
          </c:yVal>
          <c:smooth val="0"/>
          <c:extLst>
            <c:ext xmlns:c16="http://schemas.microsoft.com/office/drawing/2014/chart" uri="{C3380CC4-5D6E-409C-BE32-E72D297353CC}">
              <c16:uniqueId val="{00000008-447B-4BEB-B8A2-EAB295DB13D3}"/>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NH4-N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blanks'!$W$18:$W$213</c:f>
              <c:numCache>
                <c:formatCode>General</c:formatCode>
                <c:ptCount val="1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numCache>
            </c:numRef>
          </c:xVal>
          <c:yVal>
            <c:numRef>
              <c:f>'rolling blanks'!$K$18:$K$213</c:f>
              <c:numCache>
                <c:formatCode>General</c:formatCode>
                <c:ptCount val="196"/>
                <c:pt idx="0">
                  <c:v>0</c:v>
                </c:pt>
                <c:pt idx="1">
                  <c:v>0</c:v>
                </c:pt>
                <c:pt idx="2">
                  <c:v>0</c:v>
                </c:pt>
                <c:pt idx="3">
                  <c:v>-6.06</c:v>
                </c:pt>
                <c:pt idx="4">
                  <c:v>0.94599999999999995</c:v>
                </c:pt>
                <c:pt idx="5">
                  <c:v>1.23</c:v>
                </c:pt>
                <c:pt idx="6">
                  <c:v>-3.14</c:v>
                </c:pt>
                <c:pt idx="7">
                  <c:v>0.44400000000000001</c:v>
                </c:pt>
                <c:pt idx="8">
                  <c:v>9.5500000000000002E-2</c:v>
                </c:pt>
                <c:pt idx="9">
                  <c:v>-0.56499999999999995</c:v>
                </c:pt>
                <c:pt idx="10">
                  <c:v>10.199999999999999</c:v>
                </c:pt>
                <c:pt idx="11">
                  <c:v>-15.5</c:v>
                </c:pt>
                <c:pt idx="12">
                  <c:v>-1.66</c:v>
                </c:pt>
                <c:pt idx="13">
                  <c:v>8.91</c:v>
                </c:pt>
                <c:pt idx="14">
                  <c:v>4.58</c:v>
                </c:pt>
                <c:pt idx="15">
                  <c:v>4.45</c:v>
                </c:pt>
                <c:pt idx="16">
                  <c:v>-0.28499999999999998</c:v>
                </c:pt>
                <c:pt idx="17">
                  <c:v>-2.88</c:v>
                </c:pt>
                <c:pt idx="18">
                  <c:v>2.57</c:v>
                </c:pt>
                <c:pt idx="19">
                  <c:v>-3</c:v>
                </c:pt>
                <c:pt idx="20">
                  <c:v>-6.25</c:v>
                </c:pt>
                <c:pt idx="21">
                  <c:v>5.69</c:v>
                </c:pt>
                <c:pt idx="22">
                  <c:v>-6.74</c:v>
                </c:pt>
                <c:pt idx="23">
                  <c:v>1.89</c:v>
                </c:pt>
                <c:pt idx="24">
                  <c:v>3.68</c:v>
                </c:pt>
                <c:pt idx="25">
                  <c:v>1.59</c:v>
                </c:pt>
                <c:pt idx="26">
                  <c:v>-2.63</c:v>
                </c:pt>
                <c:pt idx="27">
                  <c:v>0.48799999999999999</c:v>
                </c:pt>
                <c:pt idx="28">
                  <c:v>-0.152</c:v>
                </c:pt>
                <c:pt idx="40">
                  <c:v>0</c:v>
                </c:pt>
                <c:pt idx="41">
                  <c:v>0</c:v>
                </c:pt>
                <c:pt idx="42">
                  <c:v>2.7300000000000001E-2</c:v>
                </c:pt>
                <c:pt idx="43">
                  <c:v>5.95</c:v>
                </c:pt>
                <c:pt idx="44">
                  <c:v>2.59</c:v>
                </c:pt>
                <c:pt idx="45">
                  <c:v>2.17</c:v>
                </c:pt>
                <c:pt idx="46">
                  <c:v>-0.152</c:v>
                </c:pt>
                <c:pt idx="47">
                  <c:v>0</c:v>
                </c:pt>
                <c:pt idx="48">
                  <c:v>0</c:v>
                </c:pt>
                <c:pt idx="49">
                  <c:v>0</c:v>
                </c:pt>
                <c:pt idx="50">
                  <c:v>0</c:v>
                </c:pt>
                <c:pt idx="51">
                  <c:v>4.3</c:v>
                </c:pt>
                <c:pt idx="52">
                  <c:v>8.1199999999999992</c:v>
                </c:pt>
                <c:pt idx="53">
                  <c:v>7.98</c:v>
                </c:pt>
                <c:pt idx="54">
                  <c:v>0.64900000000000002</c:v>
                </c:pt>
                <c:pt idx="55">
                  <c:v>-0.78200000000000003</c:v>
                </c:pt>
                <c:pt idx="56">
                  <c:v>-0.313</c:v>
                </c:pt>
                <c:pt idx="57">
                  <c:v>7.06</c:v>
                </c:pt>
                <c:pt idx="58">
                  <c:v>-2.59</c:v>
                </c:pt>
                <c:pt idx="59">
                  <c:v>4.32</c:v>
                </c:pt>
                <c:pt idx="60">
                  <c:v>-2.37</c:v>
                </c:pt>
                <c:pt idx="61">
                  <c:v>2.3199999999999998</c:v>
                </c:pt>
                <c:pt idx="62">
                  <c:v>-0.91600000000000004</c:v>
                </c:pt>
                <c:pt idx="63">
                  <c:v>0</c:v>
                </c:pt>
                <c:pt idx="64">
                  <c:v>0</c:v>
                </c:pt>
                <c:pt idx="65">
                  <c:v>0</c:v>
                </c:pt>
                <c:pt idx="66">
                  <c:v>-2.39</c:v>
                </c:pt>
                <c:pt idx="67">
                  <c:v>2.9</c:v>
                </c:pt>
                <c:pt idx="68">
                  <c:v>0.51900000000000002</c:v>
                </c:pt>
                <c:pt idx="69">
                  <c:v>1.04</c:v>
                </c:pt>
                <c:pt idx="70">
                  <c:v>2.38</c:v>
                </c:pt>
                <c:pt idx="71">
                  <c:v>3.26</c:v>
                </c:pt>
                <c:pt idx="72">
                  <c:v>1.34</c:v>
                </c:pt>
                <c:pt idx="73">
                  <c:v>5.12</c:v>
                </c:pt>
                <c:pt idx="74">
                  <c:v>1.63</c:v>
                </c:pt>
                <c:pt idx="75">
                  <c:v>1.7</c:v>
                </c:pt>
                <c:pt idx="76">
                  <c:v>1.08</c:v>
                </c:pt>
                <c:pt idx="77">
                  <c:v>-3.07</c:v>
                </c:pt>
                <c:pt idx="78">
                  <c:v>-1.42</c:v>
                </c:pt>
                <c:pt idx="79">
                  <c:v>-0.16300000000000001</c:v>
                </c:pt>
                <c:pt idx="80">
                  <c:v>-4</c:v>
                </c:pt>
                <c:pt idx="81">
                  <c:v>1.06</c:v>
                </c:pt>
                <c:pt idx="82">
                  <c:v>0.96299999999999997</c:v>
                </c:pt>
                <c:pt idx="83">
                  <c:v>0</c:v>
                </c:pt>
                <c:pt idx="84">
                  <c:v>0</c:v>
                </c:pt>
                <c:pt idx="85">
                  <c:v>0</c:v>
                </c:pt>
                <c:pt idx="86">
                  <c:v>1.77</c:v>
                </c:pt>
                <c:pt idx="87">
                  <c:v>-0.372</c:v>
                </c:pt>
                <c:pt idx="88">
                  <c:v>1.17</c:v>
                </c:pt>
                <c:pt idx="89">
                  <c:v>-4.04</c:v>
                </c:pt>
                <c:pt idx="90">
                  <c:v>-5.88</c:v>
                </c:pt>
                <c:pt idx="91">
                  <c:v>0.33200000000000002</c:v>
                </c:pt>
                <c:pt idx="92">
                  <c:v>1.63</c:v>
                </c:pt>
                <c:pt idx="93">
                  <c:v>-1.34</c:v>
                </c:pt>
                <c:pt idx="94">
                  <c:v>2.39</c:v>
                </c:pt>
                <c:pt idx="95">
                  <c:v>-3.53</c:v>
                </c:pt>
                <c:pt idx="96">
                  <c:v>0.434</c:v>
                </c:pt>
                <c:pt idx="97">
                  <c:v>1.51</c:v>
                </c:pt>
                <c:pt idx="98">
                  <c:v>2.2200000000000002</c:v>
                </c:pt>
                <c:pt idx="99">
                  <c:v>-0.60399999999999998</c:v>
                </c:pt>
                <c:pt idx="100">
                  <c:v>-1.28</c:v>
                </c:pt>
                <c:pt idx="101">
                  <c:v>-1.63</c:v>
                </c:pt>
                <c:pt idx="102">
                  <c:v>0</c:v>
                </c:pt>
                <c:pt idx="103">
                  <c:v>0</c:v>
                </c:pt>
                <c:pt idx="104">
                  <c:v>0</c:v>
                </c:pt>
                <c:pt idx="106">
                  <c:v>0</c:v>
                </c:pt>
                <c:pt idx="107">
                  <c:v>0</c:v>
                </c:pt>
                <c:pt idx="108">
                  <c:v>2.68</c:v>
                </c:pt>
                <c:pt idx="109">
                  <c:v>1.69</c:v>
                </c:pt>
                <c:pt idx="110">
                  <c:v>0.82799999999999996</c:v>
                </c:pt>
                <c:pt idx="112">
                  <c:v>0.92600000000000005</c:v>
                </c:pt>
                <c:pt idx="113">
                  <c:v>0</c:v>
                </c:pt>
                <c:pt idx="114">
                  <c:v>0</c:v>
                </c:pt>
                <c:pt idx="115">
                  <c:v>-1.01</c:v>
                </c:pt>
                <c:pt idx="116">
                  <c:v>-5.75</c:v>
                </c:pt>
                <c:pt idx="117">
                  <c:v>-5.62</c:v>
                </c:pt>
                <c:pt idx="118">
                  <c:v>-2.64</c:v>
                </c:pt>
                <c:pt idx="119">
                  <c:v>-1.91</c:v>
                </c:pt>
                <c:pt idx="120">
                  <c:v>0.159</c:v>
                </c:pt>
                <c:pt idx="121">
                  <c:v>-1.38</c:v>
                </c:pt>
                <c:pt idx="122">
                  <c:v>1.87</c:v>
                </c:pt>
                <c:pt idx="123">
                  <c:v>-0.83399999999999996</c:v>
                </c:pt>
                <c:pt idx="124">
                  <c:v>1.5E-3</c:v>
                </c:pt>
                <c:pt idx="125">
                  <c:v>1.52</c:v>
                </c:pt>
                <c:pt idx="126">
                  <c:v>2.27</c:v>
                </c:pt>
                <c:pt idx="127">
                  <c:v>-0.253</c:v>
                </c:pt>
                <c:pt idx="128">
                  <c:v>3.98</c:v>
                </c:pt>
                <c:pt idx="129">
                  <c:v>-1.18</c:v>
                </c:pt>
                <c:pt idx="130">
                  <c:v>3.39</c:v>
                </c:pt>
                <c:pt idx="131">
                  <c:v>-3.5</c:v>
                </c:pt>
                <c:pt idx="132">
                  <c:v>2.69</c:v>
                </c:pt>
                <c:pt idx="133">
                  <c:v>1.38</c:v>
                </c:pt>
                <c:pt idx="134">
                  <c:v>5.48</c:v>
                </c:pt>
                <c:pt idx="135">
                  <c:v>2.5</c:v>
                </c:pt>
                <c:pt idx="136">
                  <c:v>1.47</c:v>
                </c:pt>
                <c:pt idx="137">
                  <c:v>4.8899999999999997</c:v>
                </c:pt>
                <c:pt idx="138">
                  <c:v>2.2599999999999998</c:v>
                </c:pt>
                <c:pt idx="139">
                  <c:v>0.60199999999999998</c:v>
                </c:pt>
                <c:pt idx="140">
                  <c:v>-6.6199999999999995E-2</c:v>
                </c:pt>
                <c:pt idx="141">
                  <c:v>-0.14699999999999999</c:v>
                </c:pt>
                <c:pt idx="142">
                  <c:v>6.91</c:v>
                </c:pt>
                <c:pt idx="143">
                  <c:v>3.39E-2</c:v>
                </c:pt>
                <c:pt idx="144">
                  <c:v>2.72</c:v>
                </c:pt>
                <c:pt idx="145">
                  <c:v>3.01</c:v>
                </c:pt>
                <c:pt idx="146">
                  <c:v>1.96</c:v>
                </c:pt>
                <c:pt idx="147">
                  <c:v>4.59</c:v>
                </c:pt>
                <c:pt idx="148">
                  <c:v>1.55</c:v>
                </c:pt>
                <c:pt idx="149">
                  <c:v>-0.76100000000000001</c:v>
                </c:pt>
                <c:pt idx="150">
                  <c:v>3.42</c:v>
                </c:pt>
                <c:pt idx="151">
                  <c:v>-1.41</c:v>
                </c:pt>
                <c:pt idx="152">
                  <c:v>1.38</c:v>
                </c:pt>
                <c:pt idx="153">
                  <c:v>0.59099999999999997</c:v>
                </c:pt>
                <c:pt idx="154">
                  <c:v>-1.92</c:v>
                </c:pt>
                <c:pt idx="155">
                  <c:v>3.39</c:v>
                </c:pt>
                <c:pt idx="156">
                  <c:v>-1.43</c:v>
                </c:pt>
                <c:pt idx="157">
                  <c:v>4.84</c:v>
                </c:pt>
                <c:pt idx="158">
                  <c:v>5.3</c:v>
                </c:pt>
                <c:pt idx="159">
                  <c:v>3.37</c:v>
                </c:pt>
                <c:pt idx="160">
                  <c:v>3.21</c:v>
                </c:pt>
                <c:pt idx="161">
                  <c:v>-1.47</c:v>
                </c:pt>
                <c:pt idx="162">
                  <c:v>1.73</c:v>
                </c:pt>
                <c:pt idx="163">
                  <c:v>6.58</c:v>
                </c:pt>
                <c:pt idx="164">
                  <c:v>1.28</c:v>
                </c:pt>
                <c:pt idx="165">
                  <c:v>2.11</c:v>
                </c:pt>
                <c:pt idx="166">
                  <c:v>4.6900000000000004</c:v>
                </c:pt>
                <c:pt idx="167">
                  <c:v>-2.63</c:v>
                </c:pt>
                <c:pt idx="168">
                  <c:v>11.2</c:v>
                </c:pt>
                <c:pt idx="169">
                  <c:v>11</c:v>
                </c:pt>
                <c:pt idx="170">
                  <c:v>10.4</c:v>
                </c:pt>
                <c:pt idx="171">
                  <c:v>10.199999999999999</c:v>
                </c:pt>
                <c:pt idx="172">
                  <c:v>7.59</c:v>
                </c:pt>
                <c:pt idx="173">
                  <c:v>11.5</c:v>
                </c:pt>
                <c:pt idx="174">
                  <c:v>9.7799999999999994</c:v>
                </c:pt>
                <c:pt idx="175">
                  <c:v>6.56</c:v>
                </c:pt>
                <c:pt idx="176">
                  <c:v>12.8</c:v>
                </c:pt>
                <c:pt idx="177">
                  <c:v>11.9</c:v>
                </c:pt>
                <c:pt idx="178">
                  <c:v>6.7</c:v>
                </c:pt>
                <c:pt idx="179">
                  <c:v>-1.61</c:v>
                </c:pt>
                <c:pt idx="180">
                  <c:v>-5.69</c:v>
                </c:pt>
                <c:pt idx="181">
                  <c:v>-2.68</c:v>
                </c:pt>
                <c:pt idx="182">
                  <c:v>3.14</c:v>
                </c:pt>
                <c:pt idx="183">
                  <c:v>2.5099999999999998</c:v>
                </c:pt>
                <c:pt idx="184">
                  <c:v>5.42</c:v>
                </c:pt>
                <c:pt idx="185">
                  <c:v>-1.6</c:v>
                </c:pt>
              </c:numCache>
            </c:numRef>
          </c:yVal>
          <c:smooth val="0"/>
          <c:extLst>
            <c:ext xmlns:c16="http://schemas.microsoft.com/office/drawing/2014/chart" uri="{C3380CC4-5D6E-409C-BE32-E72D297353CC}">
              <c16:uniqueId val="{00000000-7BE0-473D-A7B2-B98ABB231BF6}"/>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blanks'!$K$218,'rolling blanks'!$K$218)</c:f>
              <c:numCache>
                <c:formatCode>#,##0.00</c:formatCode>
                <c:ptCount val="2"/>
                <c:pt idx="0">
                  <c:v>9.0513581852670697</c:v>
                </c:pt>
                <c:pt idx="1">
                  <c:v>9.0513581852670697</c:v>
                </c:pt>
              </c:numCache>
            </c:numRef>
          </c:yVal>
          <c:smooth val="0"/>
          <c:extLst>
            <c:ext xmlns:c16="http://schemas.microsoft.com/office/drawing/2014/chart" uri="{C3380CC4-5D6E-409C-BE32-E72D297353CC}">
              <c16:uniqueId val="{00000002-7BE0-473D-A7B2-B98ABB231BF6}"/>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blanks'!$K$220,'rolling blanks'!$K$220)</c:f>
              <c:numCache>
                <c:formatCode>#,##0.00</c:formatCode>
                <c:ptCount val="2"/>
                <c:pt idx="0">
                  <c:v>12.942777162293666</c:v>
                </c:pt>
                <c:pt idx="1">
                  <c:v>12.942777162293666</c:v>
                </c:pt>
              </c:numCache>
            </c:numRef>
          </c:yVal>
          <c:smooth val="0"/>
          <c:extLst>
            <c:ext xmlns:c16="http://schemas.microsoft.com/office/drawing/2014/chart" uri="{C3380CC4-5D6E-409C-BE32-E72D297353CC}">
              <c16:uniqueId val="{00000004-7BE0-473D-A7B2-B98ABB231BF6}"/>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blanks'!$K$219,'rolling blanks'!$K$219)</c:f>
              <c:numCache>
                <c:formatCode>#,##0.00</c:formatCode>
                <c:ptCount val="2"/>
                <c:pt idx="0">
                  <c:v>-6.5143177228393236</c:v>
                </c:pt>
                <c:pt idx="1">
                  <c:v>-6.5143177228393236</c:v>
                </c:pt>
              </c:numCache>
            </c:numRef>
          </c:yVal>
          <c:smooth val="0"/>
          <c:extLst>
            <c:ext xmlns:c16="http://schemas.microsoft.com/office/drawing/2014/chart" uri="{C3380CC4-5D6E-409C-BE32-E72D297353CC}">
              <c16:uniqueId val="{00000006-7BE0-473D-A7B2-B98ABB231BF6}"/>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blanks'!$K$221,'rolling blanks'!$K$221)</c:f>
              <c:numCache>
                <c:formatCode>#,##0.00</c:formatCode>
                <c:ptCount val="2"/>
                <c:pt idx="0">
                  <c:v>-10.405736699865923</c:v>
                </c:pt>
                <c:pt idx="1">
                  <c:v>-10.405736699865923</c:v>
                </c:pt>
              </c:numCache>
            </c:numRef>
          </c:yVal>
          <c:smooth val="0"/>
          <c:extLst>
            <c:ext xmlns:c16="http://schemas.microsoft.com/office/drawing/2014/chart" uri="{C3380CC4-5D6E-409C-BE32-E72D297353CC}">
              <c16:uniqueId val="{00000008-7BE0-473D-A7B2-B98ABB231BF6}"/>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PO4-P</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blanks'!$W$18:$W$213</c:f>
              <c:numCache>
                <c:formatCode>General</c:formatCode>
                <c:ptCount val="1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numCache>
            </c:numRef>
          </c:xVal>
          <c:yVal>
            <c:numRef>
              <c:f>'rolling blanks'!$P$18:$P$213</c:f>
              <c:numCache>
                <c:formatCode>General</c:formatCode>
                <c:ptCount val="196"/>
                <c:pt idx="0">
                  <c:v>0</c:v>
                </c:pt>
                <c:pt idx="1">
                  <c:v>0</c:v>
                </c:pt>
                <c:pt idx="2">
                  <c:v>0</c:v>
                </c:pt>
                <c:pt idx="3">
                  <c:v>0.214</c:v>
                </c:pt>
                <c:pt idx="4">
                  <c:v>0.47399999999999998</c:v>
                </c:pt>
                <c:pt idx="5">
                  <c:v>-1.21</c:v>
                </c:pt>
                <c:pt idx="6">
                  <c:v>0.67100000000000004</c:v>
                </c:pt>
                <c:pt idx="7">
                  <c:v>0.23499999999999999</c:v>
                </c:pt>
                <c:pt idx="8">
                  <c:v>3.4700000000000002E-2</c:v>
                </c:pt>
                <c:pt idx="9">
                  <c:v>0.60499999999999998</c:v>
                </c:pt>
                <c:pt idx="10">
                  <c:v>1.4</c:v>
                </c:pt>
                <c:pt idx="11">
                  <c:v>0.755</c:v>
                </c:pt>
                <c:pt idx="12">
                  <c:v>0.60599999999999998</c:v>
                </c:pt>
                <c:pt idx="13">
                  <c:v>1.37</c:v>
                </c:pt>
                <c:pt idx="14">
                  <c:v>1.56</c:v>
                </c:pt>
                <c:pt idx="15">
                  <c:v>-3.7699999999999997E-2</c:v>
                </c:pt>
                <c:pt idx="16">
                  <c:v>-1.8799999999999999E-3</c:v>
                </c:pt>
                <c:pt idx="17">
                  <c:v>1.28</c:v>
                </c:pt>
                <c:pt idx="18">
                  <c:v>1.01</c:v>
                </c:pt>
                <c:pt idx="19">
                  <c:v>0.7</c:v>
                </c:pt>
                <c:pt idx="20">
                  <c:v>-0.97099999999999997</c:v>
                </c:pt>
                <c:pt idx="21">
                  <c:v>0.84799999999999998</c:v>
                </c:pt>
                <c:pt idx="22">
                  <c:v>1.19</c:v>
                </c:pt>
                <c:pt idx="23">
                  <c:v>1.65</c:v>
                </c:pt>
                <c:pt idx="24">
                  <c:v>-1.77</c:v>
                </c:pt>
                <c:pt idx="25">
                  <c:v>1.88</c:v>
                </c:pt>
                <c:pt idx="26">
                  <c:v>2.16</c:v>
                </c:pt>
                <c:pt idx="27">
                  <c:v>2.63</c:v>
                </c:pt>
                <c:pt idx="28">
                  <c:v>-0.82</c:v>
                </c:pt>
                <c:pt idx="29">
                  <c:v>-4.82</c:v>
                </c:pt>
                <c:pt idx="30">
                  <c:v>0.22500000000000001</c:v>
                </c:pt>
                <c:pt idx="31">
                  <c:v>-0.63300000000000001</c:v>
                </c:pt>
                <c:pt idx="32">
                  <c:v>-4.82</c:v>
                </c:pt>
                <c:pt idx="33">
                  <c:v>-4.22</c:v>
                </c:pt>
                <c:pt idx="34">
                  <c:v>-4.66</c:v>
                </c:pt>
                <c:pt idx="35">
                  <c:v>4.07E-2</c:v>
                </c:pt>
                <c:pt idx="36">
                  <c:v>-4.7300000000000004</c:v>
                </c:pt>
                <c:pt idx="37">
                  <c:v>-4.78</c:v>
                </c:pt>
                <c:pt idx="38">
                  <c:v>-3.78</c:v>
                </c:pt>
                <c:pt idx="39">
                  <c:v>-4.6900000000000004</c:v>
                </c:pt>
                <c:pt idx="40">
                  <c:v>0</c:v>
                </c:pt>
                <c:pt idx="41">
                  <c:v>0</c:v>
                </c:pt>
                <c:pt idx="42">
                  <c:v>-5.57</c:v>
                </c:pt>
                <c:pt idx="43">
                  <c:v>-5.38</c:v>
                </c:pt>
                <c:pt idx="44">
                  <c:v>-5.65</c:v>
                </c:pt>
                <c:pt idx="45">
                  <c:v>-4.3099999999999996</c:v>
                </c:pt>
                <c:pt idx="46">
                  <c:v>-5.76</c:v>
                </c:pt>
                <c:pt idx="47">
                  <c:v>0</c:v>
                </c:pt>
                <c:pt idx="48">
                  <c:v>0</c:v>
                </c:pt>
                <c:pt idx="49">
                  <c:v>0</c:v>
                </c:pt>
                <c:pt idx="50">
                  <c:v>0</c:v>
                </c:pt>
                <c:pt idx="51">
                  <c:v>-5.96</c:v>
                </c:pt>
                <c:pt idx="52">
                  <c:v>-5.87</c:v>
                </c:pt>
                <c:pt idx="53">
                  <c:v>-5.82</c:v>
                </c:pt>
                <c:pt idx="54">
                  <c:v>0.97</c:v>
                </c:pt>
                <c:pt idx="55">
                  <c:v>-5.86</c:v>
                </c:pt>
                <c:pt idx="56">
                  <c:v>-6.15</c:v>
                </c:pt>
                <c:pt idx="57">
                  <c:v>-5.87</c:v>
                </c:pt>
                <c:pt idx="58">
                  <c:v>-1.8</c:v>
                </c:pt>
                <c:pt idx="59">
                  <c:v>-5.53</c:v>
                </c:pt>
                <c:pt idx="60">
                  <c:v>-5.7</c:v>
                </c:pt>
                <c:pt idx="61">
                  <c:v>7.1300000000000002E-2</c:v>
                </c:pt>
                <c:pt idx="62">
                  <c:v>0.47</c:v>
                </c:pt>
                <c:pt idx="63">
                  <c:v>0</c:v>
                </c:pt>
                <c:pt idx="64">
                  <c:v>0</c:v>
                </c:pt>
                <c:pt idx="65">
                  <c:v>0</c:v>
                </c:pt>
                <c:pt idx="66">
                  <c:v>1.63</c:v>
                </c:pt>
                <c:pt idx="67">
                  <c:v>-0.311</c:v>
                </c:pt>
                <c:pt idx="68">
                  <c:v>0.58799999999999997</c:v>
                </c:pt>
                <c:pt idx="69">
                  <c:v>0.44900000000000001</c:v>
                </c:pt>
                <c:pt idx="70">
                  <c:v>0.47399999999999998</c:v>
                </c:pt>
                <c:pt idx="71">
                  <c:v>0.30099999999999999</c:v>
                </c:pt>
                <c:pt idx="72">
                  <c:v>-0.495</c:v>
                </c:pt>
                <c:pt idx="73">
                  <c:v>0.70199999999999996</c:v>
                </c:pt>
                <c:pt idx="74">
                  <c:v>2.89</c:v>
                </c:pt>
                <c:pt idx="75">
                  <c:v>1.74</c:v>
                </c:pt>
                <c:pt idx="76">
                  <c:v>-0.14099999999999999</c:v>
                </c:pt>
                <c:pt idx="77">
                  <c:v>1.51</c:v>
                </c:pt>
                <c:pt idx="78">
                  <c:v>0.35699999999999998</c:v>
                </c:pt>
                <c:pt idx="79">
                  <c:v>2.21</c:v>
                </c:pt>
                <c:pt idx="80">
                  <c:v>1.8</c:v>
                </c:pt>
                <c:pt idx="81">
                  <c:v>0.17799999999999999</c:v>
                </c:pt>
                <c:pt idx="82">
                  <c:v>2.69</c:v>
                </c:pt>
                <c:pt idx="83">
                  <c:v>0</c:v>
                </c:pt>
                <c:pt idx="84">
                  <c:v>0</c:v>
                </c:pt>
                <c:pt idx="85">
                  <c:v>0</c:v>
                </c:pt>
                <c:pt idx="86">
                  <c:v>0.51300000000000001</c:v>
                </c:pt>
                <c:pt idx="87">
                  <c:v>-0.41</c:v>
                </c:pt>
                <c:pt idx="88">
                  <c:v>-0.74399999999999999</c:v>
                </c:pt>
                <c:pt idx="89">
                  <c:v>-0.69599999999999995</c:v>
                </c:pt>
                <c:pt idx="90">
                  <c:v>-0.23699999999999999</c:v>
                </c:pt>
                <c:pt idx="91">
                  <c:v>0.158</c:v>
                </c:pt>
                <c:pt idx="92">
                  <c:v>0.34300000000000003</c:v>
                </c:pt>
                <c:pt idx="93">
                  <c:v>0.80100000000000005</c:v>
                </c:pt>
                <c:pt idx="94">
                  <c:v>0.77300000000000002</c:v>
                </c:pt>
                <c:pt idx="95">
                  <c:v>-0.14899999999999999</c:v>
                </c:pt>
                <c:pt idx="96">
                  <c:v>-1.47</c:v>
                </c:pt>
                <c:pt idx="97">
                  <c:v>-1.3</c:v>
                </c:pt>
                <c:pt idx="98">
                  <c:v>-5.74</c:v>
                </c:pt>
                <c:pt idx="99">
                  <c:v>-5.61</c:v>
                </c:pt>
                <c:pt idx="100">
                  <c:v>1</c:v>
                </c:pt>
                <c:pt idx="101">
                  <c:v>1.03</c:v>
                </c:pt>
                <c:pt idx="102">
                  <c:v>0</c:v>
                </c:pt>
                <c:pt idx="103">
                  <c:v>0</c:v>
                </c:pt>
                <c:pt idx="104">
                  <c:v>0</c:v>
                </c:pt>
                <c:pt idx="105">
                  <c:v>2.71</c:v>
                </c:pt>
                <c:pt idx="106">
                  <c:v>0</c:v>
                </c:pt>
                <c:pt idx="107">
                  <c:v>0</c:v>
                </c:pt>
                <c:pt idx="108">
                  <c:v>-6.84</c:v>
                </c:pt>
                <c:pt idx="109">
                  <c:v>1.79</c:v>
                </c:pt>
                <c:pt idx="110">
                  <c:v>-7.06</c:v>
                </c:pt>
                <c:pt idx="111">
                  <c:v>2.6700000000000002E-2</c:v>
                </c:pt>
                <c:pt idx="112">
                  <c:v>0.61</c:v>
                </c:pt>
                <c:pt idx="113">
                  <c:v>0</c:v>
                </c:pt>
                <c:pt idx="114">
                  <c:v>0</c:v>
                </c:pt>
                <c:pt idx="115">
                  <c:v>-6.22</c:v>
                </c:pt>
                <c:pt idx="116">
                  <c:v>-3.51</c:v>
                </c:pt>
                <c:pt idx="117">
                  <c:v>-4.75</c:v>
                </c:pt>
                <c:pt idx="118">
                  <c:v>-4.08</c:v>
                </c:pt>
                <c:pt idx="119">
                  <c:v>1.04</c:v>
                </c:pt>
                <c:pt idx="120">
                  <c:v>2.7299999999999998E-3</c:v>
                </c:pt>
                <c:pt idx="121">
                  <c:v>0.216</c:v>
                </c:pt>
                <c:pt idx="122">
                  <c:v>1.07</c:v>
                </c:pt>
                <c:pt idx="123">
                  <c:v>-6.44</c:v>
                </c:pt>
                <c:pt idx="124">
                  <c:v>-6.6</c:v>
                </c:pt>
                <c:pt idx="125">
                  <c:v>-2.4</c:v>
                </c:pt>
                <c:pt idx="126">
                  <c:v>-8.2100000000000009</c:v>
                </c:pt>
                <c:pt idx="127">
                  <c:v>-2.19</c:v>
                </c:pt>
                <c:pt idx="128">
                  <c:v>-2.21</c:v>
                </c:pt>
                <c:pt idx="129">
                  <c:v>-2.38</c:v>
                </c:pt>
                <c:pt idx="130">
                  <c:v>-5.09</c:v>
                </c:pt>
                <c:pt idx="131">
                  <c:v>-1.18</c:v>
                </c:pt>
                <c:pt idx="132">
                  <c:v>-1.75</c:v>
                </c:pt>
                <c:pt idx="133">
                  <c:v>-2.2400000000000002</c:v>
                </c:pt>
                <c:pt idx="134">
                  <c:v>-0.16300000000000001</c:v>
                </c:pt>
                <c:pt idx="135">
                  <c:v>1.19</c:v>
                </c:pt>
                <c:pt idx="136">
                  <c:v>-2.11</c:v>
                </c:pt>
                <c:pt idx="137">
                  <c:v>-1.38</c:v>
                </c:pt>
                <c:pt idx="138">
                  <c:v>-2.29</c:v>
                </c:pt>
                <c:pt idx="139">
                  <c:v>-2.38</c:v>
                </c:pt>
                <c:pt idx="140">
                  <c:v>2.79</c:v>
                </c:pt>
                <c:pt idx="141">
                  <c:v>-2.21</c:v>
                </c:pt>
                <c:pt idx="142">
                  <c:v>-2.4900000000000002</c:v>
                </c:pt>
                <c:pt idx="143">
                  <c:v>2.77</c:v>
                </c:pt>
                <c:pt idx="144">
                  <c:v>1.47</c:v>
                </c:pt>
                <c:pt idx="145">
                  <c:v>1.25</c:v>
                </c:pt>
                <c:pt idx="146">
                  <c:v>0.51500000000000001</c:v>
                </c:pt>
                <c:pt idx="147">
                  <c:v>0.73799999999999999</c:v>
                </c:pt>
                <c:pt idx="148">
                  <c:v>0.93899999999999995</c:v>
                </c:pt>
                <c:pt idx="149">
                  <c:v>-3.99</c:v>
                </c:pt>
                <c:pt idx="150">
                  <c:v>1.21</c:v>
                </c:pt>
                <c:pt idx="151">
                  <c:v>-4.45</c:v>
                </c:pt>
                <c:pt idx="152">
                  <c:v>1.58</c:v>
                </c:pt>
                <c:pt idx="153">
                  <c:v>0.79100000000000004</c:v>
                </c:pt>
                <c:pt idx="154">
                  <c:v>2.91</c:v>
                </c:pt>
                <c:pt idx="155">
                  <c:v>0.218</c:v>
                </c:pt>
                <c:pt idx="156">
                  <c:v>-3.24</c:v>
                </c:pt>
                <c:pt idx="157">
                  <c:v>-0.54400000000000004</c:v>
                </c:pt>
                <c:pt idx="158">
                  <c:v>-6.7599999999999993E-2</c:v>
                </c:pt>
                <c:pt idx="159">
                  <c:v>0.23799999999999999</c:v>
                </c:pt>
                <c:pt idx="160">
                  <c:v>-0.39600000000000002</c:v>
                </c:pt>
                <c:pt idx="161">
                  <c:v>-5</c:v>
                </c:pt>
                <c:pt idx="162">
                  <c:v>-4.99</c:v>
                </c:pt>
                <c:pt idx="163">
                  <c:v>-0.183</c:v>
                </c:pt>
                <c:pt idx="164">
                  <c:v>-0.159</c:v>
                </c:pt>
                <c:pt idx="165">
                  <c:v>0.1</c:v>
                </c:pt>
                <c:pt idx="166">
                  <c:v>-0.3</c:v>
                </c:pt>
                <c:pt idx="167">
                  <c:v>-4.0099999999999997E-2</c:v>
                </c:pt>
                <c:pt idx="168">
                  <c:v>-4.82</c:v>
                </c:pt>
                <c:pt idx="169">
                  <c:v>0.112</c:v>
                </c:pt>
                <c:pt idx="170">
                  <c:v>-4.7300000000000004</c:v>
                </c:pt>
                <c:pt idx="171">
                  <c:v>1.57</c:v>
                </c:pt>
                <c:pt idx="172">
                  <c:v>0.626</c:v>
                </c:pt>
                <c:pt idx="173">
                  <c:v>-0.17599999999999999</c:v>
                </c:pt>
                <c:pt idx="174">
                  <c:v>0.46400000000000002</c:v>
                </c:pt>
                <c:pt idx="175">
                  <c:v>0.86799999999999999</c:v>
                </c:pt>
                <c:pt idx="176">
                  <c:v>0.25700000000000001</c:v>
                </c:pt>
                <c:pt idx="177">
                  <c:v>-0.41199999999999998</c:v>
                </c:pt>
                <c:pt idx="178">
                  <c:v>3.5799999999999998E-2</c:v>
                </c:pt>
                <c:pt idx="179">
                  <c:v>0.28399999999999997</c:v>
                </c:pt>
                <c:pt idx="180">
                  <c:v>0.60699999999999998</c:v>
                </c:pt>
                <c:pt idx="181">
                  <c:v>-4.8499999999999996</c:v>
                </c:pt>
                <c:pt idx="182">
                  <c:v>-0.83199999999999996</c:v>
                </c:pt>
                <c:pt idx="183">
                  <c:v>0.98299999999999998</c:v>
                </c:pt>
                <c:pt idx="184">
                  <c:v>1.1299999999999999</c:v>
                </c:pt>
                <c:pt idx="185">
                  <c:v>0.34499999999999997</c:v>
                </c:pt>
              </c:numCache>
            </c:numRef>
          </c:yVal>
          <c:smooth val="0"/>
          <c:extLst>
            <c:ext xmlns:c16="http://schemas.microsoft.com/office/drawing/2014/chart" uri="{C3380CC4-5D6E-409C-BE32-E72D297353CC}">
              <c16:uniqueId val="{00000000-907B-4B16-B8F4-E1C1EEAB449E}"/>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blanks'!$P$218,'rolling blanks'!$P$218)</c:f>
              <c:numCache>
                <c:formatCode>#,##0.00</c:formatCode>
                <c:ptCount val="2"/>
                <c:pt idx="0">
                  <c:v>4.1276686365285515</c:v>
                </c:pt>
                <c:pt idx="1">
                  <c:v>4.1276686365285515</c:v>
                </c:pt>
              </c:numCache>
            </c:numRef>
          </c:yVal>
          <c:smooth val="0"/>
          <c:extLst>
            <c:ext xmlns:c16="http://schemas.microsoft.com/office/drawing/2014/chart" uri="{C3380CC4-5D6E-409C-BE32-E72D297353CC}">
              <c16:uniqueId val="{00000002-907B-4B16-B8F4-E1C1EEAB449E}"/>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blanks'!$P$220,'rolling blanks'!$P$220)</c:f>
              <c:numCache>
                <c:formatCode>#,##0.00</c:formatCode>
                <c:ptCount val="2"/>
                <c:pt idx="0">
                  <c:v>6.678563035437989</c:v>
                </c:pt>
                <c:pt idx="1">
                  <c:v>6.678563035437989</c:v>
                </c:pt>
              </c:numCache>
            </c:numRef>
          </c:yVal>
          <c:smooth val="0"/>
          <c:extLst>
            <c:ext xmlns:c16="http://schemas.microsoft.com/office/drawing/2014/chart" uri="{C3380CC4-5D6E-409C-BE32-E72D297353CC}">
              <c16:uniqueId val="{00000004-907B-4B16-B8F4-E1C1EEAB449E}"/>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blanks'!$P$219,'rolling blanks'!$P$219)</c:f>
              <c:numCache>
                <c:formatCode>#,##0.00</c:formatCode>
                <c:ptCount val="2"/>
                <c:pt idx="0">
                  <c:v>-6.0759089591091984</c:v>
                </c:pt>
                <c:pt idx="1">
                  <c:v>-6.0759089591091984</c:v>
                </c:pt>
              </c:numCache>
            </c:numRef>
          </c:yVal>
          <c:smooth val="0"/>
          <c:extLst>
            <c:ext xmlns:c16="http://schemas.microsoft.com/office/drawing/2014/chart" uri="{C3380CC4-5D6E-409C-BE32-E72D297353CC}">
              <c16:uniqueId val="{00000006-907B-4B16-B8F4-E1C1EEAB449E}"/>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blanks'!$P$221,'rolling blanks'!$P$221)</c:f>
              <c:numCache>
                <c:formatCode>#,##0.00</c:formatCode>
                <c:ptCount val="2"/>
                <c:pt idx="0">
                  <c:v>-8.6268033580186358</c:v>
                </c:pt>
                <c:pt idx="1">
                  <c:v>-8.6268033580186358</c:v>
                </c:pt>
              </c:numCache>
            </c:numRef>
          </c:yVal>
          <c:smooth val="0"/>
          <c:extLst>
            <c:ext xmlns:c16="http://schemas.microsoft.com/office/drawing/2014/chart" uri="{C3380CC4-5D6E-409C-BE32-E72D297353CC}">
              <c16:uniqueId val="{00000008-907B-4B16-B8F4-E1C1EEAB449E}"/>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NO3-N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blanks'!$W$18:$W$213</c:f>
              <c:numCache>
                <c:formatCode>General</c:formatCode>
                <c:ptCount val="1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numCache>
            </c:numRef>
          </c:xVal>
          <c:yVal>
            <c:numRef>
              <c:f>'rolling blanks'!$U$18:$U$213</c:f>
              <c:numCache>
                <c:formatCode>General</c:formatCode>
                <c:ptCount val="196"/>
                <c:pt idx="0">
                  <c:v>0</c:v>
                </c:pt>
                <c:pt idx="1">
                  <c:v>0</c:v>
                </c:pt>
                <c:pt idx="2">
                  <c:v>0</c:v>
                </c:pt>
                <c:pt idx="3">
                  <c:v>0.378</c:v>
                </c:pt>
                <c:pt idx="4">
                  <c:v>1.2999999999999999E-2</c:v>
                </c:pt>
                <c:pt idx="5">
                  <c:v>2.66</c:v>
                </c:pt>
                <c:pt idx="6">
                  <c:v>1.1200000000000001</c:v>
                </c:pt>
                <c:pt idx="7">
                  <c:v>0.88200000000000001</c:v>
                </c:pt>
                <c:pt idx="8">
                  <c:v>-7.0000000000000007E-2</c:v>
                </c:pt>
                <c:pt idx="9">
                  <c:v>-1.87</c:v>
                </c:pt>
                <c:pt idx="10">
                  <c:v>0.89100000000000001</c:v>
                </c:pt>
                <c:pt idx="11">
                  <c:v>0.48</c:v>
                </c:pt>
                <c:pt idx="12">
                  <c:v>-0.83099999999999996</c:v>
                </c:pt>
                <c:pt idx="13">
                  <c:v>0.873</c:v>
                </c:pt>
                <c:pt idx="14">
                  <c:v>0.89</c:v>
                </c:pt>
                <c:pt idx="15">
                  <c:v>2.16</c:v>
                </c:pt>
                <c:pt idx="16">
                  <c:v>0.24199999999999999</c:v>
                </c:pt>
                <c:pt idx="17">
                  <c:v>6.0999999999999999E-2</c:v>
                </c:pt>
                <c:pt idx="18">
                  <c:v>0.71799999999999997</c:v>
                </c:pt>
                <c:pt idx="19">
                  <c:v>-0.32800000000000001</c:v>
                </c:pt>
                <c:pt idx="20">
                  <c:v>1.1299999999999999</c:v>
                </c:pt>
                <c:pt idx="21">
                  <c:v>0.86399999999999999</c:v>
                </c:pt>
                <c:pt idx="22">
                  <c:v>0.216</c:v>
                </c:pt>
                <c:pt idx="23">
                  <c:v>-3.57</c:v>
                </c:pt>
                <c:pt idx="24">
                  <c:v>-2.68</c:v>
                </c:pt>
                <c:pt idx="26">
                  <c:v>-4.79</c:v>
                </c:pt>
                <c:pt idx="27">
                  <c:v>-1.1599999999999999</c:v>
                </c:pt>
                <c:pt idx="28">
                  <c:v>-0.57699999999999996</c:v>
                </c:pt>
                <c:pt idx="29">
                  <c:v>-1.97</c:v>
                </c:pt>
                <c:pt idx="30">
                  <c:v>0.13800000000000001</c:v>
                </c:pt>
                <c:pt idx="31">
                  <c:v>-2.27</c:v>
                </c:pt>
                <c:pt idx="32">
                  <c:v>-1.72</c:v>
                </c:pt>
                <c:pt idx="33">
                  <c:v>0.97899999999999998</c:v>
                </c:pt>
                <c:pt idx="34">
                  <c:v>0.438</c:v>
                </c:pt>
                <c:pt idx="35">
                  <c:v>0.91800000000000004</c:v>
                </c:pt>
                <c:pt idx="36">
                  <c:v>-0.64100000000000001</c:v>
                </c:pt>
                <c:pt idx="37">
                  <c:v>-1.67</c:v>
                </c:pt>
                <c:pt idx="38">
                  <c:v>-0.70199999999999996</c:v>
                </c:pt>
                <c:pt idx="39">
                  <c:v>-2.27</c:v>
                </c:pt>
                <c:pt idx="40">
                  <c:v>0</c:v>
                </c:pt>
                <c:pt idx="41">
                  <c:v>0</c:v>
                </c:pt>
                <c:pt idx="42">
                  <c:v>-4.4400000000000004</c:v>
                </c:pt>
                <c:pt idx="43">
                  <c:v>0.93100000000000005</c:v>
                </c:pt>
                <c:pt idx="44">
                  <c:v>-4.72</c:v>
                </c:pt>
                <c:pt idx="45">
                  <c:v>-3.02</c:v>
                </c:pt>
                <c:pt idx="46">
                  <c:v>-3.52</c:v>
                </c:pt>
                <c:pt idx="47">
                  <c:v>0</c:v>
                </c:pt>
                <c:pt idx="48">
                  <c:v>0</c:v>
                </c:pt>
                <c:pt idx="49">
                  <c:v>0</c:v>
                </c:pt>
                <c:pt idx="50">
                  <c:v>0</c:v>
                </c:pt>
                <c:pt idx="51">
                  <c:v>-7.19</c:v>
                </c:pt>
                <c:pt idx="52">
                  <c:v>-2.83</c:v>
                </c:pt>
                <c:pt idx="53">
                  <c:v>-4.6500000000000004</c:v>
                </c:pt>
                <c:pt idx="54">
                  <c:v>-1.35</c:v>
                </c:pt>
                <c:pt idx="55">
                  <c:v>1.71</c:v>
                </c:pt>
                <c:pt idx="56">
                  <c:v>-8.86</c:v>
                </c:pt>
                <c:pt idx="57">
                  <c:v>-4.59</c:v>
                </c:pt>
                <c:pt idx="58">
                  <c:v>-7.03</c:v>
                </c:pt>
                <c:pt idx="59">
                  <c:v>-7.03</c:v>
                </c:pt>
                <c:pt idx="60">
                  <c:v>-9.3699999999999992</c:v>
                </c:pt>
                <c:pt idx="61">
                  <c:v>-5.59</c:v>
                </c:pt>
                <c:pt idx="62">
                  <c:v>-5.4</c:v>
                </c:pt>
                <c:pt idx="63">
                  <c:v>0</c:v>
                </c:pt>
                <c:pt idx="64">
                  <c:v>0</c:v>
                </c:pt>
                <c:pt idx="65">
                  <c:v>0</c:v>
                </c:pt>
                <c:pt idx="66">
                  <c:v>-0.77300000000000002</c:v>
                </c:pt>
                <c:pt idx="67">
                  <c:v>0.84799999999999998</c:v>
                </c:pt>
                <c:pt idx="68">
                  <c:v>1.98</c:v>
                </c:pt>
                <c:pt idx="69">
                  <c:v>-3.22</c:v>
                </c:pt>
                <c:pt idx="70">
                  <c:v>-5.45E-2</c:v>
                </c:pt>
                <c:pt idx="71">
                  <c:v>-1.96</c:v>
                </c:pt>
                <c:pt idx="72">
                  <c:v>-0.495</c:v>
                </c:pt>
                <c:pt idx="73">
                  <c:v>-2.19</c:v>
                </c:pt>
                <c:pt idx="74">
                  <c:v>-1.79</c:v>
                </c:pt>
                <c:pt idx="75">
                  <c:v>-2.86</c:v>
                </c:pt>
                <c:pt idx="76">
                  <c:v>-0.42099999999999999</c:v>
                </c:pt>
                <c:pt idx="77">
                  <c:v>-0.86399999999999999</c:v>
                </c:pt>
                <c:pt idx="78">
                  <c:v>-2.66</c:v>
                </c:pt>
                <c:pt idx="79">
                  <c:v>0.33</c:v>
                </c:pt>
                <c:pt idx="80">
                  <c:v>-0.55100000000000005</c:v>
                </c:pt>
                <c:pt idx="81">
                  <c:v>-0.77600000000000002</c:v>
                </c:pt>
                <c:pt idx="82">
                  <c:v>-4.1599999999999998E-2</c:v>
                </c:pt>
                <c:pt idx="83">
                  <c:v>0</c:v>
                </c:pt>
                <c:pt idx="84">
                  <c:v>0</c:v>
                </c:pt>
                <c:pt idx="85">
                  <c:v>0</c:v>
                </c:pt>
                <c:pt idx="86">
                  <c:v>-0.39</c:v>
                </c:pt>
                <c:pt idx="87">
                  <c:v>-1.62</c:v>
                </c:pt>
                <c:pt idx="88">
                  <c:v>8.6199999999999999E-2</c:v>
                </c:pt>
                <c:pt idx="89">
                  <c:v>-2.56</c:v>
                </c:pt>
                <c:pt idx="90">
                  <c:v>0.71899999999999997</c:v>
                </c:pt>
                <c:pt idx="91">
                  <c:v>0.217</c:v>
                </c:pt>
                <c:pt idx="92">
                  <c:v>-0.42199999999999999</c:v>
                </c:pt>
                <c:pt idx="93">
                  <c:v>-0.221</c:v>
                </c:pt>
                <c:pt idx="94">
                  <c:v>-2.71</c:v>
                </c:pt>
                <c:pt idx="95">
                  <c:v>1.5</c:v>
                </c:pt>
                <c:pt idx="96">
                  <c:v>-1.01</c:v>
                </c:pt>
                <c:pt idx="97">
                  <c:v>-2.37</c:v>
                </c:pt>
                <c:pt idx="98">
                  <c:v>-1.91</c:v>
                </c:pt>
                <c:pt idx="99">
                  <c:v>-1.24E-2</c:v>
                </c:pt>
                <c:pt idx="100">
                  <c:v>0.114</c:v>
                </c:pt>
                <c:pt idx="101">
                  <c:v>-1.98</c:v>
                </c:pt>
                <c:pt idx="102">
                  <c:v>0</c:v>
                </c:pt>
                <c:pt idx="103">
                  <c:v>0</c:v>
                </c:pt>
                <c:pt idx="104">
                  <c:v>0</c:v>
                </c:pt>
                <c:pt idx="105">
                  <c:v>-1.59</c:v>
                </c:pt>
                <c:pt idx="106">
                  <c:v>0</c:v>
                </c:pt>
                <c:pt idx="107">
                  <c:v>0</c:v>
                </c:pt>
                <c:pt idx="108">
                  <c:v>-1.62</c:v>
                </c:pt>
                <c:pt idx="109">
                  <c:v>0.28199999999999997</c:v>
                </c:pt>
                <c:pt idx="110">
                  <c:v>-3.94</c:v>
                </c:pt>
                <c:pt idx="111">
                  <c:v>-0.42399999999999999</c:v>
                </c:pt>
                <c:pt idx="112">
                  <c:v>1.52</c:v>
                </c:pt>
                <c:pt idx="113">
                  <c:v>0</c:v>
                </c:pt>
                <c:pt idx="114">
                  <c:v>0</c:v>
                </c:pt>
                <c:pt idx="115">
                  <c:v>-2.08</c:v>
                </c:pt>
                <c:pt idx="116">
                  <c:v>-0.81100000000000005</c:v>
                </c:pt>
                <c:pt idx="117">
                  <c:v>0.32600000000000001</c:v>
                </c:pt>
                <c:pt idx="118">
                  <c:v>0.13100000000000001</c:v>
                </c:pt>
                <c:pt idx="119">
                  <c:v>-1.55</c:v>
                </c:pt>
                <c:pt idx="120">
                  <c:v>-0.32400000000000001</c:v>
                </c:pt>
                <c:pt idx="121">
                  <c:v>0.41799999999999998</c:v>
                </c:pt>
                <c:pt idx="122">
                  <c:v>-0.65</c:v>
                </c:pt>
                <c:pt idx="123">
                  <c:v>-0.248</c:v>
                </c:pt>
                <c:pt idx="124">
                  <c:v>-2.23</c:v>
                </c:pt>
                <c:pt idx="125">
                  <c:v>-2.89</c:v>
                </c:pt>
                <c:pt idx="126">
                  <c:v>-1.84</c:v>
                </c:pt>
                <c:pt idx="127">
                  <c:v>-9.1499999999999998E-2</c:v>
                </c:pt>
                <c:pt idx="128">
                  <c:v>1.28</c:v>
                </c:pt>
                <c:pt idx="129">
                  <c:v>0.61499999999999999</c:v>
                </c:pt>
                <c:pt idx="130">
                  <c:v>-2.5299999999999998</c:v>
                </c:pt>
                <c:pt idx="131">
                  <c:v>-3.42</c:v>
                </c:pt>
                <c:pt idx="132">
                  <c:v>-3.28</c:v>
                </c:pt>
                <c:pt idx="133">
                  <c:v>-2.91</c:v>
                </c:pt>
                <c:pt idx="134">
                  <c:v>-1.69</c:v>
                </c:pt>
                <c:pt idx="135">
                  <c:v>-1.43</c:v>
                </c:pt>
                <c:pt idx="136">
                  <c:v>0.23400000000000001</c:v>
                </c:pt>
                <c:pt idx="137">
                  <c:v>1.55</c:v>
                </c:pt>
                <c:pt idx="138">
                  <c:v>1.07</c:v>
                </c:pt>
                <c:pt idx="139">
                  <c:v>-0.93100000000000005</c:v>
                </c:pt>
                <c:pt idx="140">
                  <c:v>-1.01</c:v>
                </c:pt>
                <c:pt idx="141">
                  <c:v>-0.63200000000000001</c:v>
                </c:pt>
                <c:pt idx="142">
                  <c:v>2.14</c:v>
                </c:pt>
                <c:pt idx="143">
                  <c:v>-0.29399999999999998</c:v>
                </c:pt>
                <c:pt idx="144">
                  <c:v>-1.22</c:v>
                </c:pt>
                <c:pt idx="145">
                  <c:v>-0.28000000000000003</c:v>
                </c:pt>
                <c:pt idx="146">
                  <c:v>-1.1599999999999999</c:v>
                </c:pt>
                <c:pt idx="147">
                  <c:v>-1.1399999999999999</c:v>
                </c:pt>
                <c:pt idx="148">
                  <c:v>1.04</c:v>
                </c:pt>
                <c:pt idx="149">
                  <c:v>-0.82399999999999995</c:v>
                </c:pt>
                <c:pt idx="150">
                  <c:v>0.54700000000000004</c:v>
                </c:pt>
                <c:pt idx="151">
                  <c:v>1.32</c:v>
                </c:pt>
                <c:pt idx="152">
                  <c:v>-0.98299999999999998</c:v>
                </c:pt>
                <c:pt idx="153">
                  <c:v>1.74</c:v>
                </c:pt>
                <c:pt idx="154">
                  <c:v>2.27</c:v>
                </c:pt>
                <c:pt idx="155">
                  <c:v>-0.13300000000000001</c:v>
                </c:pt>
                <c:pt idx="156">
                  <c:v>0.84799999999999998</c:v>
                </c:pt>
                <c:pt idx="157">
                  <c:v>1.21</c:v>
                </c:pt>
                <c:pt idx="158">
                  <c:v>1.1000000000000001</c:v>
                </c:pt>
                <c:pt idx="159">
                  <c:v>-0.183</c:v>
                </c:pt>
                <c:pt idx="160">
                  <c:v>2.3199999999999998</c:v>
                </c:pt>
                <c:pt idx="161">
                  <c:v>0.316</c:v>
                </c:pt>
                <c:pt idx="162">
                  <c:v>2.5099999999999998</c:v>
                </c:pt>
                <c:pt idx="163">
                  <c:v>3.98</c:v>
                </c:pt>
                <c:pt idx="164">
                  <c:v>3.27</c:v>
                </c:pt>
                <c:pt idx="165">
                  <c:v>3.28</c:v>
                </c:pt>
                <c:pt idx="166">
                  <c:v>1.0900000000000001</c:v>
                </c:pt>
                <c:pt idx="167">
                  <c:v>-0.34300000000000003</c:v>
                </c:pt>
                <c:pt idx="168">
                  <c:v>-1.76</c:v>
                </c:pt>
                <c:pt idx="169">
                  <c:v>5.67</c:v>
                </c:pt>
                <c:pt idx="170">
                  <c:v>-2.37</c:v>
                </c:pt>
                <c:pt idx="171">
                  <c:v>0.104</c:v>
                </c:pt>
                <c:pt idx="172">
                  <c:v>1.97</c:v>
                </c:pt>
                <c:pt idx="173">
                  <c:v>-1.48</c:v>
                </c:pt>
                <c:pt idx="174">
                  <c:v>-2.95</c:v>
                </c:pt>
                <c:pt idx="175">
                  <c:v>1.42</c:v>
                </c:pt>
                <c:pt idx="176">
                  <c:v>-3.27</c:v>
                </c:pt>
                <c:pt idx="177">
                  <c:v>-3.11</c:v>
                </c:pt>
                <c:pt idx="178">
                  <c:v>-0.39800000000000002</c:v>
                </c:pt>
                <c:pt idx="179">
                  <c:v>-0.38</c:v>
                </c:pt>
                <c:pt idx="180">
                  <c:v>-2.35</c:v>
                </c:pt>
                <c:pt idx="181">
                  <c:v>5.21E-2</c:v>
                </c:pt>
                <c:pt idx="182">
                  <c:v>0.79300000000000004</c:v>
                </c:pt>
                <c:pt idx="183">
                  <c:v>0.30099999999999999</c:v>
                </c:pt>
                <c:pt idx="184">
                  <c:v>2.0699999999999998</c:v>
                </c:pt>
                <c:pt idx="185">
                  <c:v>0.26800000000000002</c:v>
                </c:pt>
              </c:numCache>
            </c:numRef>
          </c:yVal>
          <c:smooth val="0"/>
          <c:extLst>
            <c:ext xmlns:c16="http://schemas.microsoft.com/office/drawing/2014/chart" uri="{C3380CC4-5D6E-409C-BE32-E72D297353CC}">
              <c16:uniqueId val="{00000000-6B3D-49D9-A513-0F4497241133}"/>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blanks'!$U$218,'rolling blanks'!$U$218)</c:f>
              <c:numCache>
                <c:formatCode>#,##0.00</c:formatCode>
                <c:ptCount val="2"/>
                <c:pt idx="0">
                  <c:v>3.5683197873753931</c:v>
                </c:pt>
                <c:pt idx="1">
                  <c:v>3.5683197873753931</c:v>
                </c:pt>
              </c:numCache>
            </c:numRef>
          </c:yVal>
          <c:smooth val="0"/>
          <c:extLst>
            <c:ext xmlns:c16="http://schemas.microsoft.com/office/drawing/2014/chart" uri="{C3380CC4-5D6E-409C-BE32-E72D297353CC}">
              <c16:uniqueId val="{00000002-6B3D-49D9-A513-0F4497241133}"/>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blanks'!$U$220,'rolling blanks'!$U$220)</c:f>
              <c:numCache>
                <c:formatCode>#,##0.00</c:formatCode>
                <c:ptCount val="2"/>
                <c:pt idx="0">
                  <c:v>5.7032329243063327</c:v>
                </c:pt>
                <c:pt idx="1">
                  <c:v>5.7032329243063327</c:v>
                </c:pt>
              </c:numCache>
            </c:numRef>
          </c:yVal>
          <c:smooth val="0"/>
          <c:extLst>
            <c:ext xmlns:c16="http://schemas.microsoft.com/office/drawing/2014/chart" uri="{C3380CC4-5D6E-409C-BE32-E72D297353CC}">
              <c16:uniqueId val="{00000004-6B3D-49D9-A513-0F4497241133}"/>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blanks'!$U$219,'rolling blanks'!$U$219)</c:f>
              <c:numCache>
                <c:formatCode>#,##0.00</c:formatCode>
                <c:ptCount val="2"/>
                <c:pt idx="0">
                  <c:v>-4.9713327603483668</c:v>
                </c:pt>
                <c:pt idx="1">
                  <c:v>-4.9713327603483668</c:v>
                </c:pt>
              </c:numCache>
            </c:numRef>
          </c:yVal>
          <c:smooth val="0"/>
          <c:extLst>
            <c:ext xmlns:c16="http://schemas.microsoft.com/office/drawing/2014/chart" uri="{C3380CC4-5D6E-409C-BE32-E72D297353CC}">
              <c16:uniqueId val="{00000006-6B3D-49D9-A513-0F4497241133}"/>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blanks'!$W$214:$W$215</c:f>
              <c:numCache>
                <c:formatCode>General</c:formatCode>
                <c:ptCount val="2"/>
                <c:pt idx="0">
                  <c:v>1</c:v>
                </c:pt>
                <c:pt idx="1">
                  <c:v>186</c:v>
                </c:pt>
              </c:numCache>
            </c:numRef>
          </c:xVal>
          <c:yVal>
            <c:numRef>
              <c:f>('rolling blanks'!$U$221,'rolling blanks'!$U$221)</c:f>
              <c:numCache>
                <c:formatCode>#,##0.00</c:formatCode>
                <c:ptCount val="2"/>
                <c:pt idx="0">
                  <c:v>-7.1062458972793063</c:v>
                </c:pt>
                <c:pt idx="1">
                  <c:v>-7.1062458972793063</c:v>
                </c:pt>
              </c:numCache>
            </c:numRef>
          </c:yVal>
          <c:smooth val="0"/>
          <c:extLst>
            <c:ext xmlns:c16="http://schemas.microsoft.com/office/drawing/2014/chart" uri="{C3380CC4-5D6E-409C-BE32-E72D297353CC}">
              <c16:uniqueId val="{00000008-6B3D-49D9-A513-0F4497241133}"/>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14941</xdr:colOff>
      <xdr:row>0</xdr:row>
      <xdr:rowOff>161740</xdr:rowOff>
    </xdr:from>
    <xdr:to>
      <xdr:col>6</xdr:col>
      <xdr:colOff>280147</xdr:colOff>
      <xdr:row>15</xdr:row>
      <xdr:rowOff>51175</xdr:rowOff>
    </xdr:to>
    <xdr:graphicFrame macro="">
      <xdr:nvGraphicFramePr>
        <xdr:cNvPr id="2" name="Chart 1">
          <a:extLst>
            <a:ext uri="{FF2B5EF4-FFF2-40B4-BE49-F238E27FC236}">
              <a16:creationId xmlns:a16="http://schemas.microsoft.com/office/drawing/2014/main" id="{2C952257-6B27-4B50-9308-84FB58465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437029</xdr:colOff>
      <xdr:row>1</xdr:row>
      <xdr:rowOff>11206</xdr:rowOff>
    </xdr:from>
    <xdr:to>
      <xdr:col>20</xdr:col>
      <xdr:colOff>52294</xdr:colOff>
      <xdr:row>15</xdr:row>
      <xdr:rowOff>91141</xdr:rowOff>
    </xdr:to>
    <xdr:graphicFrame macro="">
      <xdr:nvGraphicFramePr>
        <xdr:cNvPr id="3" name="Chart 2">
          <a:extLst>
            <a:ext uri="{FF2B5EF4-FFF2-40B4-BE49-F238E27FC236}">
              <a16:creationId xmlns:a16="http://schemas.microsoft.com/office/drawing/2014/main" id="{C7CE50F0-7263-48DC-AE50-9E3950DFA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145677</xdr:colOff>
      <xdr:row>1</xdr:row>
      <xdr:rowOff>44823</xdr:rowOff>
    </xdr:from>
    <xdr:to>
      <xdr:col>31</xdr:col>
      <xdr:colOff>18677</xdr:colOff>
      <xdr:row>15</xdr:row>
      <xdr:rowOff>124758</xdr:rowOff>
    </xdr:to>
    <xdr:graphicFrame macro="">
      <xdr:nvGraphicFramePr>
        <xdr:cNvPr id="4" name="Chart 3">
          <a:extLst>
            <a:ext uri="{FF2B5EF4-FFF2-40B4-BE49-F238E27FC236}">
              <a16:creationId xmlns:a16="http://schemas.microsoft.com/office/drawing/2014/main" id="{5D028310-C82A-4973-A068-A8EFFF3FF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14941</xdr:colOff>
      <xdr:row>0</xdr:row>
      <xdr:rowOff>161740</xdr:rowOff>
    </xdr:from>
    <xdr:to>
      <xdr:col>6</xdr:col>
      <xdr:colOff>280147</xdr:colOff>
      <xdr:row>15</xdr:row>
      <xdr:rowOff>51175</xdr:rowOff>
    </xdr:to>
    <xdr:graphicFrame macro="">
      <xdr:nvGraphicFramePr>
        <xdr:cNvPr id="2" name="Chart 1">
          <a:extLst>
            <a:ext uri="{FF2B5EF4-FFF2-40B4-BE49-F238E27FC236}">
              <a16:creationId xmlns:a16="http://schemas.microsoft.com/office/drawing/2014/main" id="{D13C9231-2249-4A60-956B-650C848A8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437029</xdr:colOff>
      <xdr:row>1</xdr:row>
      <xdr:rowOff>11206</xdr:rowOff>
    </xdr:from>
    <xdr:to>
      <xdr:col>20</xdr:col>
      <xdr:colOff>52294</xdr:colOff>
      <xdr:row>15</xdr:row>
      <xdr:rowOff>91141</xdr:rowOff>
    </xdr:to>
    <xdr:graphicFrame macro="">
      <xdr:nvGraphicFramePr>
        <xdr:cNvPr id="3" name="Chart 2">
          <a:extLst>
            <a:ext uri="{FF2B5EF4-FFF2-40B4-BE49-F238E27FC236}">
              <a16:creationId xmlns:a16="http://schemas.microsoft.com/office/drawing/2014/main" id="{14617440-D07B-4722-9612-08DF6808C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145677</xdr:colOff>
      <xdr:row>1</xdr:row>
      <xdr:rowOff>44823</xdr:rowOff>
    </xdr:from>
    <xdr:to>
      <xdr:col>31</xdr:col>
      <xdr:colOff>18677</xdr:colOff>
      <xdr:row>15</xdr:row>
      <xdr:rowOff>124758</xdr:rowOff>
    </xdr:to>
    <xdr:graphicFrame macro="">
      <xdr:nvGraphicFramePr>
        <xdr:cNvPr id="4" name="Chart 3">
          <a:extLst>
            <a:ext uri="{FF2B5EF4-FFF2-40B4-BE49-F238E27FC236}">
              <a16:creationId xmlns:a16="http://schemas.microsoft.com/office/drawing/2014/main" id="{F5FE394B-F863-4C62-BB8D-7CAF51A1D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14941</xdr:colOff>
      <xdr:row>0</xdr:row>
      <xdr:rowOff>161740</xdr:rowOff>
    </xdr:from>
    <xdr:to>
      <xdr:col>6</xdr:col>
      <xdr:colOff>280147</xdr:colOff>
      <xdr:row>15</xdr:row>
      <xdr:rowOff>51175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437029</xdr:colOff>
      <xdr:row>1</xdr:row>
      <xdr:rowOff>11206</xdr:rowOff>
    </xdr:from>
    <xdr:to>
      <xdr:col>20</xdr:col>
      <xdr:colOff>52294</xdr:colOff>
      <xdr:row>15</xdr:row>
      <xdr:rowOff>91141</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145677</xdr:colOff>
      <xdr:row>1</xdr:row>
      <xdr:rowOff>44823</xdr:rowOff>
    </xdr:from>
    <xdr:to>
      <xdr:col>31</xdr:col>
      <xdr:colOff>18677</xdr:colOff>
      <xdr:row>15</xdr:row>
      <xdr:rowOff>124758</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18864</xdr:rowOff>
    </xdr:from>
    <xdr:to>
      <xdr:col>6</xdr:col>
      <xdr:colOff>265206</xdr:colOff>
      <xdr:row>23</xdr:row>
      <xdr:rowOff>106737</xdr:rowOff>
    </xdr:to>
    <xdr:graphicFrame macro="">
      <xdr:nvGraphicFramePr>
        <xdr:cNvPr id="2" name="Chart 1">
          <a:extLst>
            <a:ext uri="{FF2B5EF4-FFF2-40B4-BE49-F238E27FC236}">
              <a16:creationId xmlns:a16="http://schemas.microsoft.com/office/drawing/2014/main" id="{B4810415-AE9B-4FF1-AC19-CCDA9CEDE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492591</xdr:colOff>
      <xdr:row>8</xdr:row>
      <xdr:rowOff>138207</xdr:rowOff>
    </xdr:from>
    <xdr:to>
      <xdr:col>20</xdr:col>
      <xdr:colOff>107856</xdr:colOff>
      <xdr:row>23</xdr:row>
      <xdr:rowOff>19704</xdr:rowOff>
    </xdr:to>
    <xdr:graphicFrame macro="">
      <xdr:nvGraphicFramePr>
        <xdr:cNvPr id="3" name="Chart 2">
          <a:extLst>
            <a:ext uri="{FF2B5EF4-FFF2-40B4-BE49-F238E27FC236}">
              <a16:creationId xmlns:a16="http://schemas.microsoft.com/office/drawing/2014/main" id="{A75A09E1-3EAF-4DE2-8798-D12728D87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280614</xdr:colOff>
      <xdr:row>8</xdr:row>
      <xdr:rowOff>140073</xdr:rowOff>
    </xdr:from>
    <xdr:to>
      <xdr:col>31</xdr:col>
      <xdr:colOff>153614</xdr:colOff>
      <xdr:row>23</xdr:row>
      <xdr:rowOff>21570</xdr:rowOff>
    </xdr:to>
    <xdr:graphicFrame macro="">
      <xdr:nvGraphicFramePr>
        <xdr:cNvPr id="4" name="Chart 3">
          <a:extLst>
            <a:ext uri="{FF2B5EF4-FFF2-40B4-BE49-F238E27FC236}">
              <a16:creationId xmlns:a16="http://schemas.microsoft.com/office/drawing/2014/main" id="{46D172B9-BD5E-417A-93C9-5DB8091A3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22412</xdr:rowOff>
    </xdr:from>
    <xdr:to>
      <xdr:col>6</xdr:col>
      <xdr:colOff>265206</xdr:colOff>
      <xdr:row>20</xdr:row>
      <xdr:rowOff>106082</xdr:rowOff>
    </xdr:to>
    <xdr:graphicFrame macro="">
      <xdr:nvGraphicFramePr>
        <xdr:cNvPr id="2" name="Chart 1">
          <a:extLst>
            <a:ext uri="{FF2B5EF4-FFF2-40B4-BE49-F238E27FC236}">
              <a16:creationId xmlns:a16="http://schemas.microsoft.com/office/drawing/2014/main" id="{5EC423E2-6F5C-426B-AF12-CFFCD6827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11206</xdr:colOff>
      <xdr:row>6</xdr:row>
      <xdr:rowOff>44823</xdr:rowOff>
    </xdr:from>
    <xdr:to>
      <xdr:col>20</xdr:col>
      <xdr:colOff>201706</xdr:colOff>
      <xdr:row>20</xdr:row>
      <xdr:rowOff>124758</xdr:rowOff>
    </xdr:to>
    <xdr:graphicFrame macro="">
      <xdr:nvGraphicFramePr>
        <xdr:cNvPr id="3" name="Chart 2">
          <a:extLst>
            <a:ext uri="{FF2B5EF4-FFF2-40B4-BE49-F238E27FC236}">
              <a16:creationId xmlns:a16="http://schemas.microsoft.com/office/drawing/2014/main" id="{4C6C83C2-6BCC-44C8-B145-249E74619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451971</xdr:colOff>
      <xdr:row>6</xdr:row>
      <xdr:rowOff>97117</xdr:rowOff>
    </xdr:from>
    <xdr:to>
      <xdr:col>31</xdr:col>
      <xdr:colOff>324971</xdr:colOff>
      <xdr:row>20</xdr:row>
      <xdr:rowOff>177052</xdr:rowOff>
    </xdr:to>
    <xdr:graphicFrame macro="">
      <xdr:nvGraphicFramePr>
        <xdr:cNvPr id="4" name="Chart 3">
          <a:extLst>
            <a:ext uri="{FF2B5EF4-FFF2-40B4-BE49-F238E27FC236}">
              <a16:creationId xmlns:a16="http://schemas.microsoft.com/office/drawing/2014/main" id="{7A5A6630-6C01-4FA8-B38D-04D7A703B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43"/>
  <sheetViews>
    <sheetView workbookViewId="0">
      <selection activeCell="A7" sqref="A7"/>
    </sheetView>
  </sheetViews>
  <sheetFormatPr baseColWidth="10" defaultColWidth="8.83203125" defaultRowHeight="15"/>
  <cols>
    <col min="1" max="1" width="136.33203125" customWidth="1"/>
  </cols>
  <sheetData>
    <row r="4" spans="1:1">
      <c r="A4" t="s">
        <v>171</v>
      </c>
    </row>
    <row r="6" spans="1:1">
      <c r="A6" t="s">
        <v>172</v>
      </c>
    </row>
    <row r="23" spans="1:1">
      <c r="A23" t="s">
        <v>75</v>
      </c>
    </row>
    <row r="24" spans="1:1">
      <c r="A24" t="s">
        <v>80</v>
      </c>
    </row>
    <row r="26" spans="1:1">
      <c r="A26" t="s">
        <v>81</v>
      </c>
    </row>
    <row r="27" spans="1:1">
      <c r="A27" t="s">
        <v>69</v>
      </c>
    </row>
    <row r="28" spans="1:1">
      <c r="A28" t="s">
        <v>70</v>
      </c>
    </row>
    <row r="29" spans="1:1">
      <c r="A29" t="s">
        <v>76</v>
      </c>
    </row>
    <row r="30" spans="1:1">
      <c r="A30" t="s">
        <v>71</v>
      </c>
    </row>
    <row r="31" spans="1:1">
      <c r="A31" t="s">
        <v>72</v>
      </c>
    </row>
    <row r="32" spans="1:1">
      <c r="A32" t="s">
        <v>73</v>
      </c>
    </row>
    <row r="35" spans="1:1">
      <c r="A35" t="s">
        <v>91</v>
      </c>
    </row>
    <row r="36" spans="1:1">
      <c r="A36" t="s">
        <v>92</v>
      </c>
    </row>
    <row r="37" spans="1:1">
      <c r="A37" t="s">
        <v>93</v>
      </c>
    </row>
    <row r="38" spans="1:1">
      <c r="A38" t="s">
        <v>94</v>
      </c>
    </row>
    <row r="39" spans="1:1">
      <c r="A39" t="s">
        <v>79</v>
      </c>
    </row>
    <row r="40" spans="1:1">
      <c r="A40" t="s">
        <v>95</v>
      </c>
    </row>
    <row r="41" spans="1:1">
      <c r="A41" t="s">
        <v>90</v>
      </c>
    </row>
    <row r="42" spans="1:1">
      <c r="A42" t="s">
        <v>96</v>
      </c>
    </row>
    <row r="43" spans="1:1">
      <c r="A43" t="s">
        <v>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7:CK118"/>
  <sheetViews>
    <sheetView tabSelected="1" topLeftCell="AB93" zoomScale="125" zoomScaleNormal="85" workbookViewId="0">
      <selection activeCell="AQ116" sqref="AQ116"/>
    </sheetView>
  </sheetViews>
  <sheetFormatPr baseColWidth="10" defaultColWidth="8.83203125" defaultRowHeight="16"/>
  <cols>
    <col min="1" max="1" width="24.5" style="9" customWidth="1"/>
    <col min="2" max="2" width="22.6640625" style="12" customWidth="1"/>
    <col min="3" max="3" width="23.5" style="9" customWidth="1"/>
    <col min="4" max="4" width="14.5" style="9" customWidth="1"/>
    <col min="5" max="5" width="21.1640625" style="9" customWidth="1"/>
    <col min="6" max="6" width="6.5" style="9" customWidth="1"/>
    <col min="7" max="7" width="8.33203125" style="9" customWidth="1"/>
    <col min="8" max="8" width="6.6640625" style="9" customWidth="1"/>
    <col min="9" max="9" width="9.1640625" style="9" customWidth="1"/>
    <col min="10" max="10" width="7" style="9" customWidth="1"/>
    <col min="11" max="11" width="8.6640625" style="9" customWidth="1"/>
    <col min="12" max="12" width="13.33203125" style="10" customWidth="1"/>
    <col min="13" max="13" width="7.33203125" style="10" customWidth="1"/>
    <col min="14" max="14" width="6" style="9" customWidth="1"/>
    <col min="15" max="15" width="12" style="8" bestFit="1" customWidth="1"/>
    <col min="16" max="16" width="9.33203125" style="8" bestFit="1" customWidth="1"/>
    <col min="17" max="17" width="7.1640625" style="8" customWidth="1"/>
    <col min="18" max="20" width="9.33203125" style="8" bestFit="1" customWidth="1"/>
    <col min="21" max="21" width="9.6640625" style="8" bestFit="1" customWidth="1"/>
    <col min="22" max="22" width="10.83203125" style="8" bestFit="1" customWidth="1"/>
    <col min="23" max="23" width="9.33203125" style="8" bestFit="1" customWidth="1"/>
    <col min="24" max="24" width="14.1640625" style="8" customWidth="1"/>
    <col min="25" max="25" width="12.6640625" style="21" customWidth="1"/>
    <col min="26" max="27" width="12.6640625" style="7" customWidth="1"/>
    <col min="28" max="190" width="8.6640625" style="7"/>
    <col min="191" max="191" width="24.83203125" style="7" customWidth="1"/>
    <col min="192" max="192" width="13.5" style="7" customWidth="1"/>
    <col min="193" max="193" width="8.6640625" style="7"/>
    <col min="194" max="194" width="6.6640625" style="7" customWidth="1"/>
    <col min="195" max="195" width="6.5" style="7" customWidth="1"/>
    <col min="196" max="196" width="8.33203125" style="7" customWidth="1"/>
    <col min="197" max="197" width="6.6640625" style="7" customWidth="1"/>
    <col min="198" max="198" width="4.83203125" style="7" customWidth="1"/>
    <col min="199" max="200" width="5" style="7" customWidth="1"/>
    <col min="201" max="201" width="8.6640625" style="7"/>
    <col min="202" max="202" width="10.5" style="7" customWidth="1"/>
    <col min="203" max="203" width="3.83203125" style="7" customWidth="1"/>
    <col min="204" max="205" width="8.6640625" style="7"/>
    <col min="206" max="206" width="3.6640625" style="7" customWidth="1"/>
    <col min="207" max="446" width="8.6640625" style="7"/>
    <col min="447" max="447" width="24.83203125" style="7" customWidth="1"/>
    <col min="448" max="448" width="13.5" style="7" customWidth="1"/>
    <col min="449" max="449" width="8.6640625" style="7"/>
    <col min="450" max="450" width="6.6640625" style="7" customWidth="1"/>
    <col min="451" max="451" width="6.5" style="7" customWidth="1"/>
    <col min="452" max="452" width="8.33203125" style="7" customWidth="1"/>
    <col min="453" max="453" width="6.6640625" style="7" customWidth="1"/>
    <col min="454" max="454" width="4.83203125" style="7" customWidth="1"/>
    <col min="455" max="456" width="5" style="7" customWidth="1"/>
    <col min="457" max="457" width="8.6640625" style="7"/>
    <col min="458" max="458" width="10.5" style="7" customWidth="1"/>
    <col min="459" max="459" width="3.83203125" style="7" customWidth="1"/>
    <col min="460" max="461" width="8.6640625" style="7"/>
    <col min="462" max="462" width="3.6640625" style="7" customWidth="1"/>
    <col min="463" max="702" width="8.6640625" style="7"/>
    <col min="703" max="703" width="24.83203125" style="7" customWidth="1"/>
    <col min="704" max="704" width="13.5" style="7" customWidth="1"/>
    <col min="705" max="705" width="8.6640625" style="7"/>
    <col min="706" max="706" width="6.6640625" style="7" customWidth="1"/>
    <col min="707" max="707" width="6.5" style="7" customWidth="1"/>
    <col min="708" max="708" width="8.33203125" style="7" customWidth="1"/>
    <col min="709" max="709" width="6.6640625" style="7" customWidth="1"/>
    <col min="710" max="710" width="4.83203125" style="7" customWidth="1"/>
    <col min="711" max="712" width="5" style="7" customWidth="1"/>
    <col min="713" max="713" width="8.6640625" style="7"/>
    <col min="714" max="714" width="10.5" style="7" customWidth="1"/>
    <col min="715" max="715" width="3.83203125" style="7" customWidth="1"/>
    <col min="716" max="717" width="8.6640625" style="7"/>
    <col min="718" max="718" width="3.6640625" style="7" customWidth="1"/>
    <col min="719" max="958" width="8.6640625" style="7"/>
    <col min="959" max="959" width="24.83203125" style="7" customWidth="1"/>
    <col min="960" max="960" width="13.5" style="7" customWidth="1"/>
    <col min="961" max="961" width="8.6640625" style="7"/>
    <col min="962" max="962" width="6.6640625" style="7" customWidth="1"/>
    <col min="963" max="963" width="6.5" style="7" customWidth="1"/>
    <col min="964" max="964" width="8.33203125" style="7" customWidth="1"/>
    <col min="965" max="965" width="6.6640625" style="7" customWidth="1"/>
    <col min="966" max="966" width="4.83203125" style="7" customWidth="1"/>
    <col min="967" max="968" width="5" style="7" customWidth="1"/>
    <col min="969" max="969" width="8.6640625" style="7"/>
    <col min="970" max="970" width="10.5" style="7" customWidth="1"/>
    <col min="971" max="971" width="3.83203125" style="7" customWidth="1"/>
    <col min="972" max="973" width="8.6640625" style="7"/>
    <col min="974" max="974" width="3.6640625" style="7" customWidth="1"/>
    <col min="975" max="1214" width="8.6640625" style="7"/>
    <col min="1215" max="1215" width="24.83203125" style="7" customWidth="1"/>
    <col min="1216" max="1216" width="13.5" style="7" customWidth="1"/>
    <col min="1217" max="1217" width="8.6640625" style="7"/>
    <col min="1218" max="1218" width="6.6640625" style="7" customWidth="1"/>
    <col min="1219" max="1219" width="6.5" style="7" customWidth="1"/>
    <col min="1220" max="1220" width="8.33203125" style="7" customWidth="1"/>
    <col min="1221" max="1221" width="6.6640625" style="7" customWidth="1"/>
    <col min="1222" max="1222" width="4.83203125" style="7" customWidth="1"/>
    <col min="1223" max="1224" width="5" style="7" customWidth="1"/>
    <col min="1225" max="1225" width="8.6640625" style="7"/>
    <col min="1226" max="1226" width="10.5" style="7" customWidth="1"/>
    <col min="1227" max="1227" width="3.83203125" style="7" customWidth="1"/>
    <col min="1228" max="1229" width="8.6640625" style="7"/>
    <col min="1230" max="1230" width="3.6640625" style="7" customWidth="1"/>
    <col min="1231" max="1470" width="8.6640625" style="7"/>
    <col min="1471" max="1471" width="24.83203125" style="7" customWidth="1"/>
    <col min="1472" max="1472" width="13.5" style="7" customWidth="1"/>
    <col min="1473" max="1473" width="8.6640625" style="7"/>
    <col min="1474" max="1474" width="6.6640625" style="7" customWidth="1"/>
    <col min="1475" max="1475" width="6.5" style="7" customWidth="1"/>
    <col min="1476" max="1476" width="8.33203125" style="7" customWidth="1"/>
    <col min="1477" max="1477" width="6.6640625" style="7" customWidth="1"/>
    <col min="1478" max="1478" width="4.83203125" style="7" customWidth="1"/>
    <col min="1479" max="1480" width="5" style="7" customWidth="1"/>
    <col min="1481" max="1481" width="8.6640625" style="7"/>
    <col min="1482" max="1482" width="10.5" style="7" customWidth="1"/>
    <col min="1483" max="1483" width="3.83203125" style="7" customWidth="1"/>
    <col min="1484" max="1485" width="8.6640625" style="7"/>
    <col min="1486" max="1486" width="3.6640625" style="7" customWidth="1"/>
    <col min="1487" max="1726" width="8.6640625" style="7"/>
    <col min="1727" max="1727" width="24.83203125" style="7" customWidth="1"/>
    <col min="1728" max="1728" width="13.5" style="7" customWidth="1"/>
    <col min="1729" max="1729" width="8.6640625" style="7"/>
    <col min="1730" max="1730" width="6.6640625" style="7" customWidth="1"/>
    <col min="1731" max="1731" width="6.5" style="7" customWidth="1"/>
    <col min="1732" max="1732" width="8.33203125" style="7" customWidth="1"/>
    <col min="1733" max="1733" width="6.6640625" style="7" customWidth="1"/>
    <col min="1734" max="1734" width="4.83203125" style="7" customWidth="1"/>
    <col min="1735" max="1736" width="5" style="7" customWidth="1"/>
    <col min="1737" max="1737" width="8.6640625" style="7"/>
    <col min="1738" max="1738" width="10.5" style="7" customWidth="1"/>
    <col min="1739" max="1739" width="3.83203125" style="7" customWidth="1"/>
    <col min="1740" max="1741" width="8.6640625" style="7"/>
    <col min="1742" max="1742" width="3.6640625" style="7" customWidth="1"/>
    <col min="1743" max="1982" width="8.6640625" style="7"/>
    <col min="1983" max="1983" width="24.83203125" style="7" customWidth="1"/>
    <col min="1984" max="1984" width="13.5" style="7" customWidth="1"/>
    <col min="1985" max="1985" width="8.6640625" style="7"/>
    <col min="1986" max="1986" width="6.6640625" style="7" customWidth="1"/>
    <col min="1987" max="1987" width="6.5" style="7" customWidth="1"/>
    <col min="1988" max="1988" width="8.33203125" style="7" customWidth="1"/>
    <col min="1989" max="1989" width="6.6640625" style="7" customWidth="1"/>
    <col min="1990" max="1990" width="4.83203125" style="7" customWidth="1"/>
    <col min="1991" max="1992" width="5" style="7" customWidth="1"/>
    <col min="1993" max="1993" width="8.6640625" style="7"/>
    <col min="1994" max="1994" width="10.5" style="7" customWidth="1"/>
    <col min="1995" max="1995" width="3.83203125" style="7" customWidth="1"/>
    <col min="1996" max="1997" width="8.6640625" style="7"/>
    <col min="1998" max="1998" width="3.6640625" style="7" customWidth="1"/>
    <col min="1999" max="2238" width="8.6640625" style="7"/>
    <col min="2239" max="2239" width="24.83203125" style="7" customWidth="1"/>
    <col min="2240" max="2240" width="13.5" style="7" customWidth="1"/>
    <col min="2241" max="2241" width="8.6640625" style="7"/>
    <col min="2242" max="2242" width="6.6640625" style="7" customWidth="1"/>
    <col min="2243" max="2243" width="6.5" style="7" customWidth="1"/>
    <col min="2244" max="2244" width="8.33203125" style="7" customWidth="1"/>
    <col min="2245" max="2245" width="6.6640625" style="7" customWidth="1"/>
    <col min="2246" max="2246" width="4.83203125" style="7" customWidth="1"/>
    <col min="2247" max="2248" width="5" style="7" customWidth="1"/>
    <col min="2249" max="2249" width="8.6640625" style="7"/>
    <col min="2250" max="2250" width="10.5" style="7" customWidth="1"/>
    <col min="2251" max="2251" width="3.83203125" style="7" customWidth="1"/>
    <col min="2252" max="2253" width="8.6640625" style="7"/>
    <col min="2254" max="2254" width="3.6640625" style="7" customWidth="1"/>
    <col min="2255" max="2494" width="8.6640625" style="7"/>
    <col min="2495" max="2495" width="24.83203125" style="7" customWidth="1"/>
    <col min="2496" max="2496" width="13.5" style="7" customWidth="1"/>
    <col min="2497" max="2497" width="8.6640625" style="7"/>
    <col min="2498" max="2498" width="6.6640625" style="7" customWidth="1"/>
    <col min="2499" max="2499" width="6.5" style="7" customWidth="1"/>
    <col min="2500" max="2500" width="8.33203125" style="7" customWidth="1"/>
    <col min="2501" max="2501" width="6.6640625" style="7" customWidth="1"/>
    <col min="2502" max="2502" width="4.83203125" style="7" customWidth="1"/>
    <col min="2503" max="2504" width="5" style="7" customWidth="1"/>
    <col min="2505" max="2505" width="8.6640625" style="7"/>
    <col min="2506" max="2506" width="10.5" style="7" customWidth="1"/>
    <col min="2507" max="2507" width="3.83203125" style="7" customWidth="1"/>
    <col min="2508" max="2509" width="8.6640625" style="7"/>
    <col min="2510" max="2510" width="3.6640625" style="7" customWidth="1"/>
    <col min="2511" max="2750" width="8.6640625" style="7"/>
    <col min="2751" max="2751" width="24.83203125" style="7" customWidth="1"/>
    <col min="2752" max="2752" width="13.5" style="7" customWidth="1"/>
    <col min="2753" max="2753" width="8.6640625" style="7"/>
    <col min="2754" max="2754" width="6.6640625" style="7" customWidth="1"/>
    <col min="2755" max="2755" width="6.5" style="7" customWidth="1"/>
    <col min="2756" max="2756" width="8.33203125" style="7" customWidth="1"/>
    <col min="2757" max="2757" width="6.6640625" style="7" customWidth="1"/>
    <col min="2758" max="2758" width="4.83203125" style="7" customWidth="1"/>
    <col min="2759" max="2760" width="5" style="7" customWidth="1"/>
    <col min="2761" max="2761" width="8.6640625" style="7"/>
    <col min="2762" max="2762" width="10.5" style="7" customWidth="1"/>
    <col min="2763" max="2763" width="3.83203125" style="7" customWidth="1"/>
    <col min="2764" max="2765" width="8.6640625" style="7"/>
    <col min="2766" max="2766" width="3.6640625" style="7" customWidth="1"/>
    <col min="2767" max="3006" width="8.6640625" style="7"/>
    <col min="3007" max="3007" width="24.83203125" style="7" customWidth="1"/>
    <col min="3008" max="3008" width="13.5" style="7" customWidth="1"/>
    <col min="3009" max="3009" width="8.6640625" style="7"/>
    <col min="3010" max="3010" width="6.6640625" style="7" customWidth="1"/>
    <col min="3011" max="3011" width="6.5" style="7" customWidth="1"/>
    <col min="3012" max="3012" width="8.33203125" style="7" customWidth="1"/>
    <col min="3013" max="3013" width="6.6640625" style="7" customWidth="1"/>
    <col min="3014" max="3014" width="4.83203125" style="7" customWidth="1"/>
    <col min="3015" max="3016" width="5" style="7" customWidth="1"/>
    <col min="3017" max="3017" width="8.6640625" style="7"/>
    <col min="3018" max="3018" width="10.5" style="7" customWidth="1"/>
    <col min="3019" max="3019" width="3.83203125" style="7" customWidth="1"/>
    <col min="3020" max="3021" width="8.6640625" style="7"/>
    <col min="3022" max="3022" width="3.6640625" style="7" customWidth="1"/>
    <col min="3023" max="3262" width="8.6640625" style="7"/>
    <col min="3263" max="3263" width="24.83203125" style="7" customWidth="1"/>
    <col min="3264" max="3264" width="13.5" style="7" customWidth="1"/>
    <col min="3265" max="3265" width="8.6640625" style="7"/>
    <col min="3266" max="3266" width="6.6640625" style="7" customWidth="1"/>
    <col min="3267" max="3267" width="6.5" style="7" customWidth="1"/>
    <col min="3268" max="3268" width="8.33203125" style="7" customWidth="1"/>
    <col min="3269" max="3269" width="6.6640625" style="7" customWidth="1"/>
    <col min="3270" max="3270" width="4.83203125" style="7" customWidth="1"/>
    <col min="3271" max="3272" width="5" style="7" customWidth="1"/>
    <col min="3273" max="3273" width="8.6640625" style="7"/>
    <col min="3274" max="3274" width="10.5" style="7" customWidth="1"/>
    <col min="3275" max="3275" width="3.83203125" style="7" customWidth="1"/>
    <col min="3276" max="3277" width="8.6640625" style="7"/>
    <col min="3278" max="3278" width="3.6640625" style="7" customWidth="1"/>
    <col min="3279" max="3518" width="8.6640625" style="7"/>
    <col min="3519" max="3519" width="24.83203125" style="7" customWidth="1"/>
    <col min="3520" max="3520" width="13.5" style="7" customWidth="1"/>
    <col min="3521" max="3521" width="8.6640625" style="7"/>
    <col min="3522" max="3522" width="6.6640625" style="7" customWidth="1"/>
    <col min="3523" max="3523" width="6.5" style="7" customWidth="1"/>
    <col min="3524" max="3524" width="8.33203125" style="7" customWidth="1"/>
    <col min="3525" max="3525" width="6.6640625" style="7" customWidth="1"/>
    <col min="3526" max="3526" width="4.83203125" style="7" customWidth="1"/>
    <col min="3527" max="3528" width="5" style="7" customWidth="1"/>
    <col min="3529" max="3529" width="8.6640625" style="7"/>
    <col min="3530" max="3530" width="10.5" style="7" customWidth="1"/>
    <col min="3531" max="3531" width="3.83203125" style="7" customWidth="1"/>
    <col min="3532" max="3533" width="8.6640625" style="7"/>
    <col min="3534" max="3534" width="3.6640625" style="7" customWidth="1"/>
    <col min="3535" max="3774" width="8.6640625" style="7"/>
    <col min="3775" max="3775" width="24.83203125" style="7" customWidth="1"/>
    <col min="3776" max="3776" width="13.5" style="7" customWidth="1"/>
    <col min="3777" max="3777" width="8.6640625" style="7"/>
    <col min="3778" max="3778" width="6.6640625" style="7" customWidth="1"/>
    <col min="3779" max="3779" width="6.5" style="7" customWidth="1"/>
    <col min="3780" max="3780" width="8.33203125" style="7" customWidth="1"/>
    <col min="3781" max="3781" width="6.6640625" style="7" customWidth="1"/>
    <col min="3782" max="3782" width="4.83203125" style="7" customWidth="1"/>
    <col min="3783" max="3784" width="5" style="7" customWidth="1"/>
    <col min="3785" max="3785" width="8.6640625" style="7"/>
    <col min="3786" max="3786" width="10.5" style="7" customWidth="1"/>
    <col min="3787" max="3787" width="3.83203125" style="7" customWidth="1"/>
    <col min="3788" max="3789" width="8.6640625" style="7"/>
    <col min="3790" max="3790" width="3.6640625" style="7" customWidth="1"/>
    <col min="3791" max="4030" width="8.6640625" style="7"/>
    <col min="4031" max="4031" width="24.83203125" style="7" customWidth="1"/>
    <col min="4032" max="4032" width="13.5" style="7" customWidth="1"/>
    <col min="4033" max="4033" width="8.6640625" style="7"/>
    <col min="4034" max="4034" width="6.6640625" style="7" customWidth="1"/>
    <col min="4035" max="4035" width="6.5" style="7" customWidth="1"/>
    <col min="4036" max="4036" width="8.33203125" style="7" customWidth="1"/>
    <col min="4037" max="4037" width="6.6640625" style="7" customWidth="1"/>
    <col min="4038" max="4038" width="4.83203125" style="7" customWidth="1"/>
    <col min="4039" max="4040" width="5" style="7" customWidth="1"/>
    <col min="4041" max="4041" width="8.6640625" style="7"/>
    <col min="4042" max="4042" width="10.5" style="7" customWidth="1"/>
    <col min="4043" max="4043" width="3.83203125" style="7" customWidth="1"/>
    <col min="4044" max="4045" width="8.6640625" style="7"/>
    <col min="4046" max="4046" width="3.6640625" style="7" customWidth="1"/>
    <col min="4047" max="4286" width="8.6640625" style="7"/>
    <col min="4287" max="4287" width="24.83203125" style="7" customWidth="1"/>
    <col min="4288" max="4288" width="13.5" style="7" customWidth="1"/>
    <col min="4289" max="4289" width="8.6640625" style="7"/>
    <col min="4290" max="4290" width="6.6640625" style="7" customWidth="1"/>
    <col min="4291" max="4291" width="6.5" style="7" customWidth="1"/>
    <col min="4292" max="4292" width="8.33203125" style="7" customWidth="1"/>
    <col min="4293" max="4293" width="6.6640625" style="7" customWidth="1"/>
    <col min="4294" max="4294" width="4.83203125" style="7" customWidth="1"/>
    <col min="4295" max="4296" width="5" style="7" customWidth="1"/>
    <col min="4297" max="4297" width="8.6640625" style="7"/>
    <col min="4298" max="4298" width="10.5" style="7" customWidth="1"/>
    <col min="4299" max="4299" width="3.83203125" style="7" customWidth="1"/>
    <col min="4300" max="4301" width="8.6640625" style="7"/>
    <col min="4302" max="4302" width="3.6640625" style="7" customWidth="1"/>
    <col min="4303" max="4542" width="8.6640625" style="7"/>
    <col min="4543" max="4543" width="24.83203125" style="7" customWidth="1"/>
    <col min="4544" max="4544" width="13.5" style="7" customWidth="1"/>
    <col min="4545" max="4545" width="8.6640625" style="7"/>
    <col min="4546" max="4546" width="6.6640625" style="7" customWidth="1"/>
    <col min="4547" max="4547" width="6.5" style="7" customWidth="1"/>
    <col min="4548" max="4548" width="8.33203125" style="7" customWidth="1"/>
    <col min="4549" max="4549" width="6.6640625" style="7" customWidth="1"/>
    <col min="4550" max="4550" width="4.83203125" style="7" customWidth="1"/>
    <col min="4551" max="4552" width="5" style="7" customWidth="1"/>
    <col min="4553" max="4553" width="8.6640625" style="7"/>
    <col min="4554" max="4554" width="10.5" style="7" customWidth="1"/>
    <col min="4555" max="4555" width="3.83203125" style="7" customWidth="1"/>
    <col min="4556" max="4557" width="8.6640625" style="7"/>
    <col min="4558" max="4558" width="3.6640625" style="7" customWidth="1"/>
    <col min="4559" max="4798" width="8.6640625" style="7"/>
    <col min="4799" max="4799" width="24.83203125" style="7" customWidth="1"/>
    <col min="4800" max="4800" width="13.5" style="7" customWidth="1"/>
    <col min="4801" max="4801" width="8.6640625" style="7"/>
    <col min="4802" max="4802" width="6.6640625" style="7" customWidth="1"/>
    <col min="4803" max="4803" width="6.5" style="7" customWidth="1"/>
    <col min="4804" max="4804" width="8.33203125" style="7" customWidth="1"/>
    <col min="4805" max="4805" width="6.6640625" style="7" customWidth="1"/>
    <col min="4806" max="4806" width="4.83203125" style="7" customWidth="1"/>
    <col min="4807" max="4808" width="5" style="7" customWidth="1"/>
    <col min="4809" max="4809" width="8.6640625" style="7"/>
    <col min="4810" max="4810" width="10.5" style="7" customWidth="1"/>
    <col min="4811" max="4811" width="3.83203125" style="7" customWidth="1"/>
    <col min="4812" max="4813" width="8.6640625" style="7"/>
    <col min="4814" max="4814" width="3.6640625" style="7" customWidth="1"/>
    <col min="4815" max="5054" width="8.6640625" style="7"/>
    <col min="5055" max="5055" width="24.83203125" style="7" customWidth="1"/>
    <col min="5056" max="5056" width="13.5" style="7" customWidth="1"/>
    <col min="5057" max="5057" width="8.6640625" style="7"/>
    <col min="5058" max="5058" width="6.6640625" style="7" customWidth="1"/>
    <col min="5059" max="5059" width="6.5" style="7" customWidth="1"/>
    <col min="5060" max="5060" width="8.33203125" style="7" customWidth="1"/>
    <col min="5061" max="5061" width="6.6640625" style="7" customWidth="1"/>
    <col min="5062" max="5062" width="4.83203125" style="7" customWidth="1"/>
    <col min="5063" max="5064" width="5" style="7" customWidth="1"/>
    <col min="5065" max="5065" width="8.6640625" style="7"/>
    <col min="5066" max="5066" width="10.5" style="7" customWidth="1"/>
    <col min="5067" max="5067" width="3.83203125" style="7" customWidth="1"/>
    <col min="5068" max="5069" width="8.6640625" style="7"/>
    <col min="5070" max="5070" width="3.6640625" style="7" customWidth="1"/>
    <col min="5071" max="5310" width="8.6640625" style="7"/>
    <col min="5311" max="5311" width="24.83203125" style="7" customWidth="1"/>
    <col min="5312" max="5312" width="13.5" style="7" customWidth="1"/>
    <col min="5313" max="5313" width="8.6640625" style="7"/>
    <col min="5314" max="5314" width="6.6640625" style="7" customWidth="1"/>
    <col min="5315" max="5315" width="6.5" style="7" customWidth="1"/>
    <col min="5316" max="5316" width="8.33203125" style="7" customWidth="1"/>
    <col min="5317" max="5317" width="6.6640625" style="7" customWidth="1"/>
    <col min="5318" max="5318" width="4.83203125" style="7" customWidth="1"/>
    <col min="5319" max="5320" width="5" style="7" customWidth="1"/>
    <col min="5321" max="5321" width="8.6640625" style="7"/>
    <col min="5322" max="5322" width="10.5" style="7" customWidth="1"/>
    <col min="5323" max="5323" width="3.83203125" style="7" customWidth="1"/>
    <col min="5324" max="5325" width="8.6640625" style="7"/>
    <col min="5326" max="5326" width="3.6640625" style="7" customWidth="1"/>
    <col min="5327" max="5566" width="8.6640625" style="7"/>
    <col min="5567" max="5567" width="24.83203125" style="7" customWidth="1"/>
    <col min="5568" max="5568" width="13.5" style="7" customWidth="1"/>
    <col min="5569" max="5569" width="8.6640625" style="7"/>
    <col min="5570" max="5570" width="6.6640625" style="7" customWidth="1"/>
    <col min="5571" max="5571" width="6.5" style="7" customWidth="1"/>
    <col min="5572" max="5572" width="8.33203125" style="7" customWidth="1"/>
    <col min="5573" max="5573" width="6.6640625" style="7" customWidth="1"/>
    <col min="5574" max="5574" width="4.83203125" style="7" customWidth="1"/>
    <col min="5575" max="5576" width="5" style="7" customWidth="1"/>
    <col min="5577" max="5577" width="8.6640625" style="7"/>
    <col min="5578" max="5578" width="10.5" style="7" customWidth="1"/>
    <col min="5579" max="5579" width="3.83203125" style="7" customWidth="1"/>
    <col min="5580" max="5581" width="8.6640625" style="7"/>
    <col min="5582" max="5582" width="3.6640625" style="7" customWidth="1"/>
    <col min="5583" max="5822" width="8.6640625" style="7"/>
    <col min="5823" max="5823" width="24.83203125" style="7" customWidth="1"/>
    <col min="5824" max="5824" width="13.5" style="7" customWidth="1"/>
    <col min="5825" max="5825" width="8.6640625" style="7"/>
    <col min="5826" max="5826" width="6.6640625" style="7" customWidth="1"/>
    <col min="5827" max="5827" width="6.5" style="7" customWidth="1"/>
    <col min="5828" max="5828" width="8.33203125" style="7" customWidth="1"/>
    <col min="5829" max="5829" width="6.6640625" style="7" customWidth="1"/>
    <col min="5830" max="5830" width="4.83203125" style="7" customWidth="1"/>
    <col min="5831" max="5832" width="5" style="7" customWidth="1"/>
    <col min="5833" max="5833" width="8.6640625" style="7"/>
    <col min="5834" max="5834" width="10.5" style="7" customWidth="1"/>
    <col min="5835" max="5835" width="3.83203125" style="7" customWidth="1"/>
    <col min="5836" max="5837" width="8.6640625" style="7"/>
    <col min="5838" max="5838" width="3.6640625" style="7" customWidth="1"/>
    <col min="5839" max="6078" width="8.6640625" style="7"/>
    <col min="6079" max="6079" width="24.83203125" style="7" customWidth="1"/>
    <col min="6080" max="6080" width="13.5" style="7" customWidth="1"/>
    <col min="6081" max="6081" width="8.6640625" style="7"/>
    <col min="6082" max="6082" width="6.6640625" style="7" customWidth="1"/>
    <col min="6083" max="6083" width="6.5" style="7" customWidth="1"/>
    <col min="6084" max="6084" width="8.33203125" style="7" customWidth="1"/>
    <col min="6085" max="6085" width="6.6640625" style="7" customWidth="1"/>
    <col min="6086" max="6086" width="4.83203125" style="7" customWidth="1"/>
    <col min="6087" max="6088" width="5" style="7" customWidth="1"/>
    <col min="6089" max="6089" width="8.6640625" style="7"/>
    <col min="6090" max="6090" width="10.5" style="7" customWidth="1"/>
    <col min="6091" max="6091" width="3.83203125" style="7" customWidth="1"/>
    <col min="6092" max="6093" width="8.6640625" style="7"/>
    <col min="6094" max="6094" width="3.6640625" style="7" customWidth="1"/>
    <col min="6095" max="6334" width="8.6640625" style="7"/>
    <col min="6335" max="6335" width="24.83203125" style="7" customWidth="1"/>
    <col min="6336" max="6336" width="13.5" style="7" customWidth="1"/>
    <col min="6337" max="6337" width="8.6640625" style="7"/>
    <col min="6338" max="6338" width="6.6640625" style="7" customWidth="1"/>
    <col min="6339" max="6339" width="6.5" style="7" customWidth="1"/>
    <col min="6340" max="6340" width="8.33203125" style="7" customWidth="1"/>
    <col min="6341" max="6341" width="6.6640625" style="7" customWidth="1"/>
    <col min="6342" max="6342" width="4.83203125" style="7" customWidth="1"/>
    <col min="6343" max="6344" width="5" style="7" customWidth="1"/>
    <col min="6345" max="6345" width="8.6640625" style="7"/>
    <col min="6346" max="6346" width="10.5" style="7" customWidth="1"/>
    <col min="6347" max="6347" width="3.83203125" style="7" customWidth="1"/>
    <col min="6348" max="6349" width="8.6640625" style="7"/>
    <col min="6350" max="6350" width="3.6640625" style="7" customWidth="1"/>
    <col min="6351" max="6590" width="8.6640625" style="7"/>
    <col min="6591" max="6591" width="24.83203125" style="7" customWidth="1"/>
    <col min="6592" max="6592" width="13.5" style="7" customWidth="1"/>
    <col min="6593" max="6593" width="8.6640625" style="7"/>
    <col min="6594" max="6594" width="6.6640625" style="7" customWidth="1"/>
    <col min="6595" max="6595" width="6.5" style="7" customWidth="1"/>
    <col min="6596" max="6596" width="8.33203125" style="7" customWidth="1"/>
    <col min="6597" max="6597" width="6.6640625" style="7" customWidth="1"/>
    <col min="6598" max="6598" width="4.83203125" style="7" customWidth="1"/>
    <col min="6599" max="6600" width="5" style="7" customWidth="1"/>
    <col min="6601" max="6601" width="8.6640625" style="7"/>
    <col min="6602" max="6602" width="10.5" style="7" customWidth="1"/>
    <col min="6603" max="6603" width="3.83203125" style="7" customWidth="1"/>
    <col min="6604" max="6605" width="8.6640625" style="7"/>
    <col min="6606" max="6606" width="3.6640625" style="7" customWidth="1"/>
    <col min="6607" max="6846" width="8.6640625" style="7"/>
    <col min="6847" max="6847" width="24.83203125" style="7" customWidth="1"/>
    <col min="6848" max="6848" width="13.5" style="7" customWidth="1"/>
    <col min="6849" max="6849" width="8.6640625" style="7"/>
    <col min="6850" max="6850" width="6.6640625" style="7" customWidth="1"/>
    <col min="6851" max="6851" width="6.5" style="7" customWidth="1"/>
    <col min="6852" max="6852" width="8.33203125" style="7" customWidth="1"/>
    <col min="6853" max="6853" width="6.6640625" style="7" customWidth="1"/>
    <col min="6854" max="6854" width="4.83203125" style="7" customWidth="1"/>
    <col min="6855" max="6856" width="5" style="7" customWidth="1"/>
    <col min="6857" max="6857" width="8.6640625" style="7"/>
    <col min="6858" max="6858" width="10.5" style="7" customWidth="1"/>
    <col min="6859" max="6859" width="3.83203125" style="7" customWidth="1"/>
    <col min="6860" max="6861" width="8.6640625" style="7"/>
    <col min="6862" max="6862" width="3.6640625" style="7" customWidth="1"/>
    <col min="6863" max="7102" width="8.6640625" style="7"/>
    <col min="7103" max="7103" width="24.83203125" style="7" customWidth="1"/>
    <col min="7104" max="7104" width="13.5" style="7" customWidth="1"/>
    <col min="7105" max="7105" width="8.6640625" style="7"/>
    <col min="7106" max="7106" width="6.6640625" style="7" customWidth="1"/>
    <col min="7107" max="7107" width="6.5" style="7" customWidth="1"/>
    <col min="7108" max="7108" width="8.33203125" style="7" customWidth="1"/>
    <col min="7109" max="7109" width="6.6640625" style="7" customWidth="1"/>
    <col min="7110" max="7110" width="4.83203125" style="7" customWidth="1"/>
    <col min="7111" max="7112" width="5" style="7" customWidth="1"/>
    <col min="7113" max="7113" width="8.6640625" style="7"/>
    <col min="7114" max="7114" width="10.5" style="7" customWidth="1"/>
    <col min="7115" max="7115" width="3.83203125" style="7" customWidth="1"/>
    <col min="7116" max="7117" width="8.6640625" style="7"/>
    <col min="7118" max="7118" width="3.6640625" style="7" customWidth="1"/>
    <col min="7119" max="7358" width="8.6640625" style="7"/>
    <col min="7359" max="7359" width="24.83203125" style="7" customWidth="1"/>
    <col min="7360" max="7360" width="13.5" style="7" customWidth="1"/>
    <col min="7361" max="7361" width="8.6640625" style="7"/>
    <col min="7362" max="7362" width="6.6640625" style="7" customWidth="1"/>
    <col min="7363" max="7363" width="6.5" style="7" customWidth="1"/>
    <col min="7364" max="7364" width="8.33203125" style="7" customWidth="1"/>
    <col min="7365" max="7365" width="6.6640625" style="7" customWidth="1"/>
    <col min="7366" max="7366" width="4.83203125" style="7" customWidth="1"/>
    <col min="7367" max="7368" width="5" style="7" customWidth="1"/>
    <col min="7369" max="7369" width="8.6640625" style="7"/>
    <col min="7370" max="7370" width="10.5" style="7" customWidth="1"/>
    <col min="7371" max="7371" width="3.83203125" style="7" customWidth="1"/>
    <col min="7372" max="7373" width="8.6640625" style="7"/>
    <col min="7374" max="7374" width="3.6640625" style="7" customWidth="1"/>
    <col min="7375" max="7614" width="8.6640625" style="7"/>
    <col min="7615" max="7615" width="24.83203125" style="7" customWidth="1"/>
    <col min="7616" max="7616" width="13.5" style="7" customWidth="1"/>
    <col min="7617" max="7617" width="8.6640625" style="7"/>
    <col min="7618" max="7618" width="6.6640625" style="7" customWidth="1"/>
    <col min="7619" max="7619" width="6.5" style="7" customWidth="1"/>
    <col min="7620" max="7620" width="8.33203125" style="7" customWidth="1"/>
    <col min="7621" max="7621" width="6.6640625" style="7" customWidth="1"/>
    <col min="7622" max="7622" width="4.83203125" style="7" customWidth="1"/>
    <col min="7623" max="7624" width="5" style="7" customWidth="1"/>
    <col min="7625" max="7625" width="8.6640625" style="7"/>
    <col min="7626" max="7626" width="10.5" style="7" customWidth="1"/>
    <col min="7627" max="7627" width="3.83203125" style="7" customWidth="1"/>
    <col min="7628" max="7629" width="8.6640625" style="7"/>
    <col min="7630" max="7630" width="3.6640625" style="7" customWidth="1"/>
    <col min="7631" max="7870" width="8.6640625" style="7"/>
    <col min="7871" max="7871" width="24.83203125" style="7" customWidth="1"/>
    <col min="7872" max="7872" width="13.5" style="7" customWidth="1"/>
    <col min="7873" max="7873" width="8.6640625" style="7"/>
    <col min="7874" max="7874" width="6.6640625" style="7" customWidth="1"/>
    <col min="7875" max="7875" width="6.5" style="7" customWidth="1"/>
    <col min="7876" max="7876" width="8.33203125" style="7" customWidth="1"/>
    <col min="7877" max="7877" width="6.6640625" style="7" customWidth="1"/>
    <col min="7878" max="7878" width="4.83203125" style="7" customWidth="1"/>
    <col min="7879" max="7880" width="5" style="7" customWidth="1"/>
    <col min="7881" max="7881" width="8.6640625" style="7"/>
    <col min="7882" max="7882" width="10.5" style="7" customWidth="1"/>
    <col min="7883" max="7883" width="3.83203125" style="7" customWidth="1"/>
    <col min="7884" max="7885" width="8.6640625" style="7"/>
    <col min="7886" max="7886" width="3.6640625" style="7" customWidth="1"/>
    <col min="7887" max="8126" width="8.6640625" style="7"/>
    <col min="8127" max="8127" width="24.83203125" style="7" customWidth="1"/>
    <col min="8128" max="8128" width="13.5" style="7" customWidth="1"/>
    <col min="8129" max="8129" width="8.6640625" style="7"/>
    <col min="8130" max="8130" width="6.6640625" style="7" customWidth="1"/>
    <col min="8131" max="8131" width="6.5" style="7" customWidth="1"/>
    <col min="8132" max="8132" width="8.33203125" style="7" customWidth="1"/>
    <col min="8133" max="8133" width="6.6640625" style="7" customWidth="1"/>
    <col min="8134" max="8134" width="4.83203125" style="7" customWidth="1"/>
    <col min="8135" max="8136" width="5" style="7" customWidth="1"/>
    <col min="8137" max="8137" width="8.6640625" style="7"/>
    <col min="8138" max="8138" width="10.5" style="7" customWidth="1"/>
    <col min="8139" max="8139" width="3.83203125" style="7" customWidth="1"/>
    <col min="8140" max="8141" width="8.6640625" style="7"/>
    <col min="8142" max="8142" width="3.6640625" style="7" customWidth="1"/>
    <col min="8143" max="8382" width="8.6640625" style="7"/>
    <col min="8383" max="8383" width="24.83203125" style="7" customWidth="1"/>
    <col min="8384" max="8384" width="13.5" style="7" customWidth="1"/>
    <col min="8385" max="8385" width="8.6640625" style="7"/>
    <col min="8386" max="8386" width="6.6640625" style="7" customWidth="1"/>
    <col min="8387" max="8387" width="6.5" style="7" customWidth="1"/>
    <col min="8388" max="8388" width="8.33203125" style="7" customWidth="1"/>
    <col min="8389" max="8389" width="6.6640625" style="7" customWidth="1"/>
    <col min="8390" max="8390" width="4.83203125" style="7" customWidth="1"/>
    <col min="8391" max="8392" width="5" style="7" customWidth="1"/>
    <col min="8393" max="8393" width="8.6640625" style="7"/>
    <col min="8394" max="8394" width="10.5" style="7" customWidth="1"/>
    <col min="8395" max="8395" width="3.83203125" style="7" customWidth="1"/>
    <col min="8396" max="8397" width="8.6640625" style="7"/>
    <col min="8398" max="8398" width="3.6640625" style="7" customWidth="1"/>
    <col min="8399" max="8638" width="8.6640625" style="7"/>
    <col min="8639" max="8639" width="24.83203125" style="7" customWidth="1"/>
    <col min="8640" max="8640" width="13.5" style="7" customWidth="1"/>
    <col min="8641" max="8641" width="8.6640625" style="7"/>
    <col min="8642" max="8642" width="6.6640625" style="7" customWidth="1"/>
    <col min="8643" max="8643" width="6.5" style="7" customWidth="1"/>
    <col min="8644" max="8644" width="8.33203125" style="7" customWidth="1"/>
    <col min="8645" max="8645" width="6.6640625" style="7" customWidth="1"/>
    <col min="8646" max="8646" width="4.83203125" style="7" customWidth="1"/>
    <col min="8647" max="8648" width="5" style="7" customWidth="1"/>
    <col min="8649" max="8649" width="8.6640625" style="7"/>
    <col min="8650" max="8650" width="10.5" style="7" customWidth="1"/>
    <col min="8651" max="8651" width="3.83203125" style="7" customWidth="1"/>
    <col min="8652" max="8653" width="8.6640625" style="7"/>
    <col min="8654" max="8654" width="3.6640625" style="7" customWidth="1"/>
    <col min="8655" max="8894" width="8.6640625" style="7"/>
    <col min="8895" max="8895" width="24.83203125" style="7" customWidth="1"/>
    <col min="8896" max="8896" width="13.5" style="7" customWidth="1"/>
    <col min="8897" max="8897" width="8.6640625" style="7"/>
    <col min="8898" max="8898" width="6.6640625" style="7" customWidth="1"/>
    <col min="8899" max="8899" width="6.5" style="7" customWidth="1"/>
    <col min="8900" max="8900" width="8.33203125" style="7" customWidth="1"/>
    <col min="8901" max="8901" width="6.6640625" style="7" customWidth="1"/>
    <col min="8902" max="8902" width="4.83203125" style="7" customWidth="1"/>
    <col min="8903" max="8904" width="5" style="7" customWidth="1"/>
    <col min="8905" max="8905" width="8.6640625" style="7"/>
    <col min="8906" max="8906" width="10.5" style="7" customWidth="1"/>
    <col min="8907" max="8907" width="3.83203125" style="7" customWidth="1"/>
    <col min="8908" max="8909" width="8.6640625" style="7"/>
    <col min="8910" max="8910" width="3.6640625" style="7" customWidth="1"/>
    <col min="8911" max="9150" width="8.6640625" style="7"/>
    <col min="9151" max="9151" width="24.83203125" style="7" customWidth="1"/>
    <col min="9152" max="9152" width="13.5" style="7" customWidth="1"/>
    <col min="9153" max="9153" width="8.6640625" style="7"/>
    <col min="9154" max="9154" width="6.6640625" style="7" customWidth="1"/>
    <col min="9155" max="9155" width="6.5" style="7" customWidth="1"/>
    <col min="9156" max="9156" width="8.33203125" style="7" customWidth="1"/>
    <col min="9157" max="9157" width="6.6640625" style="7" customWidth="1"/>
    <col min="9158" max="9158" width="4.83203125" style="7" customWidth="1"/>
    <col min="9159" max="9160" width="5" style="7" customWidth="1"/>
    <col min="9161" max="9161" width="8.6640625" style="7"/>
    <col min="9162" max="9162" width="10.5" style="7" customWidth="1"/>
    <col min="9163" max="9163" width="3.83203125" style="7" customWidth="1"/>
    <col min="9164" max="9165" width="8.6640625" style="7"/>
    <col min="9166" max="9166" width="3.6640625" style="7" customWidth="1"/>
    <col min="9167" max="9406" width="8.6640625" style="7"/>
    <col min="9407" max="9407" width="24.83203125" style="7" customWidth="1"/>
    <col min="9408" max="9408" width="13.5" style="7" customWidth="1"/>
    <col min="9409" max="9409" width="8.6640625" style="7"/>
    <col min="9410" max="9410" width="6.6640625" style="7" customWidth="1"/>
    <col min="9411" max="9411" width="6.5" style="7" customWidth="1"/>
    <col min="9412" max="9412" width="8.33203125" style="7" customWidth="1"/>
    <col min="9413" max="9413" width="6.6640625" style="7" customWidth="1"/>
    <col min="9414" max="9414" width="4.83203125" style="7" customWidth="1"/>
    <col min="9415" max="9416" width="5" style="7" customWidth="1"/>
    <col min="9417" max="9417" width="8.6640625" style="7"/>
    <col min="9418" max="9418" width="10.5" style="7" customWidth="1"/>
    <col min="9419" max="9419" width="3.83203125" style="7" customWidth="1"/>
    <col min="9420" max="9421" width="8.6640625" style="7"/>
    <col min="9422" max="9422" width="3.6640625" style="7" customWidth="1"/>
    <col min="9423" max="9662" width="8.6640625" style="7"/>
    <col min="9663" max="9663" width="24.83203125" style="7" customWidth="1"/>
    <col min="9664" max="9664" width="13.5" style="7" customWidth="1"/>
    <col min="9665" max="9665" width="8.6640625" style="7"/>
    <col min="9666" max="9666" width="6.6640625" style="7" customWidth="1"/>
    <col min="9667" max="9667" width="6.5" style="7" customWidth="1"/>
    <col min="9668" max="9668" width="8.33203125" style="7" customWidth="1"/>
    <col min="9669" max="9669" width="6.6640625" style="7" customWidth="1"/>
    <col min="9670" max="9670" width="4.83203125" style="7" customWidth="1"/>
    <col min="9671" max="9672" width="5" style="7" customWidth="1"/>
    <col min="9673" max="9673" width="8.6640625" style="7"/>
    <col min="9674" max="9674" width="10.5" style="7" customWidth="1"/>
    <col min="9675" max="9675" width="3.83203125" style="7" customWidth="1"/>
    <col min="9676" max="9677" width="8.6640625" style="7"/>
    <col min="9678" max="9678" width="3.6640625" style="7" customWidth="1"/>
    <col min="9679" max="9918" width="8.6640625" style="7"/>
    <col min="9919" max="9919" width="24.83203125" style="7" customWidth="1"/>
    <col min="9920" max="9920" width="13.5" style="7" customWidth="1"/>
    <col min="9921" max="9921" width="8.6640625" style="7"/>
    <col min="9922" max="9922" width="6.6640625" style="7" customWidth="1"/>
    <col min="9923" max="9923" width="6.5" style="7" customWidth="1"/>
    <col min="9924" max="9924" width="8.33203125" style="7" customWidth="1"/>
    <col min="9925" max="9925" width="6.6640625" style="7" customWidth="1"/>
    <col min="9926" max="9926" width="4.83203125" style="7" customWidth="1"/>
    <col min="9927" max="9928" width="5" style="7" customWidth="1"/>
    <col min="9929" max="9929" width="8.6640625" style="7"/>
    <col min="9930" max="9930" width="10.5" style="7" customWidth="1"/>
    <col min="9931" max="9931" width="3.83203125" style="7" customWidth="1"/>
    <col min="9932" max="9933" width="8.6640625" style="7"/>
    <col min="9934" max="9934" width="3.6640625" style="7" customWidth="1"/>
    <col min="9935" max="10174" width="8.6640625" style="7"/>
    <col min="10175" max="10175" width="24.83203125" style="7" customWidth="1"/>
    <col min="10176" max="10176" width="13.5" style="7" customWidth="1"/>
    <col min="10177" max="10177" width="8.6640625" style="7"/>
    <col min="10178" max="10178" width="6.6640625" style="7" customWidth="1"/>
    <col min="10179" max="10179" width="6.5" style="7" customWidth="1"/>
    <col min="10180" max="10180" width="8.33203125" style="7" customWidth="1"/>
    <col min="10181" max="10181" width="6.6640625" style="7" customWidth="1"/>
    <col min="10182" max="10182" width="4.83203125" style="7" customWidth="1"/>
    <col min="10183" max="10184" width="5" style="7" customWidth="1"/>
    <col min="10185" max="10185" width="8.6640625" style="7"/>
    <col min="10186" max="10186" width="10.5" style="7" customWidth="1"/>
    <col min="10187" max="10187" width="3.83203125" style="7" customWidth="1"/>
    <col min="10188" max="10189" width="8.6640625" style="7"/>
    <col min="10190" max="10190" width="3.6640625" style="7" customWidth="1"/>
    <col min="10191" max="10430" width="8.6640625" style="7"/>
    <col min="10431" max="10431" width="24.83203125" style="7" customWidth="1"/>
    <col min="10432" max="10432" width="13.5" style="7" customWidth="1"/>
    <col min="10433" max="10433" width="8.6640625" style="7"/>
    <col min="10434" max="10434" width="6.6640625" style="7" customWidth="1"/>
    <col min="10435" max="10435" width="6.5" style="7" customWidth="1"/>
    <col min="10436" max="10436" width="8.33203125" style="7" customWidth="1"/>
    <col min="10437" max="10437" width="6.6640625" style="7" customWidth="1"/>
    <col min="10438" max="10438" width="4.83203125" style="7" customWidth="1"/>
    <col min="10439" max="10440" width="5" style="7" customWidth="1"/>
    <col min="10441" max="10441" width="8.6640625" style="7"/>
    <col min="10442" max="10442" width="10.5" style="7" customWidth="1"/>
    <col min="10443" max="10443" width="3.83203125" style="7" customWidth="1"/>
    <col min="10444" max="10445" width="8.6640625" style="7"/>
    <col min="10446" max="10446" width="3.6640625" style="7" customWidth="1"/>
    <col min="10447" max="10686" width="8.6640625" style="7"/>
    <col min="10687" max="10687" width="24.83203125" style="7" customWidth="1"/>
    <col min="10688" max="10688" width="13.5" style="7" customWidth="1"/>
    <col min="10689" max="10689" width="8.6640625" style="7"/>
    <col min="10690" max="10690" width="6.6640625" style="7" customWidth="1"/>
    <col min="10691" max="10691" width="6.5" style="7" customWidth="1"/>
    <col min="10692" max="10692" width="8.33203125" style="7" customWidth="1"/>
    <col min="10693" max="10693" width="6.6640625" style="7" customWidth="1"/>
    <col min="10694" max="10694" width="4.83203125" style="7" customWidth="1"/>
    <col min="10695" max="10696" width="5" style="7" customWidth="1"/>
    <col min="10697" max="10697" width="8.6640625" style="7"/>
    <col min="10698" max="10698" width="10.5" style="7" customWidth="1"/>
    <col min="10699" max="10699" width="3.83203125" style="7" customWidth="1"/>
    <col min="10700" max="10701" width="8.6640625" style="7"/>
    <col min="10702" max="10702" width="3.6640625" style="7" customWidth="1"/>
    <col min="10703" max="10942" width="8.6640625" style="7"/>
    <col min="10943" max="10943" width="24.83203125" style="7" customWidth="1"/>
    <col min="10944" max="10944" width="13.5" style="7" customWidth="1"/>
    <col min="10945" max="10945" width="8.6640625" style="7"/>
    <col min="10946" max="10946" width="6.6640625" style="7" customWidth="1"/>
    <col min="10947" max="10947" width="6.5" style="7" customWidth="1"/>
    <col min="10948" max="10948" width="8.33203125" style="7" customWidth="1"/>
    <col min="10949" max="10949" width="6.6640625" style="7" customWidth="1"/>
    <col min="10950" max="10950" width="4.83203125" style="7" customWidth="1"/>
    <col min="10951" max="10952" width="5" style="7" customWidth="1"/>
    <col min="10953" max="10953" width="8.6640625" style="7"/>
    <col min="10954" max="10954" width="10.5" style="7" customWidth="1"/>
    <col min="10955" max="10955" width="3.83203125" style="7" customWidth="1"/>
    <col min="10956" max="10957" width="8.6640625" style="7"/>
    <col min="10958" max="10958" width="3.6640625" style="7" customWidth="1"/>
    <col min="10959" max="11198" width="8.6640625" style="7"/>
    <col min="11199" max="11199" width="24.83203125" style="7" customWidth="1"/>
    <col min="11200" max="11200" width="13.5" style="7" customWidth="1"/>
    <col min="11201" max="11201" width="8.6640625" style="7"/>
    <col min="11202" max="11202" width="6.6640625" style="7" customWidth="1"/>
    <col min="11203" max="11203" width="6.5" style="7" customWidth="1"/>
    <col min="11204" max="11204" width="8.33203125" style="7" customWidth="1"/>
    <col min="11205" max="11205" width="6.6640625" style="7" customWidth="1"/>
    <col min="11206" max="11206" width="4.83203125" style="7" customWidth="1"/>
    <col min="11207" max="11208" width="5" style="7" customWidth="1"/>
    <col min="11209" max="11209" width="8.6640625" style="7"/>
    <col min="11210" max="11210" width="10.5" style="7" customWidth="1"/>
    <col min="11211" max="11211" width="3.83203125" style="7" customWidth="1"/>
    <col min="11212" max="11213" width="8.6640625" style="7"/>
    <col min="11214" max="11214" width="3.6640625" style="7" customWidth="1"/>
    <col min="11215" max="11454" width="8.6640625" style="7"/>
    <col min="11455" max="11455" width="24.83203125" style="7" customWidth="1"/>
    <col min="11456" max="11456" width="13.5" style="7" customWidth="1"/>
    <col min="11457" max="11457" width="8.6640625" style="7"/>
    <col min="11458" max="11458" width="6.6640625" style="7" customWidth="1"/>
    <col min="11459" max="11459" width="6.5" style="7" customWidth="1"/>
    <col min="11460" max="11460" width="8.33203125" style="7" customWidth="1"/>
    <col min="11461" max="11461" width="6.6640625" style="7" customWidth="1"/>
    <col min="11462" max="11462" width="4.83203125" style="7" customWidth="1"/>
    <col min="11463" max="11464" width="5" style="7" customWidth="1"/>
    <col min="11465" max="11465" width="8.6640625" style="7"/>
    <col min="11466" max="11466" width="10.5" style="7" customWidth="1"/>
    <col min="11467" max="11467" width="3.83203125" style="7" customWidth="1"/>
    <col min="11468" max="11469" width="8.6640625" style="7"/>
    <col min="11470" max="11470" width="3.6640625" style="7" customWidth="1"/>
    <col min="11471" max="11710" width="8.6640625" style="7"/>
    <col min="11711" max="11711" width="24.83203125" style="7" customWidth="1"/>
    <col min="11712" max="11712" width="13.5" style="7" customWidth="1"/>
    <col min="11713" max="11713" width="8.6640625" style="7"/>
    <col min="11714" max="11714" width="6.6640625" style="7" customWidth="1"/>
    <col min="11715" max="11715" width="6.5" style="7" customWidth="1"/>
    <col min="11716" max="11716" width="8.33203125" style="7" customWidth="1"/>
    <col min="11717" max="11717" width="6.6640625" style="7" customWidth="1"/>
    <col min="11718" max="11718" width="4.83203125" style="7" customWidth="1"/>
    <col min="11719" max="11720" width="5" style="7" customWidth="1"/>
    <col min="11721" max="11721" width="8.6640625" style="7"/>
    <col min="11722" max="11722" width="10.5" style="7" customWidth="1"/>
    <col min="11723" max="11723" width="3.83203125" style="7" customWidth="1"/>
    <col min="11724" max="11725" width="8.6640625" style="7"/>
    <col min="11726" max="11726" width="3.6640625" style="7" customWidth="1"/>
    <col min="11727" max="11966" width="8.6640625" style="7"/>
    <col min="11967" max="11967" width="24.83203125" style="7" customWidth="1"/>
    <col min="11968" max="11968" width="13.5" style="7" customWidth="1"/>
    <col min="11969" max="11969" width="8.6640625" style="7"/>
    <col min="11970" max="11970" width="6.6640625" style="7" customWidth="1"/>
    <col min="11971" max="11971" width="6.5" style="7" customWidth="1"/>
    <col min="11972" max="11972" width="8.33203125" style="7" customWidth="1"/>
    <col min="11973" max="11973" width="6.6640625" style="7" customWidth="1"/>
    <col min="11974" max="11974" width="4.83203125" style="7" customWidth="1"/>
    <col min="11975" max="11976" width="5" style="7" customWidth="1"/>
    <col min="11977" max="11977" width="8.6640625" style="7"/>
    <col min="11978" max="11978" width="10.5" style="7" customWidth="1"/>
    <col min="11979" max="11979" width="3.83203125" style="7" customWidth="1"/>
    <col min="11980" max="11981" width="8.6640625" style="7"/>
    <col min="11982" max="11982" width="3.6640625" style="7" customWidth="1"/>
    <col min="11983" max="12222" width="8.6640625" style="7"/>
    <col min="12223" max="12223" width="24.83203125" style="7" customWidth="1"/>
    <col min="12224" max="12224" width="13.5" style="7" customWidth="1"/>
    <col min="12225" max="12225" width="8.6640625" style="7"/>
    <col min="12226" max="12226" width="6.6640625" style="7" customWidth="1"/>
    <col min="12227" max="12227" width="6.5" style="7" customWidth="1"/>
    <col min="12228" max="12228" width="8.33203125" style="7" customWidth="1"/>
    <col min="12229" max="12229" width="6.6640625" style="7" customWidth="1"/>
    <col min="12230" max="12230" width="4.83203125" style="7" customWidth="1"/>
    <col min="12231" max="12232" width="5" style="7" customWidth="1"/>
    <col min="12233" max="12233" width="8.6640625" style="7"/>
    <col min="12234" max="12234" width="10.5" style="7" customWidth="1"/>
    <col min="12235" max="12235" width="3.83203125" style="7" customWidth="1"/>
    <col min="12236" max="12237" width="8.6640625" style="7"/>
    <col min="12238" max="12238" width="3.6640625" style="7" customWidth="1"/>
    <col min="12239" max="12478" width="8.6640625" style="7"/>
    <col min="12479" max="12479" width="24.83203125" style="7" customWidth="1"/>
    <col min="12480" max="12480" width="13.5" style="7" customWidth="1"/>
    <col min="12481" max="12481" width="8.6640625" style="7"/>
    <col min="12482" max="12482" width="6.6640625" style="7" customWidth="1"/>
    <col min="12483" max="12483" width="6.5" style="7" customWidth="1"/>
    <col min="12484" max="12484" width="8.33203125" style="7" customWidth="1"/>
    <col min="12485" max="12485" width="6.6640625" style="7" customWidth="1"/>
    <col min="12486" max="12486" width="4.83203125" style="7" customWidth="1"/>
    <col min="12487" max="12488" width="5" style="7" customWidth="1"/>
    <col min="12489" max="12489" width="8.6640625" style="7"/>
    <col min="12490" max="12490" width="10.5" style="7" customWidth="1"/>
    <col min="12491" max="12491" width="3.83203125" style="7" customWidth="1"/>
    <col min="12492" max="12493" width="8.6640625" style="7"/>
    <col min="12494" max="12494" width="3.6640625" style="7" customWidth="1"/>
    <col min="12495" max="12734" width="8.6640625" style="7"/>
    <col min="12735" max="12735" width="24.83203125" style="7" customWidth="1"/>
    <col min="12736" max="12736" width="13.5" style="7" customWidth="1"/>
    <col min="12737" max="12737" width="8.6640625" style="7"/>
    <col min="12738" max="12738" width="6.6640625" style="7" customWidth="1"/>
    <col min="12739" max="12739" width="6.5" style="7" customWidth="1"/>
    <col min="12740" max="12740" width="8.33203125" style="7" customWidth="1"/>
    <col min="12741" max="12741" width="6.6640625" style="7" customWidth="1"/>
    <col min="12742" max="12742" width="4.83203125" style="7" customWidth="1"/>
    <col min="12743" max="12744" width="5" style="7" customWidth="1"/>
    <col min="12745" max="12745" width="8.6640625" style="7"/>
    <col min="12746" max="12746" width="10.5" style="7" customWidth="1"/>
    <col min="12747" max="12747" width="3.83203125" style="7" customWidth="1"/>
    <col min="12748" max="12749" width="8.6640625" style="7"/>
    <col min="12750" max="12750" width="3.6640625" style="7" customWidth="1"/>
    <col min="12751" max="12990" width="8.6640625" style="7"/>
    <col min="12991" max="12991" width="24.83203125" style="7" customWidth="1"/>
    <col min="12992" max="12992" width="13.5" style="7" customWidth="1"/>
    <col min="12993" max="12993" width="8.6640625" style="7"/>
    <col min="12994" max="12994" width="6.6640625" style="7" customWidth="1"/>
    <col min="12995" max="12995" width="6.5" style="7" customWidth="1"/>
    <col min="12996" max="12996" width="8.33203125" style="7" customWidth="1"/>
    <col min="12997" max="12997" width="6.6640625" style="7" customWidth="1"/>
    <col min="12998" max="12998" width="4.83203125" style="7" customWidth="1"/>
    <col min="12999" max="13000" width="5" style="7" customWidth="1"/>
    <col min="13001" max="13001" width="8.6640625" style="7"/>
    <col min="13002" max="13002" width="10.5" style="7" customWidth="1"/>
    <col min="13003" max="13003" width="3.83203125" style="7" customWidth="1"/>
    <col min="13004" max="13005" width="8.6640625" style="7"/>
    <col min="13006" max="13006" width="3.6640625" style="7" customWidth="1"/>
    <col min="13007" max="13246" width="8.6640625" style="7"/>
    <col min="13247" max="13247" width="24.83203125" style="7" customWidth="1"/>
    <col min="13248" max="13248" width="13.5" style="7" customWidth="1"/>
    <col min="13249" max="13249" width="8.6640625" style="7"/>
    <col min="13250" max="13250" width="6.6640625" style="7" customWidth="1"/>
    <col min="13251" max="13251" width="6.5" style="7" customWidth="1"/>
    <col min="13252" max="13252" width="8.33203125" style="7" customWidth="1"/>
    <col min="13253" max="13253" width="6.6640625" style="7" customWidth="1"/>
    <col min="13254" max="13254" width="4.83203125" style="7" customWidth="1"/>
    <col min="13255" max="13256" width="5" style="7" customWidth="1"/>
    <col min="13257" max="13257" width="8.6640625" style="7"/>
    <col min="13258" max="13258" width="10.5" style="7" customWidth="1"/>
    <col min="13259" max="13259" width="3.83203125" style="7" customWidth="1"/>
    <col min="13260" max="13261" width="8.6640625" style="7"/>
    <col min="13262" max="13262" width="3.6640625" style="7" customWidth="1"/>
    <col min="13263" max="13502" width="8.6640625" style="7"/>
    <col min="13503" max="13503" width="24.83203125" style="7" customWidth="1"/>
    <col min="13504" max="13504" width="13.5" style="7" customWidth="1"/>
    <col min="13505" max="13505" width="8.6640625" style="7"/>
    <col min="13506" max="13506" width="6.6640625" style="7" customWidth="1"/>
    <col min="13507" max="13507" width="6.5" style="7" customWidth="1"/>
    <col min="13508" max="13508" width="8.33203125" style="7" customWidth="1"/>
    <col min="13509" max="13509" width="6.6640625" style="7" customWidth="1"/>
    <col min="13510" max="13510" width="4.83203125" style="7" customWidth="1"/>
    <col min="13511" max="13512" width="5" style="7" customWidth="1"/>
    <col min="13513" max="13513" width="8.6640625" style="7"/>
    <col min="13514" max="13514" width="10.5" style="7" customWidth="1"/>
    <col min="13515" max="13515" width="3.83203125" style="7" customWidth="1"/>
    <col min="13516" max="13517" width="8.6640625" style="7"/>
    <col min="13518" max="13518" width="3.6640625" style="7" customWidth="1"/>
    <col min="13519" max="13758" width="8.6640625" style="7"/>
    <col min="13759" max="13759" width="24.83203125" style="7" customWidth="1"/>
    <col min="13760" max="13760" width="13.5" style="7" customWidth="1"/>
    <col min="13761" max="13761" width="8.6640625" style="7"/>
    <col min="13762" max="13762" width="6.6640625" style="7" customWidth="1"/>
    <col min="13763" max="13763" width="6.5" style="7" customWidth="1"/>
    <col min="13764" max="13764" width="8.33203125" style="7" customWidth="1"/>
    <col min="13765" max="13765" width="6.6640625" style="7" customWidth="1"/>
    <col min="13766" max="13766" width="4.83203125" style="7" customWidth="1"/>
    <col min="13767" max="13768" width="5" style="7" customWidth="1"/>
    <col min="13769" max="13769" width="8.6640625" style="7"/>
    <col min="13770" max="13770" width="10.5" style="7" customWidth="1"/>
    <col min="13771" max="13771" width="3.83203125" style="7" customWidth="1"/>
    <col min="13772" max="13773" width="8.6640625" style="7"/>
    <col min="13774" max="13774" width="3.6640625" style="7" customWidth="1"/>
    <col min="13775" max="14014" width="8.6640625" style="7"/>
    <col min="14015" max="14015" width="24.83203125" style="7" customWidth="1"/>
    <col min="14016" max="14016" width="13.5" style="7" customWidth="1"/>
    <col min="14017" max="14017" width="8.6640625" style="7"/>
    <col min="14018" max="14018" width="6.6640625" style="7" customWidth="1"/>
    <col min="14019" max="14019" width="6.5" style="7" customWidth="1"/>
    <col min="14020" max="14020" width="8.33203125" style="7" customWidth="1"/>
    <col min="14021" max="14021" width="6.6640625" style="7" customWidth="1"/>
    <col min="14022" max="14022" width="4.83203125" style="7" customWidth="1"/>
    <col min="14023" max="14024" width="5" style="7" customWidth="1"/>
    <col min="14025" max="14025" width="8.6640625" style="7"/>
    <col min="14026" max="14026" width="10.5" style="7" customWidth="1"/>
    <col min="14027" max="14027" width="3.83203125" style="7" customWidth="1"/>
    <col min="14028" max="14029" width="8.6640625" style="7"/>
    <col min="14030" max="14030" width="3.6640625" style="7" customWidth="1"/>
    <col min="14031" max="14270" width="8.6640625" style="7"/>
    <col min="14271" max="14271" width="24.83203125" style="7" customWidth="1"/>
    <col min="14272" max="14272" width="13.5" style="7" customWidth="1"/>
    <col min="14273" max="14273" width="8.6640625" style="7"/>
    <col min="14274" max="14274" width="6.6640625" style="7" customWidth="1"/>
    <col min="14275" max="14275" width="6.5" style="7" customWidth="1"/>
    <col min="14276" max="14276" width="8.33203125" style="7" customWidth="1"/>
    <col min="14277" max="14277" width="6.6640625" style="7" customWidth="1"/>
    <col min="14278" max="14278" width="4.83203125" style="7" customWidth="1"/>
    <col min="14279" max="14280" width="5" style="7" customWidth="1"/>
    <col min="14281" max="14281" width="8.6640625" style="7"/>
    <col min="14282" max="14282" width="10.5" style="7" customWidth="1"/>
    <col min="14283" max="14283" width="3.83203125" style="7" customWidth="1"/>
    <col min="14284" max="14285" width="8.6640625" style="7"/>
    <col min="14286" max="14286" width="3.6640625" style="7" customWidth="1"/>
    <col min="14287" max="14526" width="8.6640625" style="7"/>
    <col min="14527" max="14527" width="24.83203125" style="7" customWidth="1"/>
    <col min="14528" max="14528" width="13.5" style="7" customWidth="1"/>
    <col min="14529" max="14529" width="8.6640625" style="7"/>
    <col min="14530" max="14530" width="6.6640625" style="7" customWidth="1"/>
    <col min="14531" max="14531" width="6.5" style="7" customWidth="1"/>
    <col min="14532" max="14532" width="8.33203125" style="7" customWidth="1"/>
    <col min="14533" max="14533" width="6.6640625" style="7" customWidth="1"/>
    <col min="14534" max="14534" width="4.83203125" style="7" customWidth="1"/>
    <col min="14535" max="14536" width="5" style="7" customWidth="1"/>
    <col min="14537" max="14537" width="8.6640625" style="7"/>
    <col min="14538" max="14538" width="10.5" style="7" customWidth="1"/>
    <col min="14539" max="14539" width="3.83203125" style="7" customWidth="1"/>
    <col min="14540" max="14541" width="8.6640625" style="7"/>
    <col min="14542" max="14542" width="3.6640625" style="7" customWidth="1"/>
    <col min="14543" max="14782" width="8.6640625" style="7"/>
    <col min="14783" max="14783" width="24.83203125" style="7" customWidth="1"/>
    <col min="14784" max="14784" width="13.5" style="7" customWidth="1"/>
    <col min="14785" max="14785" width="8.6640625" style="7"/>
    <col min="14786" max="14786" width="6.6640625" style="7" customWidth="1"/>
    <col min="14787" max="14787" width="6.5" style="7" customWidth="1"/>
    <col min="14788" max="14788" width="8.33203125" style="7" customWidth="1"/>
    <col min="14789" max="14789" width="6.6640625" style="7" customWidth="1"/>
    <col min="14790" max="14790" width="4.83203125" style="7" customWidth="1"/>
    <col min="14791" max="14792" width="5" style="7" customWidth="1"/>
    <col min="14793" max="14793" width="8.6640625" style="7"/>
    <col min="14794" max="14794" width="10.5" style="7" customWidth="1"/>
    <col min="14795" max="14795" width="3.83203125" style="7" customWidth="1"/>
    <col min="14796" max="14797" width="8.6640625" style="7"/>
    <col min="14798" max="14798" width="3.6640625" style="7" customWidth="1"/>
    <col min="14799" max="15038" width="8.6640625" style="7"/>
    <col min="15039" max="15039" width="24.83203125" style="7" customWidth="1"/>
    <col min="15040" max="15040" width="13.5" style="7" customWidth="1"/>
    <col min="15041" max="15041" width="8.6640625" style="7"/>
    <col min="15042" max="15042" width="6.6640625" style="7" customWidth="1"/>
    <col min="15043" max="15043" width="6.5" style="7" customWidth="1"/>
    <col min="15044" max="15044" width="8.33203125" style="7" customWidth="1"/>
    <col min="15045" max="15045" width="6.6640625" style="7" customWidth="1"/>
    <col min="15046" max="15046" width="4.83203125" style="7" customWidth="1"/>
    <col min="15047" max="15048" width="5" style="7" customWidth="1"/>
    <col min="15049" max="15049" width="8.6640625" style="7"/>
    <col min="15050" max="15050" width="10.5" style="7" customWidth="1"/>
    <col min="15051" max="15051" width="3.83203125" style="7" customWidth="1"/>
    <col min="15052" max="15053" width="8.6640625" style="7"/>
    <col min="15054" max="15054" width="3.6640625" style="7" customWidth="1"/>
    <col min="15055" max="15294" width="8.6640625" style="7"/>
    <col min="15295" max="15295" width="24.83203125" style="7" customWidth="1"/>
    <col min="15296" max="15296" width="13.5" style="7" customWidth="1"/>
    <col min="15297" max="15297" width="8.6640625" style="7"/>
    <col min="15298" max="15298" width="6.6640625" style="7" customWidth="1"/>
    <col min="15299" max="15299" width="6.5" style="7" customWidth="1"/>
    <col min="15300" max="15300" width="8.33203125" style="7" customWidth="1"/>
    <col min="15301" max="15301" width="6.6640625" style="7" customWidth="1"/>
    <col min="15302" max="15302" width="4.83203125" style="7" customWidth="1"/>
    <col min="15303" max="15304" width="5" style="7" customWidth="1"/>
    <col min="15305" max="15305" width="8.6640625" style="7"/>
    <col min="15306" max="15306" width="10.5" style="7" customWidth="1"/>
    <col min="15307" max="15307" width="3.83203125" style="7" customWidth="1"/>
    <col min="15308" max="15309" width="8.6640625" style="7"/>
    <col min="15310" max="15310" width="3.6640625" style="7" customWidth="1"/>
    <col min="15311" max="15550" width="8.6640625" style="7"/>
    <col min="15551" max="15551" width="24.83203125" style="7" customWidth="1"/>
    <col min="15552" max="15552" width="13.5" style="7" customWidth="1"/>
    <col min="15553" max="15553" width="8.6640625" style="7"/>
    <col min="15554" max="15554" width="6.6640625" style="7" customWidth="1"/>
    <col min="15555" max="15555" width="6.5" style="7" customWidth="1"/>
    <col min="15556" max="15556" width="8.33203125" style="7" customWidth="1"/>
    <col min="15557" max="15557" width="6.6640625" style="7" customWidth="1"/>
    <col min="15558" max="15558" width="4.83203125" style="7" customWidth="1"/>
    <col min="15559" max="15560" width="5" style="7" customWidth="1"/>
    <col min="15561" max="15561" width="8.6640625" style="7"/>
    <col min="15562" max="15562" width="10.5" style="7" customWidth="1"/>
    <col min="15563" max="15563" width="3.83203125" style="7" customWidth="1"/>
    <col min="15564" max="15565" width="8.6640625" style="7"/>
    <col min="15566" max="15566" width="3.6640625" style="7" customWidth="1"/>
    <col min="15567" max="15806" width="8.6640625" style="7"/>
    <col min="15807" max="15807" width="24.83203125" style="7" customWidth="1"/>
    <col min="15808" max="15808" width="13.5" style="7" customWidth="1"/>
    <col min="15809" max="15809" width="8.6640625" style="7"/>
    <col min="15810" max="15810" width="6.6640625" style="7" customWidth="1"/>
    <col min="15811" max="15811" width="6.5" style="7" customWidth="1"/>
    <col min="15812" max="15812" width="8.33203125" style="7" customWidth="1"/>
    <col min="15813" max="15813" width="6.6640625" style="7" customWidth="1"/>
    <col min="15814" max="15814" width="4.83203125" style="7" customWidth="1"/>
    <col min="15815" max="15816" width="5" style="7" customWidth="1"/>
    <col min="15817" max="15817" width="8.6640625" style="7"/>
    <col min="15818" max="15818" width="10.5" style="7" customWidth="1"/>
    <col min="15819" max="15819" width="3.83203125" style="7" customWidth="1"/>
    <col min="15820" max="15821" width="8.6640625" style="7"/>
    <col min="15822" max="15822" width="3.6640625" style="7" customWidth="1"/>
    <col min="15823" max="16062" width="8.6640625" style="7"/>
    <col min="16063" max="16063" width="24.83203125" style="7" customWidth="1"/>
    <col min="16064" max="16064" width="13.5" style="7" customWidth="1"/>
    <col min="16065" max="16065" width="8.6640625" style="7"/>
    <col min="16066" max="16066" width="6.6640625" style="7" customWidth="1"/>
    <col min="16067" max="16067" width="6.5" style="7" customWidth="1"/>
    <col min="16068" max="16068" width="8.33203125" style="7" customWidth="1"/>
    <col min="16069" max="16069" width="6.6640625" style="7" customWidth="1"/>
    <col min="16070" max="16070" width="4.83203125" style="7" customWidth="1"/>
    <col min="16071" max="16072" width="5" style="7" customWidth="1"/>
    <col min="16073" max="16073" width="8.6640625" style="7"/>
    <col min="16074" max="16074" width="10.5" style="7" customWidth="1"/>
    <col min="16075" max="16075" width="3.83203125" style="7" customWidth="1"/>
    <col min="16076" max="16077" width="8.6640625" style="7"/>
    <col min="16078" max="16078" width="3.6640625" style="7" customWidth="1"/>
    <col min="16079" max="16384" width="8.6640625" style="7"/>
  </cols>
  <sheetData>
    <row r="17" spans="1:51" s="1" customFormat="1" ht="144">
      <c r="A17" s="1" t="s">
        <v>0</v>
      </c>
      <c r="B17" s="1" t="s">
        <v>1</v>
      </c>
      <c r="C17" s="1" t="s">
        <v>2</v>
      </c>
      <c r="D17" s="1" t="s">
        <v>3</v>
      </c>
      <c r="E17" s="1" t="s">
        <v>4</v>
      </c>
      <c r="F17" s="1" t="s">
        <v>5</v>
      </c>
      <c r="G17" s="1" t="s">
        <v>6</v>
      </c>
      <c r="H17" s="1" t="s">
        <v>7</v>
      </c>
      <c r="I17" s="1" t="s">
        <v>8</v>
      </c>
      <c r="J17" s="1" t="s">
        <v>9</v>
      </c>
      <c r="K17" s="1" t="s">
        <v>10</v>
      </c>
      <c r="L17" s="1" t="s">
        <v>6</v>
      </c>
      <c r="M17" s="1" t="s">
        <v>7</v>
      </c>
      <c r="N17" s="1" t="s">
        <v>8</v>
      </c>
      <c r="O17" s="1" t="s">
        <v>9</v>
      </c>
      <c r="P17" s="1" t="s">
        <v>10</v>
      </c>
      <c r="Q17" s="1" t="s">
        <v>6</v>
      </c>
      <c r="R17" s="1" t="s">
        <v>7</v>
      </c>
      <c r="S17" s="1" t="s">
        <v>8</v>
      </c>
      <c r="T17" s="1" t="s">
        <v>9</v>
      </c>
      <c r="U17" s="1" t="s">
        <v>10</v>
      </c>
      <c r="V17" s="1" t="s">
        <v>103</v>
      </c>
      <c r="W17" s="1" t="s">
        <v>104</v>
      </c>
      <c r="X17" s="1" t="s">
        <v>105</v>
      </c>
      <c r="Y17" s="1" t="s">
        <v>106</v>
      </c>
      <c r="Z17" s="1" t="s">
        <v>107</v>
      </c>
      <c r="AA17" s="1" t="s">
        <v>108</v>
      </c>
      <c r="AB17" s="1" t="s">
        <v>109</v>
      </c>
      <c r="AC17" s="1" t="s">
        <v>110</v>
      </c>
      <c r="AD17" s="1" t="s">
        <v>111</v>
      </c>
      <c r="AE17" s="1" t="s">
        <v>112</v>
      </c>
      <c r="AF17" s="1" t="s">
        <v>113</v>
      </c>
      <c r="AG17" s="1" t="s">
        <v>114</v>
      </c>
      <c r="AH17" s="1" t="s">
        <v>115</v>
      </c>
      <c r="AI17" s="1" t="s">
        <v>116</v>
      </c>
      <c r="AJ17" s="1" t="s">
        <v>117</v>
      </c>
      <c r="AK17" s="1" t="s">
        <v>118</v>
      </c>
      <c r="AL17" s="1" t="s">
        <v>119</v>
      </c>
      <c r="AM17" s="1" t="s">
        <v>120</v>
      </c>
      <c r="AN17" s="1" t="s">
        <v>121</v>
      </c>
      <c r="AO17" s="1" t="s">
        <v>113</v>
      </c>
      <c r="AP17" s="1" t="s">
        <v>122</v>
      </c>
      <c r="AQ17" s="1" t="s">
        <v>123</v>
      </c>
      <c r="AR17" s="1" t="s">
        <v>124</v>
      </c>
      <c r="AS17" s="1" t="s">
        <v>125</v>
      </c>
      <c r="AT17" s="1" t="s">
        <v>126</v>
      </c>
      <c r="AU17" s="1" t="s">
        <v>127</v>
      </c>
      <c r="AV17" s="1" t="s">
        <v>128</v>
      </c>
      <c r="AW17" s="1" t="s">
        <v>129</v>
      </c>
      <c r="AY17" s="1" t="s">
        <v>57</v>
      </c>
    </row>
    <row r="18" spans="1:51" customFormat="1" ht="15">
      <c r="A18" s="2">
        <v>44075</v>
      </c>
      <c r="B18" t="s">
        <v>101</v>
      </c>
      <c r="C18" t="s">
        <v>102</v>
      </c>
      <c r="D18">
        <v>1</v>
      </c>
      <c r="E18">
        <v>1</v>
      </c>
      <c r="F18">
        <v>1</v>
      </c>
      <c r="G18" t="s">
        <v>11</v>
      </c>
      <c r="H18" t="s">
        <v>21</v>
      </c>
      <c r="I18">
        <v>2.75E-2</v>
      </c>
      <c r="J18">
        <v>0.629</v>
      </c>
      <c r="K18">
        <v>13.1</v>
      </c>
      <c r="L18" t="s">
        <v>19</v>
      </c>
      <c r="M18" t="s">
        <v>22</v>
      </c>
      <c r="N18">
        <v>5.4399999999999997E-2</v>
      </c>
      <c r="O18">
        <v>0.88400000000000001</v>
      </c>
      <c r="P18">
        <v>17.8</v>
      </c>
      <c r="Q18" t="s">
        <v>23</v>
      </c>
      <c r="R18" t="s">
        <v>21</v>
      </c>
      <c r="S18">
        <v>1.9400000000000001E-2</v>
      </c>
      <c r="T18">
        <v>0.33500000000000002</v>
      </c>
      <c r="U18">
        <v>18.399999999999999</v>
      </c>
      <c r="W18" s="1">
        <v>1</v>
      </c>
      <c r="Y18" s="1">
        <f t="shared" ref="Y18:Y20" si="0">K18</f>
        <v>13.1</v>
      </c>
      <c r="AF18">
        <v>1</v>
      </c>
      <c r="AH18" s="3">
        <f t="shared" ref="AH18:AH20" si="1">P18</f>
        <v>17.8</v>
      </c>
      <c r="AO18">
        <v>1</v>
      </c>
      <c r="AQ18" s="3">
        <f t="shared" ref="AQ18:AQ20" si="2">U18</f>
        <v>18.399999999999999</v>
      </c>
      <c r="AY18">
        <v>1</v>
      </c>
    </row>
    <row r="19" spans="1:51" customFormat="1" ht="15">
      <c r="A19" s="2">
        <v>44075</v>
      </c>
      <c r="B19" t="s">
        <v>101</v>
      </c>
      <c r="C19" t="s">
        <v>102</v>
      </c>
      <c r="D19">
        <v>2</v>
      </c>
      <c r="E19">
        <v>1</v>
      </c>
      <c r="F19">
        <v>1</v>
      </c>
      <c r="G19" t="s">
        <v>11</v>
      </c>
      <c r="H19" t="s">
        <v>21</v>
      </c>
      <c r="I19">
        <v>2.7E-2</v>
      </c>
      <c r="J19">
        <v>0.69199999999999995</v>
      </c>
      <c r="K19">
        <v>14.5</v>
      </c>
      <c r="L19" t="s">
        <v>19</v>
      </c>
      <c r="M19" t="s">
        <v>22</v>
      </c>
      <c r="N19">
        <v>5.45E-2</v>
      </c>
      <c r="O19">
        <v>0.85799999999999998</v>
      </c>
      <c r="P19">
        <v>17.100000000000001</v>
      </c>
      <c r="Q19" t="s">
        <v>23</v>
      </c>
      <c r="R19" t="s">
        <v>21</v>
      </c>
      <c r="S19">
        <v>0.02</v>
      </c>
      <c r="T19">
        <v>0.34200000000000003</v>
      </c>
      <c r="U19">
        <v>18.8</v>
      </c>
      <c r="W19" s="1">
        <v>1</v>
      </c>
      <c r="Y19" s="1">
        <f t="shared" si="0"/>
        <v>14.5</v>
      </c>
      <c r="AF19">
        <v>1</v>
      </c>
      <c r="AH19" s="3">
        <f t="shared" si="1"/>
        <v>17.100000000000001</v>
      </c>
      <c r="AO19">
        <v>1</v>
      </c>
      <c r="AQ19" s="3">
        <f t="shared" si="2"/>
        <v>18.8</v>
      </c>
      <c r="AY19">
        <v>2</v>
      </c>
    </row>
    <row r="20" spans="1:51" customFormat="1" ht="15">
      <c r="A20" s="2">
        <v>44075</v>
      </c>
      <c r="B20" t="s">
        <v>101</v>
      </c>
      <c r="C20" t="s">
        <v>102</v>
      </c>
      <c r="D20">
        <v>3</v>
      </c>
      <c r="E20">
        <v>1</v>
      </c>
      <c r="F20">
        <v>1</v>
      </c>
      <c r="G20" t="s">
        <v>11</v>
      </c>
      <c r="H20" t="s">
        <v>21</v>
      </c>
      <c r="I20">
        <v>2.7E-2</v>
      </c>
      <c r="J20">
        <v>0.57399999999999995</v>
      </c>
      <c r="K20">
        <v>11.9</v>
      </c>
      <c r="L20" t="s">
        <v>19</v>
      </c>
      <c r="M20" t="s">
        <v>22</v>
      </c>
      <c r="N20">
        <v>5.5800000000000002E-2</v>
      </c>
      <c r="O20">
        <v>0.877</v>
      </c>
      <c r="P20">
        <v>17.600000000000001</v>
      </c>
      <c r="Q20" t="s">
        <v>23</v>
      </c>
      <c r="R20" t="s">
        <v>21</v>
      </c>
      <c r="S20">
        <v>2.1000000000000001E-2</v>
      </c>
      <c r="T20">
        <v>0.33700000000000002</v>
      </c>
      <c r="U20">
        <v>18.5</v>
      </c>
      <c r="W20" s="1">
        <v>1</v>
      </c>
      <c r="Y20" s="1">
        <f t="shared" si="0"/>
        <v>11.9</v>
      </c>
      <c r="AB20" s="4"/>
      <c r="AC20" s="4"/>
      <c r="AD20" s="4"/>
      <c r="AE20" s="4"/>
      <c r="AF20">
        <v>1</v>
      </c>
      <c r="AH20" s="3">
        <f t="shared" si="1"/>
        <v>17.600000000000001</v>
      </c>
      <c r="AK20" s="4"/>
      <c r="AL20" s="4"/>
      <c r="AM20" s="4"/>
      <c r="AN20" s="4"/>
      <c r="AO20">
        <v>1</v>
      </c>
      <c r="AQ20" s="3">
        <f t="shared" si="2"/>
        <v>18.5</v>
      </c>
      <c r="AT20" s="4"/>
      <c r="AU20" s="4"/>
      <c r="AV20" s="4"/>
      <c r="AW20" s="4"/>
      <c r="AY20">
        <v>3</v>
      </c>
    </row>
    <row r="21" spans="1:51" customFormat="1" ht="15">
      <c r="A21" s="2">
        <v>44089</v>
      </c>
      <c r="B21" t="s">
        <v>132</v>
      </c>
      <c r="C21" t="s">
        <v>102</v>
      </c>
      <c r="D21">
        <v>1</v>
      </c>
      <c r="E21">
        <v>1</v>
      </c>
      <c r="F21">
        <v>1</v>
      </c>
      <c r="G21" t="s">
        <v>11</v>
      </c>
      <c r="H21" t="s">
        <v>21</v>
      </c>
      <c r="I21">
        <v>2.5700000000000001E-2</v>
      </c>
      <c r="J21">
        <v>0.59699999999999998</v>
      </c>
      <c r="K21">
        <v>11.5</v>
      </c>
      <c r="L21" t="s">
        <v>19</v>
      </c>
      <c r="M21" t="s">
        <v>22</v>
      </c>
      <c r="N21">
        <v>5.2600000000000001E-2</v>
      </c>
      <c r="O21">
        <v>0.84799999999999998</v>
      </c>
      <c r="P21">
        <v>17.7</v>
      </c>
      <c r="Q21" t="s">
        <v>23</v>
      </c>
      <c r="R21" t="s">
        <v>21</v>
      </c>
      <c r="S21">
        <v>1.8700000000000001E-2</v>
      </c>
      <c r="T21">
        <v>0.312</v>
      </c>
      <c r="U21">
        <v>17</v>
      </c>
      <c r="W21" s="1">
        <v>1</v>
      </c>
      <c r="X21" s="5"/>
      <c r="Y21" s="1">
        <f t="shared" ref="Y21:Y23" si="3">K21</f>
        <v>11.5</v>
      </c>
      <c r="Z21" s="1"/>
      <c r="AA21" s="1"/>
      <c r="AB21" s="1"/>
      <c r="AC21" s="1"/>
      <c r="AD21" s="1"/>
      <c r="AE21" s="1"/>
      <c r="AF21" s="1">
        <v>1</v>
      </c>
      <c r="AG21" s="1"/>
      <c r="AH21" s="3">
        <f t="shared" ref="AH21:AH23" si="4">P21</f>
        <v>17.7</v>
      </c>
      <c r="AI21" s="1"/>
      <c r="AJ21" s="1"/>
      <c r="AK21" s="1"/>
      <c r="AL21" s="1"/>
      <c r="AM21" s="1"/>
      <c r="AN21" s="1"/>
      <c r="AO21" s="1">
        <v>1</v>
      </c>
      <c r="AP21" s="1"/>
      <c r="AQ21" s="3">
        <f t="shared" ref="AQ21:AQ23" si="5">U21</f>
        <v>17</v>
      </c>
      <c r="AR21" s="1"/>
      <c r="AS21" s="1"/>
      <c r="AT21" s="1"/>
      <c r="AU21" s="1"/>
      <c r="AV21" s="1"/>
      <c r="AW21" s="1"/>
      <c r="AY21">
        <v>4</v>
      </c>
    </row>
    <row r="22" spans="1:51" customFormat="1" ht="15">
      <c r="A22" s="2">
        <v>44089</v>
      </c>
      <c r="B22" t="s">
        <v>132</v>
      </c>
      <c r="C22" t="s">
        <v>102</v>
      </c>
      <c r="D22">
        <v>2</v>
      </c>
      <c r="E22">
        <v>1</v>
      </c>
      <c r="F22">
        <v>1</v>
      </c>
      <c r="G22" t="s">
        <v>11</v>
      </c>
      <c r="H22" t="s">
        <v>21</v>
      </c>
      <c r="I22">
        <v>2.7E-2</v>
      </c>
      <c r="J22">
        <v>0.63400000000000001</v>
      </c>
      <c r="K22">
        <v>12.2</v>
      </c>
      <c r="L22" t="s">
        <v>19</v>
      </c>
      <c r="M22" t="s">
        <v>22</v>
      </c>
      <c r="N22">
        <v>5.6399999999999999E-2</v>
      </c>
      <c r="O22">
        <v>0.92</v>
      </c>
      <c r="P22">
        <v>19.600000000000001</v>
      </c>
      <c r="Q22" t="s">
        <v>23</v>
      </c>
      <c r="R22" t="s">
        <v>21</v>
      </c>
      <c r="S22">
        <v>1.9900000000000001E-2</v>
      </c>
      <c r="T22">
        <v>0.32500000000000001</v>
      </c>
      <c r="U22">
        <v>17.7</v>
      </c>
      <c r="W22" s="1">
        <v>1</v>
      </c>
      <c r="X22" s="5"/>
      <c r="Y22" s="1">
        <f t="shared" si="3"/>
        <v>12.2</v>
      </c>
      <c r="Z22" s="1"/>
      <c r="AA22" s="1"/>
      <c r="AB22" s="1"/>
      <c r="AC22" s="1"/>
      <c r="AD22" s="1"/>
      <c r="AE22" s="1"/>
      <c r="AF22" s="1">
        <v>1</v>
      </c>
      <c r="AG22" s="1"/>
      <c r="AH22" s="3">
        <f t="shared" si="4"/>
        <v>19.600000000000001</v>
      </c>
      <c r="AI22" s="1"/>
      <c r="AJ22" s="1"/>
      <c r="AK22" s="1"/>
      <c r="AL22" s="1"/>
      <c r="AM22" s="1"/>
      <c r="AN22" s="1"/>
      <c r="AO22" s="1">
        <v>1</v>
      </c>
      <c r="AP22" s="1"/>
      <c r="AQ22" s="3">
        <f t="shared" si="5"/>
        <v>17.7</v>
      </c>
      <c r="AR22" s="1"/>
      <c r="AS22" s="1"/>
      <c r="AT22" s="1"/>
      <c r="AU22" s="1"/>
      <c r="AV22" s="1"/>
      <c r="AW22" s="1"/>
      <c r="AY22">
        <v>5</v>
      </c>
    </row>
    <row r="23" spans="1:51" customFormat="1" ht="15">
      <c r="A23" s="2">
        <v>44089</v>
      </c>
      <c r="B23" t="s">
        <v>132</v>
      </c>
      <c r="C23" t="s">
        <v>102</v>
      </c>
      <c r="D23">
        <v>3</v>
      </c>
      <c r="E23">
        <v>1</v>
      </c>
      <c r="F23">
        <v>1</v>
      </c>
      <c r="G23" t="s">
        <v>11</v>
      </c>
      <c r="H23" t="s">
        <v>21</v>
      </c>
      <c r="I23">
        <v>2.9100000000000001E-2</v>
      </c>
      <c r="J23">
        <v>0.52200000000000002</v>
      </c>
      <c r="K23">
        <v>10</v>
      </c>
      <c r="L23" t="s">
        <v>19</v>
      </c>
      <c r="M23" t="s">
        <v>22</v>
      </c>
      <c r="N23">
        <v>5.5599999999999997E-2</v>
      </c>
      <c r="O23">
        <v>0.91600000000000004</v>
      </c>
      <c r="P23">
        <v>19.5</v>
      </c>
      <c r="Q23" t="s">
        <v>23</v>
      </c>
      <c r="R23" t="s">
        <v>21</v>
      </c>
      <c r="S23">
        <v>2.01E-2</v>
      </c>
      <c r="T23">
        <v>0.33600000000000002</v>
      </c>
      <c r="U23">
        <v>18.3</v>
      </c>
      <c r="W23" s="1">
        <v>1</v>
      </c>
      <c r="X23" s="5"/>
      <c r="Y23" s="1">
        <f t="shared" si="3"/>
        <v>10</v>
      </c>
      <c r="Z23" s="1"/>
      <c r="AA23" s="1"/>
      <c r="AB23" s="1"/>
      <c r="AC23" s="1"/>
      <c r="AD23" s="1"/>
      <c r="AE23" s="1"/>
      <c r="AF23" s="1">
        <v>1</v>
      </c>
      <c r="AG23" s="1"/>
      <c r="AH23" s="3">
        <f t="shared" si="4"/>
        <v>19.5</v>
      </c>
      <c r="AI23" s="1"/>
      <c r="AJ23" s="1"/>
      <c r="AK23" s="1"/>
      <c r="AL23" s="1"/>
      <c r="AM23" s="1"/>
      <c r="AN23" s="1"/>
      <c r="AO23" s="1">
        <v>1</v>
      </c>
      <c r="AP23" s="1"/>
      <c r="AQ23" s="3">
        <f t="shared" si="5"/>
        <v>18.3</v>
      </c>
      <c r="AR23" s="1"/>
      <c r="AS23" s="1"/>
      <c r="AT23" s="1"/>
      <c r="AU23" s="1"/>
      <c r="AV23" s="1"/>
      <c r="AW23" s="1"/>
      <c r="AY23">
        <v>6</v>
      </c>
    </row>
    <row r="24" spans="1:51" customFormat="1" ht="15">
      <c r="A24" s="2">
        <v>44145</v>
      </c>
      <c r="B24" t="s">
        <v>134</v>
      </c>
      <c r="C24" t="s">
        <v>102</v>
      </c>
      <c r="D24">
        <v>1</v>
      </c>
      <c r="E24">
        <v>1</v>
      </c>
      <c r="F24">
        <v>1</v>
      </c>
      <c r="G24" t="s">
        <v>11</v>
      </c>
      <c r="H24" t="s">
        <v>21</v>
      </c>
      <c r="I24">
        <v>4.2900000000000001E-2</v>
      </c>
      <c r="J24">
        <v>0.13200000000000001</v>
      </c>
      <c r="K24">
        <v>4.82</v>
      </c>
      <c r="L24" t="s">
        <v>19</v>
      </c>
      <c r="M24" t="s">
        <v>22</v>
      </c>
      <c r="N24">
        <v>4.3200000000000002E-2</v>
      </c>
      <c r="O24">
        <v>0.76900000000000002</v>
      </c>
      <c r="P24">
        <v>18</v>
      </c>
      <c r="Q24" t="s">
        <v>100</v>
      </c>
      <c r="R24" t="s">
        <v>21</v>
      </c>
      <c r="S24">
        <v>9.9900000000000006E-3</v>
      </c>
      <c r="T24">
        <v>0.13800000000000001</v>
      </c>
      <c r="U24">
        <v>25.1</v>
      </c>
      <c r="W24" s="1">
        <v>1</v>
      </c>
      <c r="X24" s="1"/>
      <c r="AF24" s="1">
        <v>1</v>
      </c>
      <c r="AH24">
        <v>18</v>
      </c>
      <c r="AO24" s="1">
        <v>3</v>
      </c>
      <c r="AP24" t="s">
        <v>135</v>
      </c>
      <c r="AY24">
        <v>7</v>
      </c>
    </row>
    <row r="25" spans="1:51" customFormat="1" ht="15">
      <c r="A25" s="2">
        <v>44145</v>
      </c>
      <c r="B25" t="s">
        <v>134</v>
      </c>
      <c r="C25" t="s">
        <v>102</v>
      </c>
      <c r="D25">
        <v>2</v>
      </c>
      <c r="E25">
        <v>1</v>
      </c>
      <c r="F25">
        <v>1</v>
      </c>
      <c r="G25" t="s">
        <v>11</v>
      </c>
      <c r="H25" t="s">
        <v>21</v>
      </c>
      <c r="I25">
        <v>4.1500000000000002E-2</v>
      </c>
      <c r="J25">
        <v>1.01</v>
      </c>
      <c r="K25">
        <v>19.2</v>
      </c>
      <c r="L25" t="s">
        <v>19</v>
      </c>
      <c r="M25" t="s">
        <v>22</v>
      </c>
      <c r="N25">
        <v>4.4999999999999998E-2</v>
      </c>
      <c r="O25">
        <v>0.79300000000000004</v>
      </c>
      <c r="P25">
        <v>18.600000000000001</v>
      </c>
      <c r="Q25" t="s">
        <v>100</v>
      </c>
      <c r="R25" t="s">
        <v>21</v>
      </c>
      <c r="S25">
        <v>1.12E-2</v>
      </c>
      <c r="T25">
        <v>0.155</v>
      </c>
      <c r="U25">
        <v>28.1</v>
      </c>
      <c r="W25" s="1">
        <v>1</v>
      </c>
      <c r="X25" s="1"/>
      <c r="Y25">
        <v>19.2</v>
      </c>
      <c r="AF25" s="1">
        <v>1</v>
      </c>
      <c r="AH25">
        <v>18.600000000000001</v>
      </c>
      <c r="AO25" s="1">
        <v>3</v>
      </c>
      <c r="AP25" t="s">
        <v>135</v>
      </c>
      <c r="AY25">
        <v>8</v>
      </c>
    </row>
    <row r="26" spans="1:51" customFormat="1" ht="15">
      <c r="A26" s="2">
        <v>44145</v>
      </c>
      <c r="B26" t="s">
        <v>134</v>
      </c>
      <c r="C26" t="s">
        <v>102</v>
      </c>
      <c r="D26">
        <v>3</v>
      </c>
      <c r="E26">
        <v>1</v>
      </c>
      <c r="F26">
        <v>1</v>
      </c>
      <c r="G26" t="s">
        <v>11</v>
      </c>
      <c r="H26" t="s">
        <v>21</v>
      </c>
      <c r="I26">
        <v>4.3499999999999997E-2</v>
      </c>
      <c r="J26">
        <v>1.03</v>
      </c>
      <c r="K26">
        <v>19.600000000000001</v>
      </c>
      <c r="L26" t="s">
        <v>19</v>
      </c>
      <c r="M26" t="s">
        <v>22</v>
      </c>
      <c r="N26">
        <v>4.7199999999999999E-2</v>
      </c>
      <c r="O26">
        <v>0.80400000000000005</v>
      </c>
      <c r="P26">
        <v>18.899999999999999</v>
      </c>
      <c r="Q26" t="s">
        <v>100</v>
      </c>
      <c r="R26" t="s">
        <v>21</v>
      </c>
      <c r="S26">
        <v>1.01E-2</v>
      </c>
      <c r="T26">
        <v>0.124</v>
      </c>
      <c r="U26">
        <v>22.7</v>
      </c>
      <c r="W26" s="1">
        <v>1</v>
      </c>
      <c r="X26" s="1"/>
      <c r="Y26">
        <v>19.600000000000001</v>
      </c>
      <c r="AF26" s="1">
        <v>1</v>
      </c>
      <c r="AH26">
        <v>18.899999999999999</v>
      </c>
      <c r="AO26" s="1">
        <v>3</v>
      </c>
      <c r="AP26" t="s">
        <v>135</v>
      </c>
      <c r="AY26">
        <v>9</v>
      </c>
    </row>
    <row r="27" spans="1:51" customFormat="1" ht="15">
      <c r="A27" s="2">
        <v>44147</v>
      </c>
      <c r="B27" t="s">
        <v>136</v>
      </c>
      <c r="C27" t="s">
        <v>102</v>
      </c>
      <c r="D27">
        <v>1</v>
      </c>
      <c r="E27">
        <v>1</v>
      </c>
      <c r="F27">
        <v>1</v>
      </c>
      <c r="G27" t="s">
        <v>11</v>
      </c>
      <c r="H27" t="s">
        <v>21</v>
      </c>
      <c r="I27">
        <v>3.3700000000000001E-2</v>
      </c>
      <c r="J27">
        <v>0.82499999999999996</v>
      </c>
      <c r="K27">
        <v>19.3</v>
      </c>
      <c r="L27" t="s">
        <v>19</v>
      </c>
      <c r="M27" t="s">
        <v>22</v>
      </c>
      <c r="N27">
        <v>6.0400000000000002E-2</v>
      </c>
      <c r="O27">
        <v>0.99099999999999999</v>
      </c>
      <c r="P27">
        <v>19.600000000000001</v>
      </c>
      <c r="Q27" t="s">
        <v>100</v>
      </c>
      <c r="R27" t="s">
        <v>21</v>
      </c>
      <c r="S27">
        <v>5.8000000000000003E-2</v>
      </c>
      <c r="T27">
        <v>0.745</v>
      </c>
      <c r="U27">
        <v>21.1</v>
      </c>
      <c r="W27" s="1">
        <v>1</v>
      </c>
      <c r="X27" s="5"/>
      <c r="Y27" s="24">
        <f t="shared" ref="Y27:Y29" si="6">K27</f>
        <v>19.3</v>
      </c>
      <c r="Z27" s="1"/>
      <c r="AB27" s="1"/>
      <c r="AC27" s="1"/>
      <c r="AD27" s="1"/>
      <c r="AE27" s="1"/>
      <c r="AF27" s="1">
        <v>1</v>
      </c>
      <c r="AG27" s="1"/>
      <c r="AH27" s="6">
        <f t="shared" ref="AH27:AH29" si="7">P27</f>
        <v>19.600000000000001</v>
      </c>
      <c r="AI27" s="1"/>
      <c r="AJ27" s="1"/>
      <c r="AK27" s="1"/>
      <c r="AL27" s="1"/>
      <c r="AM27" s="1"/>
      <c r="AN27" s="1"/>
      <c r="AO27" s="1">
        <v>1</v>
      </c>
      <c r="AP27" s="1"/>
      <c r="AQ27" s="6">
        <f t="shared" ref="AQ27:AQ29" si="8">U27</f>
        <v>21.1</v>
      </c>
      <c r="AR27" s="1"/>
      <c r="AS27" s="1"/>
      <c r="AT27" s="1"/>
      <c r="AU27" s="1"/>
      <c r="AV27" s="1"/>
      <c r="AW27" s="1"/>
      <c r="AY27">
        <v>10</v>
      </c>
    </row>
    <row r="28" spans="1:51" customFormat="1" ht="15">
      <c r="A28" s="2">
        <v>44147</v>
      </c>
      <c r="B28" t="s">
        <v>136</v>
      </c>
      <c r="C28" t="s">
        <v>102</v>
      </c>
      <c r="D28">
        <v>2</v>
      </c>
      <c r="E28">
        <v>1</v>
      </c>
      <c r="F28">
        <v>1</v>
      </c>
      <c r="G28" t="s">
        <v>11</v>
      </c>
      <c r="H28" t="s">
        <v>21</v>
      </c>
      <c r="I28">
        <v>3.1300000000000001E-2</v>
      </c>
      <c r="J28">
        <v>0.73499999999999999</v>
      </c>
      <c r="K28">
        <v>17.3</v>
      </c>
      <c r="L28" t="s">
        <v>19</v>
      </c>
      <c r="M28" t="s">
        <v>22</v>
      </c>
      <c r="N28">
        <v>6.1100000000000002E-2</v>
      </c>
      <c r="O28">
        <v>1.02</v>
      </c>
      <c r="P28">
        <v>20.3</v>
      </c>
      <c r="Q28" t="s">
        <v>100</v>
      </c>
      <c r="R28" t="s">
        <v>21</v>
      </c>
      <c r="S28">
        <v>6.2100000000000002E-2</v>
      </c>
      <c r="T28">
        <v>0.79400000000000004</v>
      </c>
      <c r="U28">
        <v>22.5</v>
      </c>
      <c r="W28" s="1">
        <v>1</v>
      </c>
      <c r="X28" s="5"/>
      <c r="Y28" s="24">
        <f t="shared" si="6"/>
        <v>17.3</v>
      </c>
      <c r="Z28" s="1"/>
      <c r="AB28" s="1"/>
      <c r="AC28" s="1"/>
      <c r="AD28" s="1"/>
      <c r="AE28" s="1"/>
      <c r="AF28" s="1">
        <v>1</v>
      </c>
      <c r="AG28" s="1"/>
      <c r="AH28" s="6">
        <f t="shared" si="7"/>
        <v>20.3</v>
      </c>
      <c r="AI28" s="1"/>
      <c r="AJ28" s="1"/>
      <c r="AK28" s="1"/>
      <c r="AL28" s="1"/>
      <c r="AM28" s="1"/>
      <c r="AN28" s="1"/>
      <c r="AO28" s="1">
        <v>1</v>
      </c>
      <c r="AP28" s="1"/>
      <c r="AQ28" s="6">
        <f t="shared" si="8"/>
        <v>22.5</v>
      </c>
      <c r="AR28" s="1"/>
      <c r="AS28" s="1"/>
      <c r="AT28" s="1"/>
      <c r="AU28" s="1"/>
      <c r="AV28" s="1"/>
      <c r="AW28" s="1"/>
      <c r="AY28">
        <v>11</v>
      </c>
    </row>
    <row r="29" spans="1:51" customFormat="1" ht="15">
      <c r="A29" s="2">
        <v>44147</v>
      </c>
      <c r="B29" t="s">
        <v>136</v>
      </c>
      <c r="C29" t="s">
        <v>102</v>
      </c>
      <c r="D29">
        <v>3</v>
      </c>
      <c r="E29">
        <v>1</v>
      </c>
      <c r="F29">
        <v>1</v>
      </c>
      <c r="G29" t="s">
        <v>11</v>
      </c>
      <c r="H29" t="s">
        <v>21</v>
      </c>
      <c r="I29">
        <v>3.3099999999999997E-2</v>
      </c>
      <c r="J29">
        <v>0.82699999999999996</v>
      </c>
      <c r="K29">
        <v>19.3</v>
      </c>
      <c r="L29" t="s">
        <v>19</v>
      </c>
      <c r="M29" t="s">
        <v>22</v>
      </c>
      <c r="N29">
        <v>6.4600000000000005E-2</v>
      </c>
      <c r="O29">
        <v>1.06</v>
      </c>
      <c r="P29">
        <v>21.2</v>
      </c>
      <c r="Q29" t="s">
        <v>100</v>
      </c>
      <c r="R29" t="s">
        <v>21</v>
      </c>
      <c r="S29">
        <v>6.1499999999999999E-2</v>
      </c>
      <c r="T29">
        <v>0.753</v>
      </c>
      <c r="U29">
        <v>21.3</v>
      </c>
      <c r="W29" s="1">
        <v>1</v>
      </c>
      <c r="X29" s="5"/>
      <c r="Y29" s="24">
        <f t="shared" si="6"/>
        <v>19.3</v>
      </c>
      <c r="Z29" s="1"/>
      <c r="AB29" s="1"/>
      <c r="AC29" s="1"/>
      <c r="AD29" s="1"/>
      <c r="AE29" s="1"/>
      <c r="AF29" s="1">
        <v>1</v>
      </c>
      <c r="AG29" s="1"/>
      <c r="AH29" s="6">
        <f t="shared" si="7"/>
        <v>21.2</v>
      </c>
      <c r="AI29" s="1"/>
      <c r="AJ29" s="1"/>
      <c r="AK29" s="1"/>
      <c r="AL29" s="1"/>
      <c r="AM29" s="1"/>
      <c r="AN29" s="1"/>
      <c r="AO29" s="1">
        <v>1</v>
      </c>
      <c r="AP29" s="1"/>
      <c r="AQ29" s="6">
        <f t="shared" si="8"/>
        <v>21.3</v>
      </c>
      <c r="AR29" s="1"/>
      <c r="AS29" s="1"/>
      <c r="AT29" s="1"/>
      <c r="AU29" s="1"/>
      <c r="AV29" s="1"/>
      <c r="AW29" s="1"/>
      <c r="AY29">
        <v>12</v>
      </c>
    </row>
    <row r="30" spans="1:51" s="1" customFormat="1" ht="15">
      <c r="A30" s="2">
        <v>44223</v>
      </c>
      <c r="B30" t="s">
        <v>139</v>
      </c>
      <c r="C30" t="s">
        <v>102</v>
      </c>
      <c r="D30">
        <v>143</v>
      </c>
      <c r="E30">
        <v>1</v>
      </c>
      <c r="F30">
        <v>1</v>
      </c>
      <c r="G30" t="s">
        <v>11</v>
      </c>
      <c r="H30" t="s">
        <v>21</v>
      </c>
      <c r="I30">
        <v>3.09E-2</v>
      </c>
      <c r="J30">
        <v>0.83599999999999997</v>
      </c>
      <c r="K30">
        <v>16</v>
      </c>
      <c r="L30" t="s">
        <v>19</v>
      </c>
      <c r="M30" t="s">
        <v>22</v>
      </c>
      <c r="N30">
        <v>5.8599999999999999E-2</v>
      </c>
      <c r="O30">
        <v>0.94199999999999995</v>
      </c>
      <c r="P30">
        <v>19.2</v>
      </c>
      <c r="Q30" t="s">
        <v>100</v>
      </c>
      <c r="R30" t="s">
        <v>21</v>
      </c>
      <c r="S30">
        <v>6.0999999999999999E-2</v>
      </c>
      <c r="T30">
        <v>0.73699999999999999</v>
      </c>
      <c r="U30">
        <v>18.3</v>
      </c>
      <c r="W30" s="1">
        <v>1</v>
      </c>
      <c r="Y30" s="1">
        <v>16</v>
      </c>
      <c r="AA30"/>
      <c r="AF30" s="1">
        <v>1</v>
      </c>
      <c r="AH30" s="1">
        <v>19.2</v>
      </c>
      <c r="AM30" s="7"/>
      <c r="AO30" s="1">
        <v>1</v>
      </c>
      <c r="AQ30" s="1">
        <v>18.3</v>
      </c>
      <c r="AY30">
        <v>13</v>
      </c>
    </row>
    <row r="31" spans="1:51" s="1" customFormat="1" ht="15">
      <c r="A31" s="2">
        <v>44223</v>
      </c>
      <c r="B31" t="s">
        <v>139</v>
      </c>
      <c r="C31" t="s">
        <v>102</v>
      </c>
      <c r="D31">
        <v>144</v>
      </c>
      <c r="E31">
        <v>1</v>
      </c>
      <c r="F31">
        <v>1</v>
      </c>
      <c r="G31" t="s">
        <v>11</v>
      </c>
      <c r="H31" t="s">
        <v>21</v>
      </c>
      <c r="I31">
        <v>3.9300000000000002E-2</v>
      </c>
      <c r="J31">
        <v>1.08</v>
      </c>
      <c r="K31">
        <v>21.1</v>
      </c>
      <c r="L31" t="s">
        <v>19</v>
      </c>
      <c r="M31" t="s">
        <v>22</v>
      </c>
      <c r="N31">
        <v>5.8400000000000001E-2</v>
      </c>
      <c r="O31">
        <v>0.95799999999999996</v>
      </c>
      <c r="P31">
        <v>19.5</v>
      </c>
      <c r="Q31" t="s">
        <v>100</v>
      </c>
      <c r="R31" t="s">
        <v>21</v>
      </c>
      <c r="S31">
        <v>6.1600000000000002E-2</v>
      </c>
      <c r="T31">
        <v>0.745</v>
      </c>
      <c r="U31">
        <v>18.5</v>
      </c>
      <c r="W31" s="1">
        <v>1</v>
      </c>
      <c r="Y31" s="1">
        <v>21.1</v>
      </c>
      <c r="AA31"/>
      <c r="AF31" s="1">
        <v>1</v>
      </c>
      <c r="AH31" s="1">
        <v>19.5</v>
      </c>
      <c r="AM31" s="7"/>
      <c r="AO31" s="1">
        <v>1</v>
      </c>
      <c r="AQ31" s="1">
        <v>18.5</v>
      </c>
      <c r="AY31">
        <v>14</v>
      </c>
    </row>
    <row r="32" spans="1:51" s="1" customFormat="1" ht="15">
      <c r="A32" s="2">
        <v>44223</v>
      </c>
      <c r="B32" t="s">
        <v>139</v>
      </c>
      <c r="C32" t="s">
        <v>102</v>
      </c>
      <c r="D32">
        <v>145</v>
      </c>
      <c r="E32">
        <v>1</v>
      </c>
      <c r="F32">
        <v>1</v>
      </c>
      <c r="G32" t="s">
        <v>11</v>
      </c>
      <c r="H32" t="s">
        <v>21</v>
      </c>
      <c r="I32">
        <v>3.4200000000000001E-2</v>
      </c>
      <c r="J32">
        <v>0.84599999999999997</v>
      </c>
      <c r="K32">
        <v>16.2</v>
      </c>
      <c r="L32" t="s">
        <v>19</v>
      </c>
      <c r="M32" t="s">
        <v>22</v>
      </c>
      <c r="N32">
        <v>5.96E-2</v>
      </c>
      <c r="O32">
        <v>0.95399999999999996</v>
      </c>
      <c r="P32">
        <v>19.399999999999999</v>
      </c>
      <c r="Q32" t="s">
        <v>100</v>
      </c>
      <c r="R32" t="s">
        <v>21</v>
      </c>
      <c r="S32">
        <v>6.54E-2</v>
      </c>
      <c r="T32">
        <v>0.79100000000000004</v>
      </c>
      <c r="U32">
        <v>19.7</v>
      </c>
      <c r="W32" s="1">
        <v>1</v>
      </c>
      <c r="Y32" s="1">
        <v>16.2</v>
      </c>
      <c r="AA32"/>
      <c r="AF32" s="1">
        <v>1</v>
      </c>
      <c r="AH32" s="1">
        <v>19.399999999999999</v>
      </c>
      <c r="AM32" s="7"/>
      <c r="AO32" s="1">
        <v>1</v>
      </c>
      <c r="AQ32" s="1">
        <v>19.7</v>
      </c>
      <c r="AY32">
        <v>15</v>
      </c>
    </row>
    <row r="33" spans="1:51" s="1" customFormat="1" ht="15">
      <c r="A33" s="2">
        <v>44363</v>
      </c>
      <c r="B33" t="s">
        <v>140</v>
      </c>
      <c r="C33" t="s">
        <v>102</v>
      </c>
      <c r="D33">
        <v>1</v>
      </c>
      <c r="E33">
        <v>1</v>
      </c>
      <c r="F33">
        <v>1</v>
      </c>
      <c r="G33" t="s">
        <v>11</v>
      </c>
      <c r="H33" t="s">
        <v>21</v>
      </c>
      <c r="I33">
        <v>3.5200000000000002E-2</v>
      </c>
      <c r="J33">
        <v>0.82399999999999995</v>
      </c>
      <c r="K33">
        <v>16.5</v>
      </c>
      <c r="L33" t="s">
        <v>19</v>
      </c>
      <c r="M33" t="s">
        <v>22</v>
      </c>
      <c r="N33">
        <v>8.43E-2</v>
      </c>
      <c r="O33">
        <v>1.08</v>
      </c>
      <c r="P33">
        <v>19.5</v>
      </c>
      <c r="Q33" t="s">
        <v>100</v>
      </c>
      <c r="R33" t="s">
        <v>21</v>
      </c>
      <c r="S33">
        <v>3.3099999999999997E-2</v>
      </c>
      <c r="T33">
        <v>0.42799999999999999</v>
      </c>
      <c r="U33">
        <v>20.399999999999999</v>
      </c>
      <c r="W33" s="1">
        <v>1</v>
      </c>
      <c r="Y33" s="1">
        <v>16.5</v>
      </c>
      <c r="AA33"/>
      <c r="AF33" s="1">
        <v>1</v>
      </c>
      <c r="AH33" s="1">
        <v>19.5</v>
      </c>
      <c r="AM33" s="7"/>
      <c r="AO33" s="1">
        <v>1</v>
      </c>
      <c r="AQ33" s="1">
        <v>20.399999999999999</v>
      </c>
      <c r="AY33">
        <v>16</v>
      </c>
    </row>
    <row r="34" spans="1:51" s="1" customFormat="1" ht="15">
      <c r="A34" s="2">
        <v>44363</v>
      </c>
      <c r="B34" t="s">
        <v>140</v>
      </c>
      <c r="C34" t="s">
        <v>102</v>
      </c>
      <c r="D34">
        <v>2</v>
      </c>
      <c r="E34">
        <v>1</v>
      </c>
      <c r="F34">
        <v>1</v>
      </c>
      <c r="G34" t="s">
        <v>11</v>
      </c>
      <c r="H34" t="s">
        <v>21</v>
      </c>
      <c r="I34">
        <v>3.4000000000000002E-2</v>
      </c>
      <c r="J34">
        <v>0.71899999999999997</v>
      </c>
      <c r="K34">
        <v>14.4</v>
      </c>
      <c r="L34" t="s">
        <v>19</v>
      </c>
      <c r="M34" t="s">
        <v>22</v>
      </c>
      <c r="N34">
        <v>7.9899999999999999E-2</v>
      </c>
      <c r="O34">
        <v>1.07</v>
      </c>
      <c r="P34">
        <v>19.399999999999999</v>
      </c>
      <c r="Q34" t="s">
        <v>100</v>
      </c>
      <c r="R34" t="s">
        <v>21</v>
      </c>
      <c r="S34">
        <v>3.1099999999999999E-2</v>
      </c>
      <c r="T34">
        <v>0.38900000000000001</v>
      </c>
      <c r="U34">
        <v>18.3</v>
      </c>
      <c r="W34" s="1">
        <v>1</v>
      </c>
      <c r="Y34" s="1">
        <v>14.4</v>
      </c>
      <c r="AA34"/>
      <c r="AF34" s="1">
        <v>1</v>
      </c>
      <c r="AH34" s="1">
        <v>19.399999999999999</v>
      </c>
      <c r="AM34" s="7"/>
      <c r="AO34" s="1">
        <v>1</v>
      </c>
      <c r="AQ34" s="1">
        <v>18.3</v>
      </c>
      <c r="AY34">
        <v>17</v>
      </c>
    </row>
    <row r="35" spans="1:51" s="1" customFormat="1" ht="15">
      <c r="A35" s="2">
        <v>44363</v>
      </c>
      <c r="B35" t="s">
        <v>140</v>
      </c>
      <c r="C35" t="s">
        <v>102</v>
      </c>
      <c r="D35">
        <v>3</v>
      </c>
      <c r="E35">
        <v>1</v>
      </c>
      <c r="F35">
        <v>1</v>
      </c>
      <c r="G35" t="s">
        <v>11</v>
      </c>
      <c r="H35" t="s">
        <v>21</v>
      </c>
      <c r="I35">
        <v>3.9399999999999998E-2</v>
      </c>
      <c r="J35">
        <v>0.70899999999999996</v>
      </c>
      <c r="K35">
        <v>14.2</v>
      </c>
      <c r="L35" t="s">
        <v>19</v>
      </c>
      <c r="M35" t="s">
        <v>22</v>
      </c>
      <c r="N35">
        <v>8.5199999999999998E-2</v>
      </c>
      <c r="O35">
        <v>1</v>
      </c>
      <c r="P35">
        <v>17.899999999999999</v>
      </c>
      <c r="Q35" t="s">
        <v>100</v>
      </c>
      <c r="R35" t="s">
        <v>21</v>
      </c>
      <c r="S35">
        <v>2.7799999999999998E-2</v>
      </c>
      <c r="T35">
        <v>0.38</v>
      </c>
      <c r="U35">
        <v>17.8</v>
      </c>
      <c r="W35" s="1">
        <v>1</v>
      </c>
      <c r="Y35" s="1">
        <v>14.2</v>
      </c>
      <c r="AA35"/>
      <c r="AF35" s="1">
        <v>1</v>
      </c>
      <c r="AH35" s="1">
        <v>17.899999999999999</v>
      </c>
      <c r="AM35" s="7"/>
      <c r="AO35" s="1">
        <v>1</v>
      </c>
      <c r="AQ35" s="1">
        <v>17.8</v>
      </c>
      <c r="AY35">
        <v>18</v>
      </c>
    </row>
    <row r="36" spans="1:51" s="1" customFormat="1" ht="15">
      <c r="A36" s="2">
        <v>44397</v>
      </c>
      <c r="B36" t="s">
        <v>155</v>
      </c>
      <c r="C36" t="s">
        <v>147</v>
      </c>
      <c r="D36">
        <v>1</v>
      </c>
      <c r="E36">
        <v>1</v>
      </c>
      <c r="F36">
        <v>1</v>
      </c>
      <c r="G36" t="s">
        <v>11</v>
      </c>
      <c r="H36" t="s">
        <v>21</v>
      </c>
      <c r="I36">
        <v>2.6499999999999999E-2</v>
      </c>
      <c r="J36">
        <v>0.64800000000000002</v>
      </c>
      <c r="K36">
        <v>13.9</v>
      </c>
      <c r="L36" t="s">
        <v>19</v>
      </c>
      <c r="M36" t="s">
        <v>22</v>
      </c>
      <c r="N36">
        <v>5.8700000000000002E-2</v>
      </c>
      <c r="O36">
        <v>0.996</v>
      </c>
      <c r="P36">
        <v>20.3</v>
      </c>
      <c r="Q36" t="s">
        <v>100</v>
      </c>
      <c r="R36" t="s">
        <v>21</v>
      </c>
      <c r="S36">
        <v>2.7900000000000001E-2</v>
      </c>
      <c r="T36">
        <v>0.35299999999999998</v>
      </c>
      <c r="U36">
        <v>18.600000000000001</v>
      </c>
      <c r="W36" s="1">
        <v>1</v>
      </c>
      <c r="Y36" s="1">
        <v>13.9</v>
      </c>
      <c r="AA36"/>
      <c r="AF36" s="1">
        <v>1</v>
      </c>
      <c r="AH36" s="1">
        <v>20.3</v>
      </c>
      <c r="AM36" s="7"/>
      <c r="AO36" s="1">
        <v>1</v>
      </c>
      <c r="AQ36" s="1">
        <v>18.600000000000001</v>
      </c>
      <c r="AY36">
        <v>19</v>
      </c>
    </row>
    <row r="37" spans="1:51" s="1" customFormat="1" ht="15">
      <c r="A37" s="2">
        <v>44397</v>
      </c>
      <c r="B37" t="s">
        <v>155</v>
      </c>
      <c r="C37" t="s">
        <v>147</v>
      </c>
      <c r="D37">
        <v>2</v>
      </c>
      <c r="E37">
        <v>1</v>
      </c>
      <c r="F37">
        <v>1</v>
      </c>
      <c r="G37" t="s">
        <v>11</v>
      </c>
      <c r="H37" t="s">
        <v>21</v>
      </c>
      <c r="I37">
        <v>2.7400000000000001E-2</v>
      </c>
      <c r="J37">
        <v>0.61399999999999999</v>
      </c>
      <c r="K37">
        <v>13.2</v>
      </c>
      <c r="L37" t="s">
        <v>19</v>
      </c>
      <c r="M37" t="s">
        <v>22</v>
      </c>
      <c r="N37">
        <v>5.8999999999999997E-2</v>
      </c>
      <c r="O37">
        <v>0.995</v>
      </c>
      <c r="P37">
        <v>20.3</v>
      </c>
      <c r="Q37" t="s">
        <v>100</v>
      </c>
      <c r="R37" t="s">
        <v>21</v>
      </c>
      <c r="S37">
        <v>2.8400000000000002E-2</v>
      </c>
      <c r="T37">
        <v>0.35199999999999998</v>
      </c>
      <c r="U37">
        <v>18.5</v>
      </c>
      <c r="W37" s="1">
        <v>1</v>
      </c>
      <c r="Y37" s="1">
        <v>13.2</v>
      </c>
      <c r="AA37"/>
      <c r="AF37" s="1">
        <v>1</v>
      </c>
      <c r="AH37" s="1">
        <v>20.3</v>
      </c>
      <c r="AM37" s="7"/>
      <c r="AO37" s="1">
        <v>1</v>
      </c>
      <c r="AQ37" s="1">
        <v>18.5</v>
      </c>
      <c r="AY37">
        <v>20</v>
      </c>
    </row>
    <row r="38" spans="1:51" s="1" customFormat="1" ht="15">
      <c r="A38" s="2">
        <v>44397</v>
      </c>
      <c r="B38" t="s">
        <v>155</v>
      </c>
      <c r="C38" t="s">
        <v>147</v>
      </c>
      <c r="D38">
        <v>3</v>
      </c>
      <c r="E38">
        <v>1</v>
      </c>
      <c r="F38">
        <v>1</v>
      </c>
      <c r="G38" t="s">
        <v>11</v>
      </c>
      <c r="H38" t="s">
        <v>21</v>
      </c>
      <c r="I38">
        <v>3.3799999999999997E-2</v>
      </c>
      <c r="J38">
        <v>0.60599999999999998</v>
      </c>
      <c r="K38">
        <v>13.1</v>
      </c>
      <c r="L38" t="s">
        <v>19</v>
      </c>
      <c r="M38" t="s">
        <v>22</v>
      </c>
      <c r="N38">
        <v>0.06</v>
      </c>
      <c r="O38">
        <v>1.02</v>
      </c>
      <c r="P38">
        <v>20.9</v>
      </c>
      <c r="Q38" t="s">
        <v>100</v>
      </c>
      <c r="R38" t="s">
        <v>21</v>
      </c>
      <c r="S38">
        <v>2.8500000000000001E-2</v>
      </c>
      <c r="T38">
        <v>0.36199999999999999</v>
      </c>
      <c r="U38">
        <v>19.100000000000001</v>
      </c>
      <c r="W38" s="1">
        <v>1</v>
      </c>
      <c r="Y38" s="1">
        <v>13.1</v>
      </c>
      <c r="AA38"/>
      <c r="AF38" s="1">
        <v>1</v>
      </c>
      <c r="AH38" s="1">
        <v>20.9</v>
      </c>
      <c r="AM38" s="7"/>
      <c r="AO38" s="1">
        <v>1</v>
      </c>
      <c r="AQ38" s="1">
        <v>19.100000000000001</v>
      </c>
      <c r="AY38">
        <v>21</v>
      </c>
    </row>
    <row r="39" spans="1:51" customFormat="1" ht="15">
      <c r="A39" s="2">
        <v>44407</v>
      </c>
      <c r="B39" t="s">
        <v>142</v>
      </c>
      <c r="C39" t="s">
        <v>143</v>
      </c>
      <c r="D39">
        <v>1</v>
      </c>
      <c r="E39">
        <v>1</v>
      </c>
      <c r="F39">
        <v>1</v>
      </c>
      <c r="G39" t="s">
        <v>11</v>
      </c>
      <c r="H39" t="s">
        <v>21</v>
      </c>
      <c r="I39">
        <v>2.81E-2</v>
      </c>
      <c r="J39">
        <v>0.65</v>
      </c>
      <c r="K39">
        <v>14.8</v>
      </c>
      <c r="L39" t="s">
        <v>19</v>
      </c>
      <c r="M39" t="s">
        <v>22</v>
      </c>
      <c r="N39">
        <v>6.0999999999999999E-2</v>
      </c>
      <c r="O39">
        <v>1.05</v>
      </c>
      <c r="P39">
        <v>21</v>
      </c>
      <c r="Q39" t="s">
        <v>100</v>
      </c>
      <c r="R39" t="s">
        <v>21</v>
      </c>
      <c r="S39">
        <v>3.1899999999999998E-2</v>
      </c>
      <c r="T39">
        <v>0.40600000000000003</v>
      </c>
      <c r="U39">
        <v>21.7</v>
      </c>
      <c r="W39" s="1">
        <v>1</v>
      </c>
      <c r="X39" s="5"/>
      <c r="Y39" s="25">
        <f t="shared" ref="Y39:Y41" si="9">K39</f>
        <v>14.8</v>
      </c>
      <c r="Z39" s="1"/>
      <c r="AB39" s="1"/>
      <c r="AC39" s="1"/>
      <c r="AD39" s="1"/>
      <c r="AE39" s="1"/>
      <c r="AF39">
        <v>1</v>
      </c>
      <c r="AH39" s="6">
        <f t="shared" ref="AH39:AH41" si="10">P39</f>
        <v>21</v>
      </c>
      <c r="AI39" s="1"/>
      <c r="AJ39" s="1"/>
      <c r="AK39" s="1"/>
      <c r="AL39" s="1"/>
      <c r="AM39" s="1"/>
      <c r="AN39" s="1"/>
      <c r="AO39">
        <v>1</v>
      </c>
      <c r="AQ39" s="6">
        <f t="shared" ref="AQ39:AQ41" si="11">U39</f>
        <v>21.7</v>
      </c>
      <c r="AR39" s="1"/>
      <c r="AS39" s="1"/>
      <c r="AT39" s="1"/>
      <c r="AU39" s="1"/>
      <c r="AV39" s="1"/>
      <c r="AW39" s="1"/>
      <c r="AY39">
        <v>22</v>
      </c>
    </row>
    <row r="40" spans="1:51" customFormat="1" ht="15">
      <c r="A40" s="2">
        <v>44407</v>
      </c>
      <c r="B40" t="s">
        <v>142</v>
      </c>
      <c r="C40" t="s">
        <v>143</v>
      </c>
      <c r="D40">
        <v>2</v>
      </c>
      <c r="E40">
        <v>1</v>
      </c>
      <c r="F40">
        <v>1</v>
      </c>
      <c r="G40" t="s">
        <v>11</v>
      </c>
      <c r="H40" t="s">
        <v>21</v>
      </c>
      <c r="I40">
        <v>2.7699999999999999E-2</v>
      </c>
      <c r="J40">
        <v>0.71399999999999997</v>
      </c>
      <c r="K40">
        <v>16.2</v>
      </c>
      <c r="L40" t="s">
        <v>19</v>
      </c>
      <c r="M40" t="s">
        <v>22</v>
      </c>
      <c r="N40">
        <v>6.0100000000000001E-2</v>
      </c>
      <c r="O40">
        <v>1.02</v>
      </c>
      <c r="P40">
        <v>20.5</v>
      </c>
      <c r="Q40" t="s">
        <v>100</v>
      </c>
      <c r="R40" t="s">
        <v>21</v>
      </c>
      <c r="S40">
        <v>2.7199999999999998E-2</v>
      </c>
      <c r="T40">
        <v>0.36099999999999999</v>
      </c>
      <c r="U40">
        <v>19.3</v>
      </c>
      <c r="W40" s="1">
        <v>1</v>
      </c>
      <c r="X40" s="5"/>
      <c r="Y40" s="25">
        <f t="shared" si="9"/>
        <v>16.2</v>
      </c>
      <c r="Z40" s="1"/>
      <c r="AB40" s="1"/>
      <c r="AC40" s="1"/>
      <c r="AD40" s="1"/>
      <c r="AE40" s="1"/>
      <c r="AF40">
        <v>1</v>
      </c>
      <c r="AH40" s="6">
        <f t="shared" si="10"/>
        <v>20.5</v>
      </c>
      <c r="AI40" s="1"/>
      <c r="AJ40" s="1"/>
      <c r="AK40" s="1"/>
      <c r="AL40" s="1"/>
      <c r="AM40" s="1"/>
      <c r="AN40" s="1"/>
      <c r="AO40">
        <v>1</v>
      </c>
      <c r="AQ40" s="6">
        <f t="shared" si="11"/>
        <v>19.3</v>
      </c>
      <c r="AR40" s="1"/>
      <c r="AS40" s="1"/>
      <c r="AT40" s="1"/>
      <c r="AU40" s="1"/>
      <c r="AV40" s="1"/>
      <c r="AW40" s="1"/>
      <c r="AY40">
        <v>23</v>
      </c>
    </row>
    <row r="41" spans="1:51" customFormat="1" ht="15">
      <c r="A41" s="2">
        <v>44407</v>
      </c>
      <c r="B41" t="s">
        <v>142</v>
      </c>
      <c r="C41" t="s">
        <v>143</v>
      </c>
      <c r="D41">
        <v>3</v>
      </c>
      <c r="E41">
        <v>1</v>
      </c>
      <c r="F41">
        <v>1</v>
      </c>
      <c r="G41" t="s">
        <v>11</v>
      </c>
      <c r="H41" t="s">
        <v>21</v>
      </c>
      <c r="I41">
        <v>3.1300000000000001E-2</v>
      </c>
      <c r="J41">
        <v>0.73499999999999999</v>
      </c>
      <c r="K41">
        <v>16.7</v>
      </c>
      <c r="L41" t="s">
        <v>19</v>
      </c>
      <c r="M41" t="s">
        <v>22</v>
      </c>
      <c r="N41">
        <v>5.96E-2</v>
      </c>
      <c r="O41">
        <v>1</v>
      </c>
      <c r="P41">
        <v>20</v>
      </c>
      <c r="Q41" t="s">
        <v>100</v>
      </c>
      <c r="R41" t="s">
        <v>21</v>
      </c>
      <c r="S41">
        <v>2.6800000000000001E-2</v>
      </c>
      <c r="T41">
        <v>0.35399999999999998</v>
      </c>
      <c r="U41">
        <v>19</v>
      </c>
      <c r="W41" s="1">
        <v>1</v>
      </c>
      <c r="X41" s="5"/>
      <c r="Y41" s="25">
        <f t="shared" si="9"/>
        <v>16.7</v>
      </c>
      <c r="Z41" s="1"/>
      <c r="AB41" s="1"/>
      <c r="AC41" s="1"/>
      <c r="AD41" s="1"/>
      <c r="AE41" s="1"/>
      <c r="AF41">
        <v>1</v>
      </c>
      <c r="AH41" s="6">
        <f t="shared" si="10"/>
        <v>20</v>
      </c>
      <c r="AI41" s="1"/>
      <c r="AJ41" s="1"/>
      <c r="AK41" s="1"/>
      <c r="AL41" s="1"/>
      <c r="AM41" s="1"/>
      <c r="AN41" s="1"/>
      <c r="AO41">
        <v>1</v>
      </c>
      <c r="AQ41" s="6">
        <f t="shared" si="11"/>
        <v>19</v>
      </c>
      <c r="AR41" s="1"/>
      <c r="AS41" s="1"/>
      <c r="AT41" s="1"/>
      <c r="AU41" s="1"/>
      <c r="AV41" s="1"/>
      <c r="AW41" s="1"/>
      <c r="AY41">
        <v>24</v>
      </c>
    </row>
    <row r="42" spans="1:51" customFormat="1" ht="15">
      <c r="A42" s="2">
        <v>44411</v>
      </c>
      <c r="B42" t="s">
        <v>144</v>
      </c>
      <c r="C42" t="s">
        <v>145</v>
      </c>
      <c r="D42">
        <v>1</v>
      </c>
      <c r="E42">
        <v>1</v>
      </c>
      <c r="F42">
        <v>1</v>
      </c>
      <c r="G42" t="s">
        <v>11</v>
      </c>
      <c r="H42" t="s">
        <v>21</v>
      </c>
      <c r="I42">
        <v>3.0700000000000002E-2</v>
      </c>
      <c r="J42">
        <v>0.71</v>
      </c>
      <c r="K42">
        <v>15.3</v>
      </c>
      <c r="L42" t="s">
        <v>19</v>
      </c>
      <c r="M42" t="s">
        <v>22</v>
      </c>
      <c r="N42">
        <v>5.9900000000000002E-2</v>
      </c>
      <c r="O42">
        <v>1.02</v>
      </c>
      <c r="P42">
        <v>19.100000000000001</v>
      </c>
      <c r="Q42" t="s">
        <v>100</v>
      </c>
      <c r="R42" t="s">
        <v>21</v>
      </c>
      <c r="S42">
        <v>3.4500000000000003E-2</v>
      </c>
      <c r="T42">
        <v>0.40899999999999997</v>
      </c>
      <c r="U42">
        <v>20</v>
      </c>
      <c r="W42" s="1">
        <v>1</v>
      </c>
      <c r="X42" s="5"/>
      <c r="Y42" s="25">
        <v>15.3</v>
      </c>
      <c r="Z42" s="1"/>
      <c r="AB42" s="1"/>
      <c r="AC42" s="1"/>
      <c r="AD42" s="1"/>
      <c r="AE42" s="1"/>
      <c r="AF42">
        <v>1</v>
      </c>
      <c r="AH42" s="6">
        <v>19.100000000000001</v>
      </c>
      <c r="AI42" s="1"/>
      <c r="AJ42" s="1"/>
      <c r="AK42" s="1"/>
      <c r="AL42" s="1"/>
      <c r="AM42" s="1"/>
      <c r="AN42" s="1"/>
      <c r="AO42">
        <v>1</v>
      </c>
      <c r="AQ42" s="6">
        <v>20</v>
      </c>
      <c r="AR42" s="1"/>
      <c r="AS42" s="1"/>
      <c r="AT42" s="1"/>
      <c r="AU42" s="1"/>
      <c r="AV42" s="1"/>
      <c r="AW42" s="1"/>
      <c r="AY42">
        <v>25</v>
      </c>
    </row>
    <row r="43" spans="1:51" customFormat="1" ht="15">
      <c r="A43" s="2">
        <v>44411</v>
      </c>
      <c r="B43" t="s">
        <v>144</v>
      </c>
      <c r="C43" t="s">
        <v>145</v>
      </c>
      <c r="D43">
        <v>2</v>
      </c>
      <c r="E43">
        <v>1</v>
      </c>
      <c r="F43">
        <v>1</v>
      </c>
      <c r="G43" t="s">
        <v>11</v>
      </c>
      <c r="H43" t="s">
        <v>21</v>
      </c>
      <c r="I43">
        <v>3.2800000000000003E-2</v>
      </c>
      <c r="J43">
        <v>0.75600000000000001</v>
      </c>
      <c r="K43">
        <v>16.2</v>
      </c>
      <c r="L43" t="s">
        <v>19</v>
      </c>
      <c r="M43" t="s">
        <v>22</v>
      </c>
      <c r="N43">
        <v>6.2199999999999998E-2</v>
      </c>
      <c r="O43">
        <v>1.05</v>
      </c>
      <c r="P43">
        <v>19.7</v>
      </c>
      <c r="Q43" t="s">
        <v>100</v>
      </c>
      <c r="R43" t="s">
        <v>21</v>
      </c>
      <c r="S43">
        <v>3.2099999999999997E-2</v>
      </c>
      <c r="T43">
        <v>0.42499999999999999</v>
      </c>
      <c r="U43">
        <v>20.8</v>
      </c>
      <c r="W43" s="1">
        <v>1</v>
      </c>
      <c r="X43" s="5"/>
      <c r="Y43" s="25">
        <v>16.2</v>
      </c>
      <c r="Z43" s="1"/>
      <c r="AB43" s="1"/>
      <c r="AC43" s="1"/>
      <c r="AD43" s="1"/>
      <c r="AE43" s="1"/>
      <c r="AF43">
        <v>1</v>
      </c>
      <c r="AH43" s="6">
        <v>19.7</v>
      </c>
      <c r="AI43" s="1"/>
      <c r="AJ43" s="1"/>
      <c r="AK43" s="1"/>
      <c r="AL43" s="1"/>
      <c r="AM43" s="1"/>
      <c r="AN43" s="1"/>
      <c r="AO43">
        <v>1</v>
      </c>
      <c r="AQ43" s="6">
        <v>20.8</v>
      </c>
      <c r="AR43" s="1"/>
      <c r="AS43" s="1"/>
      <c r="AT43" s="1"/>
      <c r="AU43" s="1"/>
      <c r="AV43" s="1"/>
      <c r="AW43" s="1"/>
      <c r="AY43">
        <v>26</v>
      </c>
    </row>
    <row r="44" spans="1:51" customFormat="1" ht="15">
      <c r="A44" s="2">
        <v>44411</v>
      </c>
      <c r="B44" t="s">
        <v>144</v>
      </c>
      <c r="C44" t="s">
        <v>145</v>
      </c>
      <c r="D44">
        <v>3</v>
      </c>
      <c r="E44">
        <v>1</v>
      </c>
      <c r="F44">
        <v>1</v>
      </c>
      <c r="G44" t="s">
        <v>11</v>
      </c>
      <c r="H44" t="s">
        <v>21</v>
      </c>
      <c r="I44">
        <v>3.1399999999999997E-2</v>
      </c>
      <c r="J44">
        <v>0.76100000000000001</v>
      </c>
      <c r="K44">
        <v>16.3</v>
      </c>
      <c r="L44" t="s">
        <v>19</v>
      </c>
      <c r="M44" t="s">
        <v>22</v>
      </c>
      <c r="N44">
        <v>6.0900000000000003E-2</v>
      </c>
      <c r="O44">
        <v>1.05</v>
      </c>
      <c r="P44">
        <v>19.600000000000001</v>
      </c>
      <c r="Q44" t="s">
        <v>100</v>
      </c>
      <c r="R44" t="s">
        <v>21</v>
      </c>
      <c r="S44">
        <v>3.2099999999999997E-2</v>
      </c>
      <c r="T44">
        <v>0.41399999999999998</v>
      </c>
      <c r="U44">
        <v>20.3</v>
      </c>
      <c r="W44" s="1">
        <v>1</v>
      </c>
      <c r="X44" s="5"/>
      <c r="Y44" s="25">
        <v>16.3</v>
      </c>
      <c r="Z44" s="1"/>
      <c r="AB44" s="1"/>
      <c r="AC44" s="1"/>
      <c r="AD44" s="1"/>
      <c r="AE44" s="1"/>
      <c r="AF44">
        <v>1</v>
      </c>
      <c r="AH44" s="6">
        <v>19.600000000000001</v>
      </c>
      <c r="AI44" s="1"/>
      <c r="AJ44" s="1"/>
      <c r="AK44" s="1"/>
      <c r="AL44" s="1"/>
      <c r="AM44" s="1"/>
      <c r="AN44" s="1"/>
      <c r="AO44">
        <v>1</v>
      </c>
      <c r="AQ44" s="6">
        <v>20.3</v>
      </c>
      <c r="AR44" s="1"/>
      <c r="AS44" s="1"/>
      <c r="AT44" s="1"/>
      <c r="AU44" s="1"/>
      <c r="AV44" s="1"/>
      <c r="AW44" s="1"/>
      <c r="AY44">
        <v>27</v>
      </c>
    </row>
    <row r="45" spans="1:51" customFormat="1" ht="15">
      <c r="A45" s="2">
        <v>44432</v>
      </c>
      <c r="B45" t="s">
        <v>146</v>
      </c>
      <c r="C45" t="s">
        <v>147</v>
      </c>
      <c r="D45">
        <v>1</v>
      </c>
      <c r="E45">
        <v>1</v>
      </c>
      <c r="F45">
        <v>1</v>
      </c>
      <c r="G45" t="s">
        <v>11</v>
      </c>
      <c r="H45" t="s">
        <v>21</v>
      </c>
      <c r="I45">
        <v>2.7900000000000001E-2</v>
      </c>
      <c r="J45">
        <v>0.66800000000000004</v>
      </c>
      <c r="K45">
        <v>20.6</v>
      </c>
      <c r="L45" t="s">
        <v>19</v>
      </c>
      <c r="M45" t="s">
        <v>22</v>
      </c>
      <c r="N45">
        <v>5.7599999999999998E-2</v>
      </c>
      <c r="O45">
        <v>0.97899999999999998</v>
      </c>
      <c r="P45">
        <v>19.100000000000001</v>
      </c>
      <c r="Q45" t="s">
        <v>100</v>
      </c>
      <c r="R45" t="s">
        <v>21</v>
      </c>
      <c r="S45">
        <v>2.7400000000000001E-2</v>
      </c>
      <c r="T45">
        <v>0.38400000000000001</v>
      </c>
      <c r="U45">
        <v>15.9</v>
      </c>
      <c r="W45" s="1">
        <v>1</v>
      </c>
      <c r="X45" s="5"/>
      <c r="Y45" s="25">
        <v>20.6</v>
      </c>
      <c r="Z45" s="1"/>
      <c r="AB45" s="1"/>
      <c r="AC45" s="1"/>
      <c r="AD45" s="1"/>
      <c r="AE45" s="1"/>
      <c r="AF45">
        <v>1</v>
      </c>
      <c r="AH45" s="6">
        <v>19.100000000000001</v>
      </c>
      <c r="AI45" s="1"/>
      <c r="AJ45" s="1"/>
      <c r="AK45" s="1"/>
      <c r="AL45" s="1"/>
      <c r="AM45" s="1"/>
      <c r="AN45" s="1"/>
      <c r="AO45">
        <v>1</v>
      </c>
      <c r="AQ45" s="6">
        <v>15.9</v>
      </c>
      <c r="AR45" s="1"/>
      <c r="AS45" s="1"/>
      <c r="AT45" s="1"/>
      <c r="AU45" s="1"/>
      <c r="AV45" s="1"/>
      <c r="AW45" s="1"/>
      <c r="AY45">
        <v>28</v>
      </c>
    </row>
    <row r="46" spans="1:51" customFormat="1" ht="15">
      <c r="A46" s="2">
        <v>44432</v>
      </c>
      <c r="B46" t="s">
        <v>146</v>
      </c>
      <c r="C46" t="s">
        <v>147</v>
      </c>
      <c r="D46">
        <v>2</v>
      </c>
      <c r="E46">
        <v>1</v>
      </c>
      <c r="F46">
        <v>1</v>
      </c>
      <c r="G46" t="s">
        <v>11</v>
      </c>
      <c r="H46" t="s">
        <v>21</v>
      </c>
      <c r="I46">
        <v>6.13E-2</v>
      </c>
      <c r="J46">
        <v>0.67200000000000004</v>
      </c>
      <c r="K46">
        <v>20.6</v>
      </c>
      <c r="L46" t="s">
        <v>19</v>
      </c>
      <c r="M46" t="s">
        <v>22</v>
      </c>
      <c r="N46">
        <v>5.7099999999999998E-2</v>
      </c>
      <c r="O46">
        <v>0.97899999999999998</v>
      </c>
      <c r="P46">
        <v>19</v>
      </c>
      <c r="Q46" t="s">
        <v>100</v>
      </c>
      <c r="R46" t="s">
        <v>21</v>
      </c>
      <c r="S46">
        <v>3.1E-2</v>
      </c>
      <c r="T46">
        <v>0.40200000000000002</v>
      </c>
      <c r="U46">
        <v>16.8</v>
      </c>
      <c r="W46" s="1">
        <v>1</v>
      </c>
      <c r="X46" s="5"/>
      <c r="Y46" s="25">
        <v>20.6</v>
      </c>
      <c r="Z46" s="1"/>
      <c r="AB46" s="1"/>
      <c r="AC46" s="1"/>
      <c r="AD46" s="1"/>
      <c r="AE46" s="1"/>
      <c r="AF46">
        <v>1</v>
      </c>
      <c r="AH46" s="6">
        <v>19</v>
      </c>
      <c r="AI46" s="1"/>
      <c r="AJ46" s="1"/>
      <c r="AK46" s="1"/>
      <c r="AL46" s="1"/>
      <c r="AM46" s="1"/>
      <c r="AN46" s="1"/>
      <c r="AO46">
        <v>1</v>
      </c>
      <c r="AQ46" s="6">
        <v>16.8</v>
      </c>
      <c r="AR46" s="1"/>
      <c r="AS46" s="1"/>
      <c r="AT46" s="1"/>
      <c r="AU46" s="1"/>
      <c r="AV46" s="1"/>
      <c r="AW46" s="1"/>
      <c r="AY46">
        <v>29</v>
      </c>
    </row>
    <row r="47" spans="1:51" s="8" customFormat="1" ht="15.75" customHeight="1">
      <c r="A47" s="2">
        <v>44432</v>
      </c>
      <c r="B47" t="s">
        <v>146</v>
      </c>
      <c r="C47" t="s">
        <v>147</v>
      </c>
      <c r="D47">
        <v>3</v>
      </c>
      <c r="E47">
        <v>1</v>
      </c>
      <c r="F47">
        <v>1</v>
      </c>
      <c r="G47" t="s">
        <v>11</v>
      </c>
      <c r="H47" t="s">
        <v>21</v>
      </c>
      <c r="I47">
        <v>4.0599999999999997E-2</v>
      </c>
      <c r="J47">
        <v>0.93</v>
      </c>
      <c r="K47">
        <v>25</v>
      </c>
      <c r="L47" t="s">
        <v>19</v>
      </c>
      <c r="M47" t="s">
        <v>22</v>
      </c>
      <c r="N47">
        <v>5.7200000000000001E-2</v>
      </c>
      <c r="O47">
        <v>0.94699999999999995</v>
      </c>
      <c r="P47">
        <v>18.3</v>
      </c>
      <c r="Q47" t="s">
        <v>100</v>
      </c>
      <c r="R47" t="s">
        <v>21</v>
      </c>
      <c r="S47">
        <v>3.2899999999999999E-2</v>
      </c>
      <c r="T47">
        <v>0.42399999999999999</v>
      </c>
      <c r="U47">
        <v>17.8</v>
      </c>
      <c r="V47"/>
      <c r="W47">
        <v>1</v>
      </c>
      <c r="X47"/>
      <c r="Y47">
        <v>25</v>
      </c>
      <c r="Z47" s="7"/>
      <c r="AA47"/>
      <c r="AB47" s="7"/>
      <c r="AC47" s="7"/>
      <c r="AD47" s="7"/>
      <c r="AE47" s="7"/>
      <c r="AF47" s="7">
        <v>1</v>
      </c>
      <c r="AG47" s="7"/>
      <c r="AH47" s="7">
        <v>18.3</v>
      </c>
      <c r="AI47" s="7"/>
      <c r="AJ47" s="7"/>
      <c r="AK47" s="7"/>
      <c r="AL47" s="7"/>
      <c r="AM47" s="7"/>
      <c r="AN47" s="7"/>
      <c r="AO47" s="7">
        <v>1</v>
      </c>
      <c r="AP47" s="7"/>
      <c r="AQ47" s="7">
        <v>17.8</v>
      </c>
      <c r="AR47" s="7"/>
      <c r="AS47" s="7"/>
      <c r="AT47" s="7"/>
      <c r="AU47" s="7"/>
      <c r="AV47" s="7"/>
      <c r="AW47" s="7"/>
      <c r="AY47">
        <v>30</v>
      </c>
    </row>
    <row r="48" spans="1:51" s="8" customFormat="1" ht="15.75" customHeight="1">
      <c r="A48" s="2">
        <v>44467</v>
      </c>
      <c r="B48" t="s">
        <v>170</v>
      </c>
      <c r="C48" t="s">
        <v>143</v>
      </c>
      <c r="D48">
        <v>1</v>
      </c>
      <c r="E48">
        <v>1</v>
      </c>
      <c r="F48">
        <v>1</v>
      </c>
      <c r="G48" t="s">
        <v>11</v>
      </c>
      <c r="H48" t="s">
        <v>21</v>
      </c>
      <c r="I48">
        <v>3.3000000000000002E-2</v>
      </c>
      <c r="J48">
        <v>0.73499999999999999</v>
      </c>
      <c r="K48">
        <v>16.3</v>
      </c>
      <c r="L48" t="s">
        <v>19</v>
      </c>
      <c r="M48" t="s">
        <v>22</v>
      </c>
      <c r="N48">
        <v>5.74E-2</v>
      </c>
      <c r="O48">
        <v>0.96299999999999997</v>
      </c>
      <c r="P48">
        <v>18.399999999999999</v>
      </c>
      <c r="Q48" t="s">
        <v>100</v>
      </c>
      <c r="R48" t="s">
        <v>21</v>
      </c>
      <c r="S48">
        <v>2.4E-2</v>
      </c>
      <c r="T48">
        <v>0.371</v>
      </c>
      <c r="U48">
        <v>16.7</v>
      </c>
      <c r="V48"/>
      <c r="W48">
        <v>1</v>
      </c>
      <c r="X48"/>
      <c r="Y48">
        <v>16.3</v>
      </c>
      <c r="Z48" s="7"/>
      <c r="AA48"/>
      <c r="AB48" s="7"/>
      <c r="AC48" s="7"/>
      <c r="AD48" s="7"/>
      <c r="AE48" s="7"/>
      <c r="AF48" s="7">
        <v>1</v>
      </c>
      <c r="AG48" s="7"/>
      <c r="AH48" s="7">
        <v>18.399999999999999</v>
      </c>
      <c r="AI48" s="7"/>
      <c r="AJ48" s="7"/>
      <c r="AK48" s="7"/>
      <c r="AL48" s="7"/>
      <c r="AM48" s="7"/>
      <c r="AN48" s="7"/>
      <c r="AO48" s="7">
        <v>1</v>
      </c>
      <c r="AP48" s="7"/>
      <c r="AQ48" s="7">
        <v>16.7</v>
      </c>
      <c r="AR48" s="7"/>
      <c r="AS48" s="7"/>
      <c r="AT48" s="7"/>
      <c r="AU48" s="7"/>
      <c r="AV48" s="7"/>
      <c r="AW48" s="7"/>
      <c r="AY48">
        <v>31</v>
      </c>
    </row>
    <row r="49" spans="1:51" s="8" customFormat="1" ht="15.75" customHeight="1">
      <c r="A49" s="2">
        <v>44467</v>
      </c>
      <c r="B49" t="s">
        <v>170</v>
      </c>
      <c r="C49" t="s">
        <v>143</v>
      </c>
      <c r="D49">
        <v>2</v>
      </c>
      <c r="E49">
        <v>1</v>
      </c>
      <c r="F49">
        <v>1</v>
      </c>
      <c r="G49" t="s">
        <v>11</v>
      </c>
      <c r="H49" t="s">
        <v>21</v>
      </c>
      <c r="I49">
        <v>3.32E-2</v>
      </c>
      <c r="J49">
        <v>0.85699999999999998</v>
      </c>
      <c r="K49">
        <v>19</v>
      </c>
      <c r="L49" t="s">
        <v>19</v>
      </c>
      <c r="M49" t="s">
        <v>22</v>
      </c>
      <c r="N49">
        <v>6.08E-2</v>
      </c>
      <c r="O49">
        <v>0.96399999999999997</v>
      </c>
      <c r="P49">
        <v>18.5</v>
      </c>
      <c r="Q49" t="s">
        <v>100</v>
      </c>
      <c r="R49" t="s">
        <v>21</v>
      </c>
      <c r="S49">
        <v>3.0200000000000001E-2</v>
      </c>
      <c r="T49">
        <v>0.436</v>
      </c>
      <c r="U49">
        <v>19.8</v>
      </c>
      <c r="V49"/>
      <c r="W49">
        <v>1</v>
      </c>
      <c r="X49"/>
      <c r="Y49">
        <v>19</v>
      </c>
      <c r="Z49" s="7"/>
      <c r="AA49"/>
      <c r="AB49" s="7"/>
      <c r="AC49" s="7"/>
      <c r="AD49" s="7"/>
      <c r="AE49" s="7"/>
      <c r="AF49" s="7">
        <v>1</v>
      </c>
      <c r="AG49" s="7"/>
      <c r="AH49" s="7">
        <v>18.5</v>
      </c>
      <c r="AI49" s="7"/>
      <c r="AJ49" s="7"/>
      <c r="AK49" s="7"/>
      <c r="AL49" s="7"/>
      <c r="AM49" s="7"/>
      <c r="AN49" s="7"/>
      <c r="AO49" s="7">
        <v>1</v>
      </c>
      <c r="AP49" s="7"/>
      <c r="AQ49" s="7">
        <v>19.8</v>
      </c>
      <c r="AR49" s="7"/>
      <c r="AS49" s="7"/>
      <c r="AT49" s="7"/>
      <c r="AU49" s="7"/>
      <c r="AV49" s="7"/>
      <c r="AW49" s="7"/>
      <c r="AY49">
        <v>32</v>
      </c>
    </row>
    <row r="50" spans="1:51" s="8" customFormat="1" ht="15.75" customHeight="1">
      <c r="A50" s="2">
        <v>44467</v>
      </c>
      <c r="B50" t="s">
        <v>170</v>
      </c>
      <c r="C50" t="s">
        <v>143</v>
      </c>
      <c r="D50">
        <v>3</v>
      </c>
      <c r="E50">
        <v>1</v>
      </c>
      <c r="F50">
        <v>1</v>
      </c>
      <c r="G50" t="s">
        <v>11</v>
      </c>
      <c r="H50" t="s">
        <v>21</v>
      </c>
      <c r="I50">
        <v>3.2899999999999999E-2</v>
      </c>
      <c r="J50">
        <v>0.88200000000000001</v>
      </c>
      <c r="K50">
        <v>19.600000000000001</v>
      </c>
      <c r="L50" t="s">
        <v>19</v>
      </c>
      <c r="M50" t="s">
        <v>22</v>
      </c>
      <c r="N50">
        <v>5.8000000000000003E-2</v>
      </c>
      <c r="O50">
        <v>0.96699999999999997</v>
      </c>
      <c r="P50">
        <v>18.5</v>
      </c>
      <c r="Q50" t="s">
        <v>100</v>
      </c>
      <c r="R50" t="s">
        <v>21</v>
      </c>
      <c r="S50">
        <v>2.8899999999999999E-2</v>
      </c>
      <c r="T50">
        <v>0.38900000000000001</v>
      </c>
      <c r="U50">
        <v>17.600000000000001</v>
      </c>
      <c r="V50"/>
      <c r="W50">
        <v>1</v>
      </c>
      <c r="X50"/>
      <c r="Y50">
        <v>19.600000000000001</v>
      </c>
      <c r="Z50" s="7"/>
      <c r="AA50"/>
      <c r="AB50" s="7"/>
      <c r="AC50" s="7"/>
      <c r="AD50" s="7"/>
      <c r="AE50" s="7"/>
      <c r="AF50" s="7">
        <v>1</v>
      </c>
      <c r="AG50" s="7"/>
      <c r="AH50" s="7">
        <v>18.5</v>
      </c>
      <c r="AI50" s="7"/>
      <c r="AJ50" s="7"/>
      <c r="AK50" s="7"/>
      <c r="AL50" s="7"/>
      <c r="AM50" s="7"/>
      <c r="AN50" s="7"/>
      <c r="AO50" s="7">
        <v>1</v>
      </c>
      <c r="AP50" s="7"/>
      <c r="AQ50" s="7">
        <v>17.600000000000001</v>
      </c>
      <c r="AR50" s="7"/>
      <c r="AS50" s="7"/>
      <c r="AT50" s="7"/>
      <c r="AU50" s="7"/>
      <c r="AV50" s="7"/>
      <c r="AW50" s="7"/>
      <c r="AY50">
        <v>33</v>
      </c>
    </row>
    <row r="51" spans="1:51" s="8" customFormat="1" ht="15.75" customHeight="1">
      <c r="A51" s="2">
        <v>44474</v>
      </c>
      <c r="B51" t="s">
        <v>166</v>
      </c>
      <c r="C51" t="s">
        <v>102</v>
      </c>
      <c r="D51">
        <v>1</v>
      </c>
      <c r="E51">
        <v>1</v>
      </c>
      <c r="F51">
        <v>1</v>
      </c>
      <c r="G51" t="s">
        <v>11</v>
      </c>
      <c r="H51" t="s">
        <v>21</v>
      </c>
      <c r="I51">
        <v>2.93E-2</v>
      </c>
      <c r="J51">
        <v>0.79500000000000004</v>
      </c>
      <c r="K51">
        <v>15.4</v>
      </c>
      <c r="L51" t="s">
        <v>19</v>
      </c>
      <c r="M51" t="s">
        <v>22</v>
      </c>
      <c r="N51">
        <v>5.6399999999999999E-2</v>
      </c>
      <c r="O51">
        <v>1.03</v>
      </c>
      <c r="P51">
        <v>21.1</v>
      </c>
      <c r="Q51" t="s">
        <v>100</v>
      </c>
      <c r="R51" t="s">
        <v>21</v>
      </c>
      <c r="S51">
        <v>2.9100000000000001E-2</v>
      </c>
      <c r="T51">
        <v>0.39400000000000002</v>
      </c>
      <c r="U51">
        <v>18.5</v>
      </c>
      <c r="V51"/>
      <c r="W51">
        <v>1</v>
      </c>
      <c r="X51"/>
      <c r="Y51">
        <v>15.4</v>
      </c>
      <c r="Z51" s="7"/>
      <c r="AA51"/>
      <c r="AB51" s="7"/>
      <c r="AC51" s="7"/>
      <c r="AD51" s="7"/>
      <c r="AE51" s="7"/>
      <c r="AF51" s="7">
        <v>1</v>
      </c>
      <c r="AG51" s="7"/>
      <c r="AH51" s="7">
        <v>21.1</v>
      </c>
      <c r="AI51" s="7"/>
      <c r="AJ51" s="7"/>
      <c r="AK51" s="7"/>
      <c r="AL51" s="7"/>
      <c r="AM51" s="7"/>
      <c r="AN51" s="7"/>
      <c r="AO51" s="7">
        <v>1</v>
      </c>
      <c r="AP51" s="7"/>
      <c r="AQ51" s="7">
        <v>18.5</v>
      </c>
      <c r="AR51" s="7"/>
      <c r="AS51" s="7"/>
      <c r="AT51" s="7"/>
      <c r="AU51" s="7"/>
      <c r="AV51" s="7"/>
      <c r="AW51" s="7"/>
      <c r="AY51">
        <v>34</v>
      </c>
    </row>
    <row r="52" spans="1:51" s="8" customFormat="1" ht="15.75" customHeight="1">
      <c r="A52" s="2">
        <v>44474</v>
      </c>
      <c r="B52" t="s">
        <v>166</v>
      </c>
      <c r="C52" t="s">
        <v>102</v>
      </c>
      <c r="D52">
        <v>2</v>
      </c>
      <c r="E52">
        <v>1</v>
      </c>
      <c r="F52">
        <v>1</v>
      </c>
      <c r="G52" t="s">
        <v>11</v>
      </c>
      <c r="H52" t="s">
        <v>21</v>
      </c>
      <c r="I52">
        <v>2.7199999999999998E-2</v>
      </c>
      <c r="J52">
        <v>0.66300000000000003</v>
      </c>
      <c r="K52">
        <v>12.6</v>
      </c>
      <c r="L52" t="s">
        <v>19</v>
      </c>
      <c r="M52" t="s">
        <v>22</v>
      </c>
      <c r="N52">
        <v>5.74E-2</v>
      </c>
      <c r="O52">
        <v>1.02</v>
      </c>
      <c r="P52">
        <v>20.9</v>
      </c>
      <c r="Q52" t="s">
        <v>100</v>
      </c>
      <c r="R52" t="s">
        <v>21</v>
      </c>
      <c r="S52">
        <v>2.93E-2</v>
      </c>
      <c r="T52">
        <v>0.39200000000000002</v>
      </c>
      <c r="U52">
        <v>18.399999999999999</v>
      </c>
      <c r="V52"/>
      <c r="W52">
        <v>1</v>
      </c>
      <c r="X52"/>
      <c r="Y52">
        <v>12.6</v>
      </c>
      <c r="Z52" s="7"/>
      <c r="AA52"/>
      <c r="AB52" s="7"/>
      <c r="AC52" s="7"/>
      <c r="AD52" s="7"/>
      <c r="AE52" s="7"/>
      <c r="AF52" s="7">
        <v>1</v>
      </c>
      <c r="AG52" s="7"/>
      <c r="AH52" s="7">
        <v>20.9</v>
      </c>
      <c r="AI52" s="7"/>
      <c r="AJ52" s="7"/>
      <c r="AK52" s="7"/>
      <c r="AL52" s="7"/>
      <c r="AM52" s="7"/>
      <c r="AN52" s="7"/>
      <c r="AO52" s="7">
        <v>1</v>
      </c>
      <c r="AP52" s="7"/>
      <c r="AQ52" s="7">
        <v>18.399999999999999</v>
      </c>
      <c r="AR52" s="7"/>
      <c r="AS52" s="7"/>
      <c r="AT52" s="7"/>
      <c r="AU52" s="7"/>
      <c r="AV52" s="7"/>
      <c r="AW52" s="7"/>
      <c r="AY52">
        <v>35</v>
      </c>
    </row>
    <row r="53" spans="1:51" s="8" customFormat="1" ht="15.75" customHeight="1">
      <c r="A53" s="2">
        <v>44474</v>
      </c>
      <c r="B53" t="s">
        <v>166</v>
      </c>
      <c r="C53" t="s">
        <v>102</v>
      </c>
      <c r="D53">
        <v>3</v>
      </c>
      <c r="E53">
        <v>1</v>
      </c>
      <c r="F53">
        <v>1</v>
      </c>
      <c r="G53" t="s">
        <v>11</v>
      </c>
      <c r="H53" t="s">
        <v>21</v>
      </c>
      <c r="I53">
        <v>3.5000000000000003E-2</v>
      </c>
      <c r="J53">
        <v>0.86599999999999999</v>
      </c>
      <c r="K53">
        <v>16.8</v>
      </c>
      <c r="L53" t="s">
        <v>19</v>
      </c>
      <c r="M53" t="s">
        <v>22</v>
      </c>
      <c r="N53">
        <v>5.7500000000000002E-2</v>
      </c>
      <c r="O53">
        <v>1.01</v>
      </c>
      <c r="P53">
        <v>20.8</v>
      </c>
      <c r="Q53" t="s">
        <v>100</v>
      </c>
      <c r="R53" t="s">
        <v>21</v>
      </c>
      <c r="S53">
        <v>2.9600000000000001E-2</v>
      </c>
      <c r="T53">
        <v>0.42799999999999999</v>
      </c>
      <c r="U53">
        <v>20.100000000000001</v>
      </c>
      <c r="V53"/>
      <c r="W53">
        <v>1</v>
      </c>
      <c r="X53"/>
      <c r="Y53">
        <v>16.8</v>
      </c>
      <c r="Z53" s="7"/>
      <c r="AA53"/>
      <c r="AB53" s="7"/>
      <c r="AC53" s="7"/>
      <c r="AD53" s="7"/>
      <c r="AE53" s="7"/>
      <c r="AF53" s="7">
        <v>1</v>
      </c>
      <c r="AG53" s="7"/>
      <c r="AH53" s="7">
        <v>20.8</v>
      </c>
      <c r="AI53" s="7"/>
      <c r="AJ53" s="7"/>
      <c r="AK53" s="7"/>
      <c r="AL53" s="7"/>
      <c r="AM53" s="7"/>
      <c r="AN53" s="7"/>
      <c r="AO53" s="7">
        <v>1</v>
      </c>
      <c r="AP53" s="7"/>
      <c r="AQ53" s="7">
        <v>20.100000000000001</v>
      </c>
      <c r="AR53" s="7"/>
      <c r="AS53" s="7"/>
      <c r="AT53" s="7"/>
      <c r="AU53" s="7"/>
      <c r="AV53" s="7"/>
      <c r="AW53" s="7"/>
      <c r="AY53">
        <v>36</v>
      </c>
    </row>
    <row r="54" spans="1:51" s="8" customFormat="1" ht="15.75" customHeight="1">
      <c r="A54" s="2">
        <v>44490</v>
      </c>
      <c r="B54" t="s">
        <v>157</v>
      </c>
      <c r="C54" t="s">
        <v>102</v>
      </c>
      <c r="D54">
        <v>1</v>
      </c>
      <c r="E54">
        <v>1</v>
      </c>
      <c r="F54">
        <v>1</v>
      </c>
      <c r="G54" t="s">
        <v>11</v>
      </c>
      <c r="H54" t="s">
        <v>21</v>
      </c>
      <c r="I54">
        <v>3.39E-2</v>
      </c>
      <c r="J54">
        <v>0.77900000000000003</v>
      </c>
      <c r="K54">
        <v>17.7</v>
      </c>
      <c r="L54" t="s">
        <v>19</v>
      </c>
      <c r="M54" t="s">
        <v>22</v>
      </c>
      <c r="N54">
        <v>5.6099999999999997E-2</v>
      </c>
      <c r="O54">
        <v>1</v>
      </c>
      <c r="P54">
        <v>19.2</v>
      </c>
      <c r="Q54" t="s">
        <v>100</v>
      </c>
      <c r="R54" t="s">
        <v>21</v>
      </c>
      <c r="S54">
        <v>2.8899999999999999E-2</v>
      </c>
      <c r="T54">
        <v>0.42599999999999999</v>
      </c>
      <c r="U54">
        <v>20.5</v>
      </c>
      <c r="V54"/>
      <c r="W54">
        <v>1</v>
      </c>
      <c r="X54"/>
      <c r="Y54">
        <v>17.7</v>
      </c>
      <c r="Z54" s="7"/>
      <c r="AA54"/>
      <c r="AB54" s="7"/>
      <c r="AC54" s="7"/>
      <c r="AD54" s="7"/>
      <c r="AE54" s="7"/>
      <c r="AF54" s="7">
        <v>1</v>
      </c>
      <c r="AG54" s="7"/>
      <c r="AH54" s="7">
        <v>19.2</v>
      </c>
      <c r="AI54" s="7"/>
      <c r="AJ54" s="7"/>
      <c r="AK54" s="7"/>
      <c r="AL54" s="7"/>
      <c r="AM54" s="7"/>
      <c r="AN54" s="7"/>
      <c r="AO54" s="7">
        <v>1</v>
      </c>
      <c r="AP54" s="7"/>
      <c r="AQ54" s="7">
        <v>20.5</v>
      </c>
      <c r="AR54" s="7"/>
      <c r="AS54" s="7"/>
      <c r="AT54" s="7"/>
      <c r="AU54" s="7"/>
      <c r="AV54" s="7"/>
      <c r="AW54" s="7"/>
      <c r="AY54">
        <v>37</v>
      </c>
    </row>
    <row r="55" spans="1:51" s="8" customFormat="1" ht="15.75" customHeight="1">
      <c r="A55" s="2">
        <v>44490</v>
      </c>
      <c r="B55" t="s">
        <v>157</v>
      </c>
      <c r="C55" t="s">
        <v>102</v>
      </c>
      <c r="D55">
        <v>2</v>
      </c>
      <c r="E55">
        <v>1</v>
      </c>
      <c r="F55">
        <v>1</v>
      </c>
      <c r="G55" t="s">
        <v>11</v>
      </c>
      <c r="H55" t="s">
        <v>21</v>
      </c>
      <c r="I55">
        <v>2.5899999999999999E-2</v>
      </c>
      <c r="J55">
        <v>0.58899999999999997</v>
      </c>
      <c r="K55">
        <v>13.7</v>
      </c>
      <c r="L55" t="s">
        <v>19</v>
      </c>
      <c r="M55" t="s">
        <v>22</v>
      </c>
      <c r="N55">
        <v>5.6800000000000003E-2</v>
      </c>
      <c r="O55">
        <v>0.97599999999999998</v>
      </c>
      <c r="P55">
        <v>18.600000000000001</v>
      </c>
      <c r="Q55" t="s">
        <v>100</v>
      </c>
      <c r="R55" t="s">
        <v>21</v>
      </c>
      <c r="S55">
        <v>2.98E-2</v>
      </c>
      <c r="T55">
        <v>0.39900000000000002</v>
      </c>
      <c r="U55">
        <v>19.2</v>
      </c>
      <c r="V55"/>
      <c r="W55">
        <v>1</v>
      </c>
      <c r="X55"/>
      <c r="Y55">
        <v>13.7</v>
      </c>
      <c r="Z55" s="7"/>
      <c r="AA55"/>
      <c r="AB55" s="7"/>
      <c r="AC55" s="7"/>
      <c r="AD55" s="7"/>
      <c r="AE55" s="7"/>
      <c r="AF55" s="7">
        <v>1</v>
      </c>
      <c r="AG55" s="7"/>
      <c r="AH55" s="7">
        <v>18.600000000000001</v>
      </c>
      <c r="AI55" s="7"/>
      <c r="AJ55" s="7"/>
      <c r="AK55" s="7"/>
      <c r="AL55" s="7"/>
      <c r="AM55" s="7"/>
      <c r="AN55" s="7"/>
      <c r="AO55" s="7">
        <v>1</v>
      </c>
      <c r="AP55" s="7"/>
      <c r="AQ55" s="7">
        <v>19.2</v>
      </c>
      <c r="AR55" s="7"/>
      <c r="AS55" s="7"/>
      <c r="AT55" s="7"/>
      <c r="AU55" s="7"/>
      <c r="AV55" s="7"/>
      <c r="AW55" s="7"/>
      <c r="AY55">
        <v>38</v>
      </c>
    </row>
    <row r="56" spans="1:51" s="8" customFormat="1" ht="15.75" customHeight="1">
      <c r="A56" s="2">
        <v>44490</v>
      </c>
      <c r="B56" t="s">
        <v>157</v>
      </c>
      <c r="C56" t="s">
        <v>102</v>
      </c>
      <c r="D56">
        <v>3</v>
      </c>
      <c r="E56">
        <v>1</v>
      </c>
      <c r="F56">
        <v>1</v>
      </c>
      <c r="G56" t="s">
        <v>11</v>
      </c>
      <c r="H56" t="s">
        <v>21</v>
      </c>
      <c r="I56">
        <v>2.8899999999999999E-2</v>
      </c>
      <c r="J56">
        <v>0.76900000000000002</v>
      </c>
      <c r="K56">
        <v>17.5</v>
      </c>
      <c r="L56" t="s">
        <v>19</v>
      </c>
      <c r="M56" t="s">
        <v>22</v>
      </c>
      <c r="N56">
        <v>5.8099999999999999E-2</v>
      </c>
      <c r="O56">
        <v>1.02</v>
      </c>
      <c r="P56">
        <v>19.600000000000001</v>
      </c>
      <c r="Q56" t="s">
        <v>100</v>
      </c>
      <c r="R56" t="s">
        <v>21</v>
      </c>
      <c r="S56">
        <v>3.04E-2</v>
      </c>
      <c r="T56">
        <v>0.41399999999999998</v>
      </c>
      <c r="U56">
        <v>19.899999999999999</v>
      </c>
      <c r="V56"/>
      <c r="W56">
        <v>1</v>
      </c>
      <c r="X56"/>
      <c r="Y56">
        <v>17.5</v>
      </c>
      <c r="Z56" s="7"/>
      <c r="AA56"/>
      <c r="AB56" s="7"/>
      <c r="AC56" s="7"/>
      <c r="AD56" s="7"/>
      <c r="AE56" s="7"/>
      <c r="AF56" s="7">
        <v>1</v>
      </c>
      <c r="AG56" s="7"/>
      <c r="AH56" s="7">
        <v>19.600000000000001</v>
      </c>
      <c r="AI56" s="7"/>
      <c r="AJ56" s="7"/>
      <c r="AK56" s="7"/>
      <c r="AL56" s="7"/>
      <c r="AM56" s="7"/>
      <c r="AN56" s="7"/>
      <c r="AO56" s="7">
        <v>1</v>
      </c>
      <c r="AP56" s="7"/>
      <c r="AQ56" s="7">
        <v>19.899999999999999</v>
      </c>
      <c r="AR56" s="7"/>
      <c r="AS56" s="7"/>
      <c r="AT56" s="7"/>
      <c r="AU56" s="7"/>
      <c r="AV56" s="7"/>
      <c r="AW56" s="7"/>
      <c r="AY56">
        <v>39</v>
      </c>
    </row>
    <row r="57" spans="1:51" s="8" customFormat="1" ht="15.75" customHeight="1">
      <c r="A57" s="2">
        <v>44497</v>
      </c>
      <c r="B57" t="s">
        <v>158</v>
      </c>
      <c r="C57" t="s">
        <v>143</v>
      </c>
      <c r="D57">
        <v>1</v>
      </c>
      <c r="E57">
        <v>1</v>
      </c>
      <c r="F57">
        <v>1</v>
      </c>
      <c r="G57" t="s">
        <v>11</v>
      </c>
      <c r="H57" t="s">
        <v>21</v>
      </c>
      <c r="I57">
        <v>2.75E-2</v>
      </c>
      <c r="J57">
        <v>0.67500000000000004</v>
      </c>
      <c r="K57">
        <v>10.5</v>
      </c>
      <c r="L57" t="s">
        <v>19</v>
      </c>
      <c r="M57" t="s">
        <v>22</v>
      </c>
      <c r="N57">
        <v>5.7299999999999997E-2</v>
      </c>
      <c r="O57">
        <v>0.96899999999999997</v>
      </c>
      <c r="P57">
        <v>19.2</v>
      </c>
      <c r="Q57" t="s">
        <v>100</v>
      </c>
      <c r="R57" t="s">
        <v>21</v>
      </c>
      <c r="S57">
        <v>2.53E-2</v>
      </c>
      <c r="T57">
        <v>0.36599999999999999</v>
      </c>
      <c r="U57">
        <v>17.899999999999999</v>
      </c>
      <c r="V57"/>
      <c r="W57">
        <v>2</v>
      </c>
      <c r="X57" t="s">
        <v>159</v>
      </c>
      <c r="Y57">
        <v>14.4124873125</v>
      </c>
      <c r="Z57" s="7"/>
      <c r="AA57"/>
      <c r="AB57" s="7"/>
      <c r="AC57" s="7"/>
      <c r="AD57" s="7"/>
      <c r="AE57" s="7"/>
      <c r="AF57" s="7">
        <v>1</v>
      </c>
      <c r="AG57" s="7"/>
      <c r="AH57" s="7">
        <v>19.2</v>
      </c>
      <c r="AI57" s="7"/>
      <c r="AJ57" s="7"/>
      <c r="AK57" s="7"/>
      <c r="AL57" s="7"/>
      <c r="AM57" s="7"/>
      <c r="AN57" s="7"/>
      <c r="AO57" s="7">
        <v>1</v>
      </c>
      <c r="AP57" s="7"/>
      <c r="AQ57" s="7">
        <v>17.899999999999999</v>
      </c>
      <c r="AR57" s="7"/>
      <c r="AS57" s="7"/>
      <c r="AT57" s="7"/>
      <c r="AU57" s="7"/>
      <c r="AV57" s="7"/>
      <c r="AW57" s="7"/>
      <c r="AY57">
        <v>40</v>
      </c>
    </row>
    <row r="58" spans="1:51" s="8" customFormat="1" ht="15.75" customHeight="1">
      <c r="A58" s="2">
        <v>44497</v>
      </c>
      <c r="B58" t="s">
        <v>158</v>
      </c>
      <c r="C58" t="s">
        <v>143</v>
      </c>
      <c r="D58">
        <v>2</v>
      </c>
      <c r="E58">
        <v>1</v>
      </c>
      <c r="F58">
        <v>1</v>
      </c>
      <c r="G58" t="s">
        <v>11</v>
      </c>
      <c r="H58" t="s">
        <v>21</v>
      </c>
      <c r="I58">
        <v>3.4599999999999999E-2</v>
      </c>
      <c r="J58">
        <v>0.748</v>
      </c>
      <c r="K58">
        <v>11.9</v>
      </c>
      <c r="L58" t="s">
        <v>19</v>
      </c>
      <c r="M58" t="s">
        <v>22</v>
      </c>
      <c r="N58">
        <v>5.6099999999999997E-2</v>
      </c>
      <c r="O58">
        <v>0.92300000000000004</v>
      </c>
      <c r="P58">
        <v>18.100000000000001</v>
      </c>
      <c r="Q58" t="s">
        <v>100</v>
      </c>
      <c r="R58" t="s">
        <v>21</v>
      </c>
      <c r="S58">
        <v>2.6499999999999999E-2</v>
      </c>
      <c r="T58">
        <v>0.36899999999999999</v>
      </c>
      <c r="U58">
        <v>18.100000000000001</v>
      </c>
      <c r="V58"/>
      <c r="W58">
        <v>2</v>
      </c>
      <c r="X58" t="s">
        <v>159</v>
      </c>
      <c r="Y58">
        <v>16.244649627199998</v>
      </c>
      <c r="Z58" s="7"/>
      <c r="AA58"/>
      <c r="AB58" s="7"/>
      <c r="AC58" s="7"/>
      <c r="AD58" s="7"/>
      <c r="AE58" s="7"/>
      <c r="AF58" s="7">
        <v>1</v>
      </c>
      <c r="AG58" s="7"/>
      <c r="AH58" s="7">
        <v>18.100000000000001</v>
      </c>
      <c r="AI58" s="7"/>
      <c r="AJ58" s="7"/>
      <c r="AK58" s="7"/>
      <c r="AL58" s="7"/>
      <c r="AM58" s="7"/>
      <c r="AN58" s="7"/>
      <c r="AO58" s="7">
        <v>1</v>
      </c>
      <c r="AP58" s="7"/>
      <c r="AQ58" s="7">
        <v>18.100000000000001</v>
      </c>
      <c r="AR58" s="7"/>
      <c r="AS58" s="7"/>
      <c r="AT58" s="7"/>
      <c r="AU58" s="7"/>
      <c r="AV58" s="7"/>
      <c r="AW58" s="7"/>
      <c r="AY58">
        <v>41</v>
      </c>
    </row>
    <row r="59" spans="1:51" s="8" customFormat="1" ht="15.75" customHeight="1">
      <c r="A59" s="2">
        <v>44497</v>
      </c>
      <c r="B59" t="s">
        <v>158</v>
      </c>
      <c r="C59" t="s">
        <v>143</v>
      </c>
      <c r="D59">
        <v>3</v>
      </c>
      <c r="E59">
        <v>1</v>
      </c>
      <c r="F59">
        <v>1</v>
      </c>
      <c r="G59" t="s">
        <v>11</v>
      </c>
      <c r="H59" t="s">
        <v>21</v>
      </c>
      <c r="I59">
        <v>3.3099999999999997E-2</v>
      </c>
      <c r="J59">
        <v>0.82399999999999995</v>
      </c>
      <c r="K59">
        <v>13.4</v>
      </c>
      <c r="L59" t="s">
        <v>19</v>
      </c>
      <c r="M59" t="s">
        <v>22</v>
      </c>
      <c r="N59">
        <v>5.6399999999999999E-2</v>
      </c>
      <c r="O59">
        <v>0.95199999999999996</v>
      </c>
      <c r="P59">
        <v>18.8</v>
      </c>
      <c r="Q59" t="s">
        <v>100</v>
      </c>
      <c r="R59" t="s">
        <v>21</v>
      </c>
      <c r="S59">
        <v>2.7E-2</v>
      </c>
      <c r="T59">
        <v>0.371</v>
      </c>
      <c r="U59">
        <v>18.100000000000001</v>
      </c>
      <c r="V59"/>
      <c r="W59">
        <v>2</v>
      </c>
      <c r="X59" t="s">
        <v>159</v>
      </c>
      <c r="Y59">
        <v>18.147229036799999</v>
      </c>
      <c r="Z59" s="7"/>
      <c r="AA59"/>
      <c r="AB59" s="7"/>
      <c r="AC59" s="7"/>
      <c r="AD59" s="7"/>
      <c r="AE59" s="7"/>
      <c r="AF59" s="7">
        <v>1</v>
      </c>
      <c r="AG59" s="7"/>
      <c r="AH59" s="7">
        <v>18.8</v>
      </c>
      <c r="AI59" s="7"/>
      <c r="AJ59" s="7"/>
      <c r="AK59" s="7"/>
      <c r="AL59" s="7"/>
      <c r="AM59" s="7"/>
      <c r="AN59" s="7"/>
      <c r="AO59" s="7">
        <v>1</v>
      </c>
      <c r="AP59" s="7"/>
      <c r="AQ59" s="7">
        <v>18.100000000000001</v>
      </c>
      <c r="AR59" s="7"/>
      <c r="AS59" s="7"/>
      <c r="AT59" s="7"/>
      <c r="AU59" s="7"/>
      <c r="AV59" s="7"/>
      <c r="AW59" s="7"/>
      <c r="AY59">
        <v>42</v>
      </c>
    </row>
    <row r="60" spans="1:51" s="8" customFormat="1" ht="15.75" customHeight="1">
      <c r="A60" s="2">
        <v>44502</v>
      </c>
      <c r="B60" t="s">
        <v>167</v>
      </c>
      <c r="C60" t="s">
        <v>168</v>
      </c>
      <c r="D60">
        <v>1</v>
      </c>
      <c r="E60">
        <v>1</v>
      </c>
      <c r="F60">
        <v>1</v>
      </c>
      <c r="G60" t="s">
        <v>11</v>
      </c>
      <c r="H60" t="s">
        <v>21</v>
      </c>
      <c r="I60">
        <v>3.15E-2</v>
      </c>
      <c r="J60">
        <v>0.67800000000000005</v>
      </c>
      <c r="K60">
        <v>12.9</v>
      </c>
      <c r="L60" t="s">
        <v>19</v>
      </c>
      <c r="M60" t="s">
        <v>22</v>
      </c>
      <c r="N60">
        <v>7.46E-2</v>
      </c>
      <c r="O60">
        <v>1.17</v>
      </c>
      <c r="P60">
        <v>22.3</v>
      </c>
      <c r="Q60" t="s">
        <v>100</v>
      </c>
      <c r="R60" t="s">
        <v>21</v>
      </c>
      <c r="S60">
        <v>2.9000000000000001E-2</v>
      </c>
      <c r="T60">
        <v>0.42799999999999999</v>
      </c>
      <c r="U60">
        <v>20.6</v>
      </c>
      <c r="V60"/>
      <c r="W60">
        <v>1</v>
      </c>
      <c r="X60"/>
      <c r="Y60">
        <v>14.487872101200002</v>
      </c>
      <c r="Z60" s="7"/>
      <c r="AA60"/>
      <c r="AB60" s="7"/>
      <c r="AC60" s="7"/>
      <c r="AD60" s="7"/>
      <c r="AE60" s="7"/>
      <c r="AF60" s="7">
        <v>1</v>
      </c>
      <c r="AG60" s="7"/>
      <c r="AH60" s="7">
        <v>22.3</v>
      </c>
      <c r="AI60" s="7"/>
      <c r="AJ60" s="7"/>
      <c r="AK60" s="7"/>
      <c r="AL60" s="7"/>
      <c r="AM60" s="7"/>
      <c r="AN60" s="7"/>
      <c r="AO60" s="7">
        <v>1</v>
      </c>
      <c r="AP60" s="7"/>
      <c r="AQ60" s="7">
        <v>20.6</v>
      </c>
      <c r="AR60" s="7"/>
      <c r="AS60" s="7"/>
      <c r="AT60" s="7"/>
      <c r="AU60" s="7"/>
      <c r="AV60" s="7"/>
      <c r="AW60" s="7"/>
      <c r="AY60">
        <v>43</v>
      </c>
    </row>
    <row r="61" spans="1:51" s="8" customFormat="1" ht="15.75" customHeight="1">
      <c r="A61" s="2">
        <v>44502</v>
      </c>
      <c r="B61" t="s">
        <v>167</v>
      </c>
      <c r="C61" t="s">
        <v>168</v>
      </c>
      <c r="D61">
        <v>2</v>
      </c>
      <c r="E61">
        <v>1</v>
      </c>
      <c r="F61">
        <v>1</v>
      </c>
      <c r="G61" t="s">
        <v>11</v>
      </c>
      <c r="H61" t="s">
        <v>21</v>
      </c>
      <c r="I61">
        <v>3.2399999999999998E-2</v>
      </c>
      <c r="J61">
        <v>0.85299999999999998</v>
      </c>
      <c r="K61">
        <v>16.7</v>
      </c>
      <c r="L61" t="s">
        <v>19</v>
      </c>
      <c r="M61" t="s">
        <v>22</v>
      </c>
      <c r="N61">
        <v>7.5200000000000003E-2</v>
      </c>
      <c r="O61">
        <v>1.21</v>
      </c>
      <c r="P61">
        <v>23</v>
      </c>
      <c r="Q61" t="s">
        <v>100</v>
      </c>
      <c r="R61" t="s">
        <v>21</v>
      </c>
      <c r="S61">
        <v>0.03</v>
      </c>
      <c r="T61">
        <v>0.46100000000000002</v>
      </c>
      <c r="U61">
        <v>22.3</v>
      </c>
      <c r="V61"/>
      <c r="W61">
        <v>1</v>
      </c>
      <c r="X61"/>
      <c r="Y61">
        <v>18.871901803699998</v>
      </c>
      <c r="Z61" s="7"/>
      <c r="AA61"/>
      <c r="AB61" s="7"/>
      <c r="AC61" s="7"/>
      <c r="AD61" s="7"/>
      <c r="AE61" s="7"/>
      <c r="AF61" s="7">
        <v>1</v>
      </c>
      <c r="AG61" s="7"/>
      <c r="AH61" s="7">
        <v>23</v>
      </c>
      <c r="AI61" s="7"/>
      <c r="AJ61" s="7"/>
      <c r="AK61" s="7"/>
      <c r="AL61" s="7"/>
      <c r="AM61" s="7"/>
      <c r="AN61" s="7"/>
      <c r="AO61" s="7">
        <v>1</v>
      </c>
      <c r="AP61" s="7"/>
      <c r="AQ61" s="7">
        <v>22.3</v>
      </c>
      <c r="AR61" s="7"/>
      <c r="AS61" s="7"/>
      <c r="AT61" s="7"/>
      <c r="AU61" s="7"/>
      <c r="AV61" s="7"/>
      <c r="AW61" s="7"/>
      <c r="AY61">
        <v>44</v>
      </c>
    </row>
    <row r="62" spans="1:51" s="8" customFormat="1" ht="15.75" customHeight="1">
      <c r="A62" s="2">
        <v>44502</v>
      </c>
      <c r="B62" t="s">
        <v>167</v>
      </c>
      <c r="C62" t="s">
        <v>168</v>
      </c>
      <c r="D62">
        <v>3</v>
      </c>
      <c r="E62">
        <v>1</v>
      </c>
      <c r="F62">
        <v>1</v>
      </c>
      <c r="G62" t="s">
        <v>11</v>
      </c>
      <c r="H62" t="s">
        <v>21</v>
      </c>
      <c r="I62">
        <v>3.4200000000000001E-2</v>
      </c>
      <c r="J62">
        <v>0.89200000000000002</v>
      </c>
      <c r="K62">
        <v>17.5</v>
      </c>
      <c r="L62" t="s">
        <v>19</v>
      </c>
      <c r="M62" t="s">
        <v>22</v>
      </c>
      <c r="N62">
        <v>7.5600000000000001E-2</v>
      </c>
      <c r="O62">
        <v>1.19</v>
      </c>
      <c r="P62">
        <v>22.6</v>
      </c>
      <c r="Q62" t="s">
        <v>100</v>
      </c>
      <c r="R62" t="s">
        <v>21</v>
      </c>
      <c r="S62">
        <v>2.9100000000000001E-2</v>
      </c>
      <c r="T62">
        <v>0.45900000000000002</v>
      </c>
      <c r="U62">
        <v>22.2</v>
      </c>
      <c r="V62"/>
      <c r="W62">
        <v>1</v>
      </c>
      <c r="X62"/>
      <c r="Y62">
        <v>19.845319515199996</v>
      </c>
      <c r="Z62" s="7"/>
      <c r="AA62"/>
      <c r="AB62" s="7"/>
      <c r="AC62" s="7"/>
      <c r="AD62" s="7"/>
      <c r="AE62" s="7"/>
      <c r="AF62" s="7">
        <v>1</v>
      </c>
      <c r="AG62" s="7"/>
      <c r="AH62" s="7">
        <v>22.6</v>
      </c>
      <c r="AI62" s="7"/>
      <c r="AJ62" s="7"/>
      <c r="AK62" s="7"/>
      <c r="AL62" s="7"/>
      <c r="AM62" s="7"/>
      <c r="AN62" s="7"/>
      <c r="AO62" s="7">
        <v>1</v>
      </c>
      <c r="AP62" s="7"/>
      <c r="AQ62" s="7">
        <v>22.2</v>
      </c>
      <c r="AR62" s="7"/>
      <c r="AS62" s="7"/>
      <c r="AT62" s="7"/>
      <c r="AU62" s="7"/>
      <c r="AV62" s="7"/>
      <c r="AW62" s="7"/>
      <c r="AY62">
        <v>45</v>
      </c>
    </row>
    <row r="63" spans="1:51" s="8" customFormat="1" ht="15.75" customHeight="1">
      <c r="A63" s="2">
        <v>44511</v>
      </c>
      <c r="B63" t="s">
        <v>160</v>
      </c>
      <c r="C63" t="s">
        <v>102</v>
      </c>
      <c r="D63">
        <v>1</v>
      </c>
      <c r="E63">
        <v>1</v>
      </c>
      <c r="F63">
        <v>1</v>
      </c>
      <c r="G63" t="s">
        <v>11</v>
      </c>
      <c r="H63" t="s">
        <v>21</v>
      </c>
      <c r="I63">
        <v>3.4099999999999998E-2</v>
      </c>
      <c r="J63">
        <v>0.84699999999999998</v>
      </c>
      <c r="K63">
        <v>17.899999999999999</v>
      </c>
      <c r="L63" t="s">
        <v>19</v>
      </c>
      <c r="M63" t="s">
        <v>22</v>
      </c>
      <c r="N63">
        <v>6.2399999999999997E-2</v>
      </c>
      <c r="O63">
        <v>0.96399999999999997</v>
      </c>
      <c r="P63">
        <v>18.7</v>
      </c>
      <c r="Q63" t="s">
        <v>100</v>
      </c>
      <c r="R63" t="s">
        <v>21</v>
      </c>
      <c r="S63">
        <v>2.69E-2</v>
      </c>
      <c r="T63">
        <v>0.378</v>
      </c>
      <c r="U63">
        <v>20.6</v>
      </c>
      <c r="V63"/>
      <c r="W63">
        <v>1</v>
      </c>
      <c r="X63"/>
      <c r="Y63">
        <v>17.899999999999999</v>
      </c>
      <c r="Z63" s="7"/>
      <c r="AA63"/>
      <c r="AB63" s="7"/>
      <c r="AC63" s="7"/>
      <c r="AD63" s="7"/>
      <c r="AE63" s="7"/>
      <c r="AF63" s="7">
        <v>1</v>
      </c>
      <c r="AG63" s="7"/>
      <c r="AH63" s="7">
        <v>18.7</v>
      </c>
      <c r="AI63" s="7"/>
      <c r="AJ63" s="7"/>
      <c r="AK63" s="7"/>
      <c r="AL63" s="7"/>
      <c r="AM63" s="7"/>
      <c r="AN63" s="7"/>
      <c r="AO63" s="7">
        <v>1</v>
      </c>
      <c r="AP63" s="7"/>
      <c r="AQ63" s="7">
        <v>20.6</v>
      </c>
      <c r="AR63" s="7"/>
      <c r="AS63" s="7"/>
      <c r="AT63" s="7"/>
      <c r="AU63" s="7"/>
      <c r="AV63" s="7"/>
      <c r="AW63" s="7"/>
      <c r="AY63">
        <v>46</v>
      </c>
    </row>
    <row r="64" spans="1:51" s="8" customFormat="1" ht="15.75" customHeight="1">
      <c r="A64" s="2">
        <v>44511</v>
      </c>
      <c r="B64" t="s">
        <v>160</v>
      </c>
      <c r="C64" t="s">
        <v>102</v>
      </c>
      <c r="D64">
        <v>2</v>
      </c>
      <c r="E64">
        <v>1</v>
      </c>
      <c r="F64">
        <v>1</v>
      </c>
      <c r="G64" t="s">
        <v>11</v>
      </c>
      <c r="H64" t="s">
        <v>21</v>
      </c>
      <c r="I64">
        <v>3.4599999999999999E-2</v>
      </c>
      <c r="J64">
        <v>0.88200000000000001</v>
      </c>
      <c r="K64">
        <v>18.5</v>
      </c>
      <c r="L64" t="s">
        <v>19</v>
      </c>
      <c r="M64" t="s">
        <v>22</v>
      </c>
      <c r="N64">
        <v>6.2199999999999998E-2</v>
      </c>
      <c r="O64">
        <v>0.95499999999999996</v>
      </c>
      <c r="P64">
        <v>18.5</v>
      </c>
      <c r="Q64" t="s">
        <v>100</v>
      </c>
      <c r="R64" t="s">
        <v>21</v>
      </c>
      <c r="S64">
        <v>2.64E-2</v>
      </c>
      <c r="T64">
        <v>0.36799999999999999</v>
      </c>
      <c r="U64">
        <v>20</v>
      </c>
      <c r="V64"/>
      <c r="W64">
        <v>1</v>
      </c>
      <c r="X64"/>
      <c r="Y64">
        <v>18.5</v>
      </c>
      <c r="Z64" s="7"/>
      <c r="AA64"/>
      <c r="AB64" s="7"/>
      <c r="AC64" s="7"/>
      <c r="AD64" s="7"/>
      <c r="AE64" s="7"/>
      <c r="AF64" s="7">
        <v>1</v>
      </c>
      <c r="AG64" s="7"/>
      <c r="AH64" s="7">
        <v>18.5</v>
      </c>
      <c r="AI64" s="7"/>
      <c r="AJ64" s="7"/>
      <c r="AK64" s="7"/>
      <c r="AL64" s="7"/>
      <c r="AM64" s="7"/>
      <c r="AN64" s="7"/>
      <c r="AO64" s="7">
        <v>1</v>
      </c>
      <c r="AP64" s="7"/>
      <c r="AQ64" s="7">
        <v>20</v>
      </c>
      <c r="AR64" s="7"/>
      <c r="AS64" s="7"/>
      <c r="AT64" s="7"/>
      <c r="AU64" s="7"/>
      <c r="AV64" s="7"/>
      <c r="AW64" s="7"/>
      <c r="AY64">
        <v>47</v>
      </c>
    </row>
    <row r="65" spans="1:89" s="8" customFormat="1" ht="15.75" customHeight="1">
      <c r="A65" s="2">
        <v>44511</v>
      </c>
      <c r="B65" t="s">
        <v>160</v>
      </c>
      <c r="C65" t="s">
        <v>102</v>
      </c>
      <c r="D65">
        <v>3</v>
      </c>
      <c r="E65">
        <v>1</v>
      </c>
      <c r="F65">
        <v>1</v>
      </c>
      <c r="G65" t="s">
        <v>11</v>
      </c>
      <c r="H65" t="s">
        <v>21</v>
      </c>
      <c r="I65">
        <v>3.4299999999999997E-2</v>
      </c>
      <c r="J65">
        <v>0.72499999999999998</v>
      </c>
      <c r="K65">
        <v>15.5</v>
      </c>
      <c r="L65" t="s">
        <v>19</v>
      </c>
      <c r="M65" t="s">
        <v>22</v>
      </c>
      <c r="N65">
        <v>6.2199999999999998E-2</v>
      </c>
      <c r="O65">
        <v>0.97099999999999997</v>
      </c>
      <c r="P65">
        <v>18.8</v>
      </c>
      <c r="Q65" t="s">
        <v>100</v>
      </c>
      <c r="R65" t="s">
        <v>21</v>
      </c>
      <c r="S65">
        <v>2.5600000000000001E-2</v>
      </c>
      <c r="T65">
        <v>0.36</v>
      </c>
      <c r="U65">
        <v>19.600000000000001</v>
      </c>
      <c r="V65"/>
      <c r="W65">
        <v>1</v>
      </c>
      <c r="X65"/>
      <c r="Y65">
        <v>15.5</v>
      </c>
      <c r="Z65" s="7"/>
      <c r="AA65"/>
      <c r="AB65" s="7"/>
      <c r="AC65" s="7"/>
      <c r="AD65" s="7"/>
      <c r="AE65" s="7"/>
      <c r="AF65" s="7">
        <v>1</v>
      </c>
      <c r="AG65" s="7"/>
      <c r="AH65" s="7">
        <v>18.8</v>
      </c>
      <c r="AI65" s="7"/>
      <c r="AJ65" s="7"/>
      <c r="AK65" s="7"/>
      <c r="AL65" s="7"/>
      <c r="AM65" s="7"/>
      <c r="AN65" s="7"/>
      <c r="AO65" s="7">
        <v>1</v>
      </c>
      <c r="AP65" s="7"/>
      <c r="AQ65" s="7">
        <v>19.600000000000001</v>
      </c>
      <c r="AR65" s="7"/>
      <c r="AS65" s="7"/>
      <c r="AT65" s="7"/>
      <c r="AU65" s="7"/>
      <c r="AV65" s="7"/>
      <c r="AW65" s="7"/>
      <c r="AY65">
        <v>48</v>
      </c>
    </row>
    <row r="66" spans="1:89" s="1" customFormat="1" ht="15">
      <c r="A66" s="2">
        <v>44539</v>
      </c>
      <c r="B66" t="s">
        <v>189</v>
      </c>
      <c r="C66" t="s">
        <v>190</v>
      </c>
      <c r="D66">
        <v>1</v>
      </c>
      <c r="E66">
        <v>1</v>
      </c>
      <c r="F66">
        <v>1</v>
      </c>
      <c r="G66" t="s">
        <v>11</v>
      </c>
      <c r="H66" t="s">
        <v>21</v>
      </c>
      <c r="I66">
        <v>3.3000000000000002E-2</v>
      </c>
      <c r="J66">
        <v>0.89700000000000002</v>
      </c>
      <c r="K66">
        <v>18.399999999999999</v>
      </c>
      <c r="L66" t="s">
        <v>19</v>
      </c>
      <c r="M66" t="s">
        <v>22</v>
      </c>
      <c r="N66">
        <v>6.2E-2</v>
      </c>
      <c r="O66">
        <v>0.97</v>
      </c>
      <c r="P66">
        <v>19.3</v>
      </c>
      <c r="Q66" t="s">
        <v>100</v>
      </c>
      <c r="R66" t="s">
        <v>21</v>
      </c>
      <c r="S66">
        <v>3.1099999999999999E-2</v>
      </c>
      <c r="T66">
        <v>0.40500000000000003</v>
      </c>
      <c r="U66">
        <v>17.5</v>
      </c>
      <c r="W66" s="1">
        <v>1</v>
      </c>
      <c r="X66" s="5"/>
      <c r="Y66" s="25">
        <f t="shared" ref="Y66:Y68" si="12">K66</f>
        <v>18.399999999999999</v>
      </c>
      <c r="AF66">
        <v>1</v>
      </c>
      <c r="AG66"/>
      <c r="AH66" s="6">
        <f t="shared" ref="AH66:AH68" si="13">P66</f>
        <v>19.3</v>
      </c>
      <c r="AO66" s="4">
        <v>1</v>
      </c>
      <c r="AP66" s="4"/>
      <c r="AQ66" s="26">
        <f t="shared" ref="AQ66:AQ68" si="14">U66</f>
        <v>17.5</v>
      </c>
      <c r="AX66" s="4"/>
      <c r="AY66">
        <v>49</v>
      </c>
      <c r="AZ66"/>
      <c r="BA66"/>
      <c r="BB66"/>
    </row>
    <row r="67" spans="1:89" s="1" customFormat="1" ht="15">
      <c r="A67" s="2">
        <v>44539</v>
      </c>
      <c r="B67" t="s">
        <v>189</v>
      </c>
      <c r="C67" t="s">
        <v>145</v>
      </c>
      <c r="D67">
        <v>2</v>
      </c>
      <c r="E67">
        <v>1</v>
      </c>
      <c r="F67">
        <v>1</v>
      </c>
      <c r="G67" t="s">
        <v>11</v>
      </c>
      <c r="H67" t="s">
        <v>21</v>
      </c>
      <c r="I67">
        <v>4.48E-2</v>
      </c>
      <c r="J67">
        <v>0.93600000000000005</v>
      </c>
      <c r="K67">
        <v>19.3</v>
      </c>
      <c r="L67" t="s">
        <v>19</v>
      </c>
      <c r="M67" t="s">
        <v>22</v>
      </c>
      <c r="N67">
        <v>6.3299999999999995E-2</v>
      </c>
      <c r="O67">
        <v>1.01</v>
      </c>
      <c r="P67">
        <v>20.2</v>
      </c>
      <c r="Q67" t="s">
        <v>100</v>
      </c>
      <c r="R67" t="s">
        <v>21</v>
      </c>
      <c r="S67">
        <v>3.2599999999999997E-2</v>
      </c>
      <c r="T67">
        <v>0.42699999999999999</v>
      </c>
      <c r="U67">
        <v>18.5</v>
      </c>
      <c r="W67" s="1">
        <v>1</v>
      </c>
      <c r="X67" s="5"/>
      <c r="Y67" s="25">
        <f t="shared" si="12"/>
        <v>19.3</v>
      </c>
      <c r="AF67">
        <v>1</v>
      </c>
      <c r="AG67"/>
      <c r="AH67" s="6">
        <f t="shared" si="13"/>
        <v>20.2</v>
      </c>
      <c r="AO67" s="27">
        <v>1</v>
      </c>
      <c r="AP67" s="28"/>
      <c r="AQ67" s="26">
        <f t="shared" si="14"/>
        <v>18.5</v>
      </c>
      <c r="AX67" s="4"/>
      <c r="AY67">
        <v>50</v>
      </c>
      <c r="AZ67"/>
      <c r="BA67"/>
      <c r="BB67"/>
    </row>
    <row r="68" spans="1:89" s="1" customFormat="1" ht="15">
      <c r="A68" s="2">
        <v>44539</v>
      </c>
      <c r="B68" t="s">
        <v>189</v>
      </c>
      <c r="C68" t="s">
        <v>145</v>
      </c>
      <c r="D68">
        <v>3</v>
      </c>
      <c r="E68">
        <v>1</v>
      </c>
      <c r="F68">
        <v>1</v>
      </c>
      <c r="G68" t="s">
        <v>11</v>
      </c>
      <c r="H68" t="s">
        <v>21</v>
      </c>
      <c r="I68">
        <v>2.9000000000000001E-2</v>
      </c>
      <c r="J68">
        <v>0.68100000000000005</v>
      </c>
      <c r="K68">
        <v>13.8</v>
      </c>
      <c r="L68" t="s">
        <v>19</v>
      </c>
      <c r="M68" t="s">
        <v>22</v>
      </c>
      <c r="N68">
        <v>6.3E-2</v>
      </c>
      <c r="O68">
        <v>1</v>
      </c>
      <c r="P68">
        <v>20.100000000000001</v>
      </c>
      <c r="Q68" t="s">
        <v>100</v>
      </c>
      <c r="R68" t="s">
        <v>21</v>
      </c>
      <c r="S68">
        <v>3.5799999999999998E-2</v>
      </c>
      <c r="T68">
        <v>0.46200000000000002</v>
      </c>
      <c r="U68">
        <v>20.2</v>
      </c>
      <c r="W68" s="1">
        <v>1</v>
      </c>
      <c r="X68" s="5"/>
      <c r="Y68" s="25">
        <f t="shared" si="12"/>
        <v>13.8</v>
      </c>
      <c r="AF68">
        <v>1</v>
      </c>
      <c r="AG68"/>
      <c r="AH68" s="6">
        <f t="shared" si="13"/>
        <v>20.100000000000001</v>
      </c>
      <c r="AO68" s="4">
        <v>1</v>
      </c>
      <c r="AP68" s="4"/>
      <c r="AQ68" s="26">
        <f t="shared" si="14"/>
        <v>20.2</v>
      </c>
      <c r="AX68" s="4"/>
      <c r="AY68">
        <v>51</v>
      </c>
      <c r="AZ68"/>
      <c r="BA68"/>
      <c r="BB68"/>
    </row>
    <row r="69" spans="1:89" s="8" customFormat="1" ht="15.75" customHeight="1">
      <c r="A69" s="2">
        <v>44607</v>
      </c>
      <c r="B69" t="s">
        <v>209</v>
      </c>
      <c r="C69" t="s">
        <v>145</v>
      </c>
      <c r="D69">
        <v>1</v>
      </c>
      <c r="E69">
        <v>1</v>
      </c>
      <c r="F69">
        <v>1</v>
      </c>
      <c r="G69" t="s">
        <v>210</v>
      </c>
      <c r="H69" t="s">
        <v>21</v>
      </c>
      <c r="I69">
        <v>2.9700000000000001E-2</v>
      </c>
      <c r="J69">
        <v>0.65400000000000003</v>
      </c>
      <c r="K69">
        <v>12.6</v>
      </c>
      <c r="L69"/>
      <c r="M69"/>
      <c r="N69"/>
      <c r="O69"/>
      <c r="P69"/>
      <c r="Q69" s="1"/>
      <c r="R69" s="1"/>
      <c r="S69" s="5"/>
      <c r="T69" s="25"/>
      <c r="U69" s="1"/>
      <c r="V69" s="1"/>
      <c r="W69" s="1">
        <v>1</v>
      </c>
      <c r="X69" s="5"/>
      <c r="Y69" s="25">
        <f t="shared" ref="Y69:Y80" si="15">K69</f>
        <v>12.6</v>
      </c>
      <c r="Z69" s="1"/>
      <c r="AA69" s="1"/>
      <c r="AB69" s="5"/>
      <c r="AC69" s="6"/>
      <c r="AD69" s="1"/>
      <c r="AE69" s="1"/>
      <c r="AF69" s="1"/>
      <c r="AG69" s="1"/>
      <c r="AH69" s="1"/>
      <c r="AI69" s="1"/>
      <c r="AJ69" s="1"/>
      <c r="AK69" s="1"/>
      <c r="AL69" s="1"/>
      <c r="AM69"/>
      <c r="AN69" s="1"/>
      <c r="AO69" s="1"/>
      <c r="AP69" s="1"/>
      <c r="AQ69" s="1"/>
      <c r="AR69" s="1"/>
      <c r="AS69" s="1"/>
      <c r="AT69" s="1"/>
      <c r="AU69" s="1"/>
      <c r="AV69" s="1"/>
      <c r="AW69" s="1"/>
      <c r="AX69" s="1"/>
      <c r="AY69">
        <v>52</v>
      </c>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row>
    <row r="70" spans="1:89" s="8" customFormat="1" ht="15.75" customHeight="1">
      <c r="A70" s="2">
        <v>44607</v>
      </c>
      <c r="B70" t="s">
        <v>209</v>
      </c>
      <c r="C70" t="s">
        <v>145</v>
      </c>
      <c r="D70">
        <v>2</v>
      </c>
      <c r="E70">
        <v>1</v>
      </c>
      <c r="F70">
        <v>1</v>
      </c>
      <c r="G70" t="s">
        <v>210</v>
      </c>
      <c r="H70" t="s">
        <v>21</v>
      </c>
      <c r="I70">
        <v>2.5399999999999999E-2</v>
      </c>
      <c r="J70">
        <v>0.65600000000000003</v>
      </c>
      <c r="K70">
        <v>12.6</v>
      </c>
      <c r="L70"/>
      <c r="M70"/>
      <c r="N70"/>
      <c r="O70"/>
      <c r="P70"/>
      <c r="Q70" s="1"/>
      <c r="R70" s="1"/>
      <c r="S70" s="5"/>
      <c r="T70" s="25"/>
      <c r="U70" s="1"/>
      <c r="V70" s="1"/>
      <c r="W70" s="1">
        <v>1</v>
      </c>
      <c r="X70" s="5"/>
      <c r="Y70" s="25">
        <f t="shared" si="15"/>
        <v>12.6</v>
      </c>
      <c r="Z70" s="1"/>
      <c r="AA70"/>
      <c r="AB70"/>
      <c r="AC70" s="6"/>
      <c r="AD70" s="1"/>
      <c r="AE70" s="1"/>
      <c r="AF70" s="1"/>
      <c r="AG70" s="1"/>
      <c r="AH70" s="1"/>
      <c r="AI70" s="1"/>
      <c r="AJ70" s="1"/>
      <c r="AK70" s="1"/>
      <c r="AL70" s="1"/>
      <c r="AM70"/>
      <c r="AN70" s="1"/>
      <c r="AO70" s="1"/>
      <c r="AP70" s="1"/>
      <c r="AQ70" s="1"/>
      <c r="AR70" s="1"/>
      <c r="AS70" s="1"/>
      <c r="AT70" s="1"/>
      <c r="AU70" s="1"/>
      <c r="AV70" s="1"/>
      <c r="AW70" s="1"/>
      <c r="AX70" s="1"/>
      <c r="AY70">
        <v>53</v>
      </c>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row>
    <row r="71" spans="1:89" s="8" customFormat="1" ht="15.75" customHeight="1">
      <c r="A71" s="2">
        <v>44607</v>
      </c>
      <c r="B71" t="s">
        <v>209</v>
      </c>
      <c r="C71" t="s">
        <v>145</v>
      </c>
      <c r="D71">
        <v>3</v>
      </c>
      <c r="E71">
        <v>1</v>
      </c>
      <c r="F71">
        <v>1</v>
      </c>
      <c r="G71" t="s">
        <v>210</v>
      </c>
      <c r="H71" t="s">
        <v>21</v>
      </c>
      <c r="I71">
        <v>3.3300000000000003E-2</v>
      </c>
      <c r="J71">
        <v>0.63600000000000001</v>
      </c>
      <c r="K71">
        <v>12.2</v>
      </c>
      <c r="L71"/>
      <c r="M71"/>
      <c r="N71"/>
      <c r="O71"/>
      <c r="P71"/>
      <c r="Q71" s="1"/>
      <c r="R71" s="1"/>
      <c r="S71" s="5"/>
      <c r="T71" s="25"/>
      <c r="U71" s="1"/>
      <c r="V71" s="1"/>
      <c r="W71" s="1">
        <v>1</v>
      </c>
      <c r="X71" s="5"/>
      <c r="Y71" s="25">
        <f t="shared" si="15"/>
        <v>12.2</v>
      </c>
      <c r="Z71" s="1"/>
      <c r="AA71"/>
      <c r="AB71"/>
      <c r="AC71" s="6"/>
      <c r="AD71" s="1"/>
      <c r="AE71" s="1"/>
      <c r="AF71" s="1"/>
      <c r="AG71" s="1"/>
      <c r="AH71" s="1"/>
      <c r="AI71" s="1"/>
      <c r="AJ71" s="1"/>
      <c r="AK71" s="1"/>
      <c r="AL71" s="1"/>
      <c r="AM71"/>
      <c r="AN71" s="1"/>
      <c r="AO71" s="1"/>
      <c r="AP71" s="1"/>
      <c r="AQ71" s="1"/>
      <c r="AR71" s="1"/>
      <c r="AS71" s="1"/>
      <c r="AT71" s="1"/>
      <c r="AU71" s="1"/>
      <c r="AV71" s="1"/>
      <c r="AW71" s="1"/>
      <c r="AX71" s="1"/>
      <c r="AY71">
        <v>54</v>
      </c>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row>
    <row r="72" spans="1:89" s="8" customFormat="1" ht="15.75" customHeight="1">
      <c r="A72" s="2">
        <v>44607</v>
      </c>
      <c r="B72" t="s">
        <v>211</v>
      </c>
      <c r="C72" t="s">
        <v>102</v>
      </c>
      <c r="D72">
        <v>1</v>
      </c>
      <c r="E72">
        <v>1</v>
      </c>
      <c r="F72">
        <v>1</v>
      </c>
      <c r="G72" t="s">
        <v>210</v>
      </c>
      <c r="H72" t="s">
        <v>21</v>
      </c>
      <c r="I72">
        <v>2.64E-2</v>
      </c>
      <c r="J72">
        <v>0.57199999999999995</v>
      </c>
      <c r="K72">
        <v>11.6</v>
      </c>
      <c r="L72"/>
      <c r="M72"/>
      <c r="N72"/>
      <c r="O72"/>
      <c r="P72"/>
      <c r="Q72"/>
      <c r="R72" s="1"/>
      <c r="S72" s="5"/>
      <c r="T72" s="25"/>
      <c r="U72"/>
      <c r="V72"/>
      <c r="W72" s="1">
        <v>1</v>
      </c>
      <c r="X72" s="5"/>
      <c r="Y72" s="25">
        <f t="shared" si="15"/>
        <v>11.6</v>
      </c>
      <c r="Z72"/>
      <c r="AA72"/>
      <c r="AB72"/>
      <c r="AC72" s="6"/>
      <c r="AD72"/>
      <c r="AE72"/>
      <c r="AF72"/>
      <c r="AG72"/>
      <c r="AH72"/>
      <c r="AI72"/>
      <c r="AJ72"/>
      <c r="AK72"/>
      <c r="AL72"/>
      <c r="AM72"/>
      <c r="AN72"/>
      <c r="AO72"/>
      <c r="AP72"/>
      <c r="AQ72"/>
      <c r="AR72"/>
      <c r="AS72"/>
      <c r="AT72"/>
      <c r="AU72"/>
      <c r="AV72"/>
      <c r="AW72"/>
      <c r="AX72"/>
      <c r="AY72">
        <v>55</v>
      </c>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row>
    <row r="73" spans="1:89" s="8" customFormat="1" ht="15.75" customHeight="1">
      <c r="A73" s="2">
        <v>44607</v>
      </c>
      <c r="B73" t="s">
        <v>211</v>
      </c>
      <c r="C73" t="s">
        <v>102</v>
      </c>
      <c r="D73">
        <v>2</v>
      </c>
      <c r="E73">
        <v>1</v>
      </c>
      <c r="F73">
        <v>1</v>
      </c>
      <c r="G73" t="s">
        <v>210</v>
      </c>
      <c r="H73" t="s">
        <v>21</v>
      </c>
      <c r="I73">
        <v>2.9600000000000001E-2</v>
      </c>
      <c r="J73">
        <v>0.61399999999999999</v>
      </c>
      <c r="K73">
        <v>12.7</v>
      </c>
      <c r="L73"/>
      <c r="M73"/>
      <c r="N73"/>
      <c r="O73"/>
      <c r="P73"/>
      <c r="Q73"/>
      <c r="R73" s="1"/>
      <c r="S73" s="5"/>
      <c r="T73" s="25"/>
      <c r="U73"/>
      <c r="V73"/>
      <c r="W73" s="1">
        <v>1</v>
      </c>
      <c r="X73" s="5"/>
      <c r="Y73" s="25">
        <f t="shared" si="15"/>
        <v>12.7</v>
      </c>
      <c r="Z73"/>
      <c r="AA73"/>
      <c r="AB73"/>
      <c r="AC73" s="6"/>
      <c r="AD73"/>
      <c r="AE73"/>
      <c r="AF73"/>
      <c r="AG73"/>
      <c r="AH73"/>
      <c r="AI73"/>
      <c r="AJ73"/>
      <c r="AK73"/>
      <c r="AL73"/>
      <c r="AM73"/>
      <c r="AN73"/>
      <c r="AO73"/>
      <c r="AP73"/>
      <c r="AQ73"/>
      <c r="AR73"/>
      <c r="AS73"/>
      <c r="AT73"/>
      <c r="AU73"/>
      <c r="AV73"/>
      <c r="AW73"/>
      <c r="AX73"/>
      <c r="AY73">
        <v>56</v>
      </c>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row>
    <row r="74" spans="1:89" s="8" customFormat="1" ht="15.75" customHeight="1">
      <c r="A74" s="2">
        <v>44607</v>
      </c>
      <c r="B74" t="s">
        <v>211</v>
      </c>
      <c r="C74" t="s">
        <v>102</v>
      </c>
      <c r="D74">
        <v>3</v>
      </c>
      <c r="E74">
        <v>1</v>
      </c>
      <c r="F74">
        <v>1</v>
      </c>
      <c r="G74" t="s">
        <v>210</v>
      </c>
      <c r="H74" t="s">
        <v>21</v>
      </c>
      <c r="I74">
        <v>3.0800000000000001E-2</v>
      </c>
      <c r="J74">
        <v>0.69099999999999995</v>
      </c>
      <c r="K74">
        <v>14.6</v>
      </c>
      <c r="L74"/>
      <c r="M74"/>
      <c r="N74"/>
      <c r="O74"/>
      <c r="P74"/>
      <c r="Q74"/>
      <c r="R74" s="1"/>
      <c r="S74" s="5"/>
      <c r="T74" s="25"/>
      <c r="U74"/>
      <c r="V74"/>
      <c r="W74" s="1">
        <v>1</v>
      </c>
      <c r="X74" s="5"/>
      <c r="Y74" s="25">
        <f t="shared" si="15"/>
        <v>14.6</v>
      </c>
      <c r="Z74"/>
      <c r="AA74" s="1"/>
      <c r="AB74" s="5"/>
      <c r="AC74" s="6"/>
      <c r="AD74"/>
      <c r="AE74"/>
      <c r="AF74"/>
      <c r="AG74"/>
      <c r="AH74"/>
      <c r="AI74"/>
      <c r="AJ74"/>
      <c r="AK74"/>
      <c r="AL74"/>
      <c r="AM74"/>
      <c r="AN74"/>
      <c r="AO74"/>
      <c r="AP74"/>
      <c r="AQ74"/>
      <c r="AR74"/>
      <c r="AS74"/>
      <c r="AT74"/>
      <c r="AU74"/>
      <c r="AV74"/>
      <c r="AW74"/>
      <c r="AX74"/>
      <c r="AY74">
        <v>57</v>
      </c>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row>
    <row r="75" spans="1:89" s="8" customFormat="1" ht="15.75" customHeight="1">
      <c r="A75" s="2">
        <v>44609</v>
      </c>
      <c r="B75" t="s">
        <v>212</v>
      </c>
      <c r="C75" t="s">
        <v>145</v>
      </c>
      <c r="D75">
        <v>1</v>
      </c>
      <c r="E75">
        <v>1</v>
      </c>
      <c r="F75">
        <v>1</v>
      </c>
      <c r="G75" t="s">
        <v>210</v>
      </c>
      <c r="H75" t="s">
        <v>21</v>
      </c>
      <c r="I75">
        <v>2.3800000000000002E-2</v>
      </c>
      <c r="J75">
        <v>0.57199999999999995</v>
      </c>
      <c r="K75">
        <v>11.9</v>
      </c>
      <c r="L75"/>
      <c r="M75"/>
      <c r="N75"/>
      <c r="O75"/>
      <c r="P75"/>
      <c r="Q75" s="1"/>
      <c r="R75" s="1"/>
      <c r="S75" s="5"/>
      <c r="T75" s="25"/>
      <c r="U75" s="1"/>
      <c r="V75" s="1"/>
      <c r="W75" s="1">
        <v>1</v>
      </c>
      <c r="X75" s="5"/>
      <c r="Y75" s="25">
        <f t="shared" si="15"/>
        <v>11.9</v>
      </c>
      <c r="Z75" s="1"/>
      <c r="AA75"/>
      <c r="AB75"/>
      <c r="AC75" s="6"/>
      <c r="AD75" s="1"/>
      <c r="AE75" s="1"/>
      <c r="AF75" s="1"/>
      <c r="AG75" s="1"/>
      <c r="AH75" s="1"/>
      <c r="AI75" s="1"/>
      <c r="AJ75" s="1"/>
      <c r="AK75" s="1"/>
      <c r="AL75" s="1"/>
      <c r="AM75"/>
      <c r="AN75" s="1"/>
      <c r="AO75" s="1"/>
      <c r="AP75" s="1"/>
      <c r="AQ75" s="1"/>
      <c r="AR75" s="1"/>
      <c r="AS75" s="1"/>
      <c r="AT75" s="1"/>
      <c r="AU75" s="1"/>
      <c r="AV75" s="1"/>
      <c r="AW75" s="1"/>
      <c r="AX75" s="1"/>
      <c r="AY75">
        <v>58</v>
      </c>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row>
    <row r="76" spans="1:89" s="8" customFormat="1" ht="15.75" customHeight="1">
      <c r="A76" s="2">
        <v>44609</v>
      </c>
      <c r="B76" t="s">
        <v>212</v>
      </c>
      <c r="C76" t="s">
        <v>145</v>
      </c>
      <c r="D76">
        <v>2</v>
      </c>
      <c r="E76">
        <v>1</v>
      </c>
      <c r="F76">
        <v>1</v>
      </c>
      <c r="G76" t="s">
        <v>210</v>
      </c>
      <c r="H76" t="s">
        <v>21</v>
      </c>
      <c r="I76">
        <v>2.9100000000000001E-2</v>
      </c>
      <c r="J76">
        <v>0.69099999999999995</v>
      </c>
      <c r="K76">
        <v>14.6</v>
      </c>
      <c r="L76"/>
      <c r="M76"/>
      <c r="N76"/>
      <c r="O76"/>
      <c r="P76"/>
      <c r="Q76" s="1"/>
      <c r="R76" s="1"/>
      <c r="S76" s="5"/>
      <c r="T76" s="25"/>
      <c r="U76" s="1"/>
      <c r="V76" s="1"/>
      <c r="W76" s="1">
        <v>1</v>
      </c>
      <c r="X76" s="5"/>
      <c r="Y76" s="25">
        <f t="shared" si="15"/>
        <v>14.6</v>
      </c>
      <c r="Z76" s="1"/>
      <c r="AA76" s="1"/>
      <c r="AB76" s="5"/>
      <c r="AC76" s="6"/>
      <c r="AD76" s="1"/>
      <c r="AE76" s="1"/>
      <c r="AF76" s="1"/>
      <c r="AG76" s="1"/>
      <c r="AH76" s="1"/>
      <c r="AI76" s="1"/>
      <c r="AJ76" s="1"/>
      <c r="AK76" s="1"/>
      <c r="AL76" s="1"/>
      <c r="AM76"/>
      <c r="AN76" s="1"/>
      <c r="AO76" s="1"/>
      <c r="AP76" s="1"/>
      <c r="AQ76" s="1"/>
      <c r="AR76" s="1"/>
      <c r="AS76" s="1"/>
      <c r="AT76" s="1"/>
      <c r="AU76" s="1"/>
      <c r="AV76" s="1"/>
      <c r="AW76" s="1"/>
      <c r="AX76" s="1"/>
      <c r="AY76">
        <v>59</v>
      </c>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row>
    <row r="77" spans="1:89" s="8" customFormat="1" ht="15.75" customHeight="1">
      <c r="A77" s="2">
        <v>44609</v>
      </c>
      <c r="B77" t="s">
        <v>212</v>
      </c>
      <c r="C77" t="s">
        <v>145</v>
      </c>
      <c r="D77">
        <v>3</v>
      </c>
      <c r="E77">
        <v>1</v>
      </c>
      <c r="F77">
        <v>1</v>
      </c>
      <c r="G77" t="s">
        <v>210</v>
      </c>
      <c r="H77" t="s">
        <v>21</v>
      </c>
      <c r="I77">
        <v>2.5700000000000001E-2</v>
      </c>
      <c r="J77">
        <v>0.62</v>
      </c>
      <c r="K77">
        <v>13</v>
      </c>
      <c r="L77"/>
      <c r="M77"/>
      <c r="N77"/>
      <c r="O77"/>
      <c r="P77"/>
      <c r="Q77" s="1"/>
      <c r="R77" s="1"/>
      <c r="S77" s="5"/>
      <c r="T77" s="25"/>
      <c r="U77" s="1"/>
      <c r="V77" s="1"/>
      <c r="W77" s="1">
        <v>1</v>
      </c>
      <c r="X77" s="5"/>
      <c r="Y77" s="25">
        <f t="shared" si="15"/>
        <v>13</v>
      </c>
      <c r="Z77" s="1"/>
      <c r="AA77"/>
      <c r="AB77"/>
      <c r="AC77" s="6"/>
      <c r="AD77" s="1"/>
      <c r="AE77" s="1"/>
      <c r="AF77" s="1"/>
      <c r="AG77" s="1"/>
      <c r="AH77" s="1"/>
      <c r="AI77" s="1"/>
      <c r="AJ77" s="1"/>
      <c r="AK77" s="1"/>
      <c r="AL77" s="1"/>
      <c r="AM77"/>
      <c r="AN77" s="1"/>
      <c r="AO77" s="1"/>
      <c r="AP77" s="1"/>
      <c r="AQ77" s="1"/>
      <c r="AR77" s="1"/>
      <c r="AS77" s="1"/>
      <c r="AT77" s="1"/>
      <c r="AU77" s="1"/>
      <c r="AV77" s="1"/>
      <c r="AW77" s="1"/>
      <c r="AX77" s="1"/>
      <c r="AY77">
        <v>60</v>
      </c>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row>
    <row r="78" spans="1:89" s="8" customFormat="1" ht="15.75" customHeight="1">
      <c r="A78" s="2">
        <v>44610</v>
      </c>
      <c r="B78" t="s">
        <v>213</v>
      </c>
      <c r="C78" t="s">
        <v>145</v>
      </c>
      <c r="D78">
        <v>1</v>
      </c>
      <c r="E78">
        <v>1</v>
      </c>
      <c r="F78">
        <v>1</v>
      </c>
      <c r="G78" t="s">
        <v>210</v>
      </c>
      <c r="H78" t="s">
        <v>21</v>
      </c>
      <c r="I78">
        <v>3.1399999999999997E-2</v>
      </c>
      <c r="J78">
        <v>0.61699999999999999</v>
      </c>
      <c r="K78">
        <v>12.7</v>
      </c>
      <c r="L78"/>
      <c r="M78"/>
      <c r="N78"/>
      <c r="O78"/>
      <c r="P78"/>
      <c r="Q78" s="1"/>
      <c r="R78" s="1"/>
      <c r="S78" s="5"/>
      <c r="T78" s="25"/>
      <c r="U78" s="4"/>
      <c r="V78" s="4"/>
      <c r="W78" s="1">
        <v>1</v>
      </c>
      <c r="X78" s="5"/>
      <c r="Y78" s="25">
        <f t="shared" si="15"/>
        <v>12.7</v>
      </c>
      <c r="Z78" s="1"/>
      <c r="AA78"/>
      <c r="AB78"/>
      <c r="AC78" s="6"/>
      <c r="AD78" s="4"/>
      <c r="AE78" s="4"/>
      <c r="AF78" s="1"/>
      <c r="AG78" s="1"/>
      <c r="AH78" s="1"/>
      <c r="AI78" s="1"/>
      <c r="AJ78"/>
      <c r="AK78"/>
      <c r="AL78"/>
      <c r="AM78"/>
      <c r="AN78" s="1"/>
      <c r="AO78" s="1"/>
      <c r="AP78" s="1"/>
      <c r="AQ78" s="1"/>
      <c r="AR78" s="1"/>
      <c r="AS78" s="1"/>
      <c r="AT78" s="1"/>
      <c r="AU78" s="1"/>
      <c r="AV78" s="1"/>
      <c r="AW78" s="1"/>
      <c r="AX78" s="1"/>
      <c r="AY78">
        <v>61</v>
      </c>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row>
    <row r="79" spans="1:89" s="8" customFormat="1" ht="15.75" customHeight="1">
      <c r="A79" s="2">
        <v>44610</v>
      </c>
      <c r="B79" t="s">
        <v>213</v>
      </c>
      <c r="C79" t="s">
        <v>145</v>
      </c>
      <c r="D79">
        <v>2</v>
      </c>
      <c r="E79">
        <v>1</v>
      </c>
      <c r="F79">
        <v>1</v>
      </c>
      <c r="G79" t="s">
        <v>210</v>
      </c>
      <c r="H79" t="s">
        <v>21</v>
      </c>
      <c r="I79">
        <v>2.3199999999999998E-2</v>
      </c>
      <c r="J79">
        <v>0.53900000000000003</v>
      </c>
      <c r="K79">
        <v>10.9</v>
      </c>
      <c r="L79"/>
      <c r="M79"/>
      <c r="N79"/>
      <c r="O79"/>
      <c r="P79"/>
      <c r="Q79" s="1"/>
      <c r="R79" s="1"/>
      <c r="S79" s="5"/>
      <c r="T79" s="25"/>
      <c r="U79" s="4"/>
      <c r="V79" s="4"/>
      <c r="W79" s="1">
        <v>1</v>
      </c>
      <c r="X79" s="5"/>
      <c r="Y79" s="25">
        <f t="shared" si="15"/>
        <v>10.9</v>
      </c>
      <c r="Z79" s="1"/>
      <c r="AA79" s="1"/>
      <c r="AB79" s="5"/>
      <c r="AC79" s="6"/>
      <c r="AD79" s="4"/>
      <c r="AE79" s="4"/>
      <c r="AF79" s="1"/>
      <c r="AG79" s="1"/>
      <c r="AH79" s="1"/>
      <c r="AI79" s="1"/>
      <c r="AJ79"/>
      <c r="AK79"/>
      <c r="AL79"/>
      <c r="AM79"/>
      <c r="AN79" s="1"/>
      <c r="AO79" s="1"/>
      <c r="AP79" s="1"/>
      <c r="AQ79" s="1"/>
      <c r="AR79" s="1"/>
      <c r="AS79" s="1"/>
      <c r="AT79" s="1"/>
      <c r="AU79" s="1"/>
      <c r="AV79" s="1"/>
      <c r="AW79" s="1"/>
      <c r="AX79" s="1"/>
      <c r="AY79">
        <v>62</v>
      </c>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row>
    <row r="80" spans="1:89" s="8" customFormat="1" ht="15.75" customHeight="1">
      <c r="A80" s="2">
        <v>44610</v>
      </c>
      <c r="B80" t="s">
        <v>213</v>
      </c>
      <c r="C80" t="s">
        <v>145</v>
      </c>
      <c r="D80">
        <v>3</v>
      </c>
      <c r="E80">
        <v>1</v>
      </c>
      <c r="F80">
        <v>1</v>
      </c>
      <c r="G80" t="s">
        <v>210</v>
      </c>
      <c r="H80" t="s">
        <v>21</v>
      </c>
      <c r="I80">
        <v>2.5700000000000001E-2</v>
      </c>
      <c r="J80">
        <v>0.48199999999999998</v>
      </c>
      <c r="K80">
        <v>9.61</v>
      </c>
      <c r="L80"/>
      <c r="M80"/>
      <c r="N80"/>
      <c r="O80"/>
      <c r="P80"/>
      <c r="Q80" s="1"/>
      <c r="R80" s="1"/>
      <c r="S80" s="5"/>
      <c r="T80" s="25"/>
      <c r="U80" s="4"/>
      <c r="V80" s="4"/>
      <c r="W80" s="1">
        <v>1</v>
      </c>
      <c r="X80" s="5"/>
      <c r="Y80" s="25">
        <f t="shared" si="15"/>
        <v>9.61</v>
      </c>
      <c r="Z80" s="1"/>
      <c r="AA80" s="1"/>
      <c r="AB80" s="5"/>
      <c r="AC80" s="6"/>
      <c r="AD80" s="4"/>
      <c r="AE80" s="4"/>
      <c r="AF80" s="1"/>
      <c r="AG80" s="1"/>
      <c r="AH80" s="1"/>
      <c r="AI80" s="1"/>
      <c r="AJ80"/>
      <c r="AK80"/>
      <c r="AL80"/>
      <c r="AM80"/>
      <c r="AN80" s="1"/>
      <c r="AO80" s="1"/>
      <c r="AP80" s="1"/>
      <c r="AQ80" s="1"/>
      <c r="AR80" s="1"/>
      <c r="AS80" s="1"/>
      <c r="AT80" s="1"/>
      <c r="AU80" s="1"/>
      <c r="AV80" s="1"/>
      <c r="AW80" s="1"/>
      <c r="AX80" s="1"/>
      <c r="AY80">
        <v>63</v>
      </c>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row>
    <row r="81" spans="1:89" s="8" customFormat="1" ht="15.75" customHeight="1">
      <c r="A81" s="2"/>
      <c r="B81"/>
      <c r="C81"/>
      <c r="D81"/>
      <c r="E81"/>
      <c r="F81"/>
      <c r="G81"/>
      <c r="H81"/>
      <c r="I81"/>
      <c r="J81"/>
      <c r="K81"/>
      <c r="L81"/>
      <c r="M81"/>
      <c r="N81"/>
      <c r="O81"/>
      <c r="P81"/>
      <c r="Q81" s="1"/>
      <c r="R81" s="1"/>
      <c r="S81" s="5"/>
      <c r="T81" s="25"/>
      <c r="U81" s="4"/>
      <c r="V81" s="4"/>
      <c r="W81" s="1"/>
      <c r="X81" s="1"/>
      <c r="Y81" s="1"/>
      <c r="Z81" s="1"/>
      <c r="AA81" s="1"/>
      <c r="AB81" s="5"/>
      <c r="AC81" s="6"/>
      <c r="AD81" s="4"/>
      <c r="AE81" s="4"/>
      <c r="AF81" s="1"/>
      <c r="AG81" s="1"/>
      <c r="AH81" s="1"/>
      <c r="AI81" s="1"/>
      <c r="AJ81"/>
      <c r="AK81"/>
      <c r="AL81"/>
      <c r="AM8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row>
    <row r="82" spans="1:89" s="8" customFormat="1" ht="15.75" customHeight="1">
      <c r="A82" s="2"/>
      <c r="B82"/>
      <c r="C82"/>
      <c r="D82"/>
      <c r="E82"/>
      <c r="F82"/>
      <c r="G82"/>
      <c r="H82"/>
      <c r="I82"/>
      <c r="J82"/>
      <c r="K82"/>
      <c r="L82"/>
      <c r="M82"/>
      <c r="N82"/>
      <c r="O82"/>
      <c r="P82"/>
      <c r="Q82" s="1"/>
      <c r="R82" s="1"/>
      <c r="S82" s="5"/>
      <c r="T82" s="25"/>
      <c r="U82" s="4"/>
      <c r="V82" s="4"/>
      <c r="W82" s="1"/>
      <c r="X82" s="1"/>
      <c r="Y82" s="1"/>
      <c r="Z82" s="1"/>
      <c r="AA82" s="1"/>
      <c r="AB82" s="5"/>
      <c r="AC82" s="6"/>
      <c r="AD82" s="4"/>
      <c r="AE82" s="4"/>
      <c r="AF82" s="1"/>
      <c r="AG82" s="1"/>
      <c r="AH82" s="1"/>
      <c r="AI82" s="1"/>
      <c r="AJ82"/>
      <c r="AK82"/>
      <c r="AL82"/>
      <c r="AM82"/>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row>
    <row r="83" spans="1:89" s="8" customFormat="1" ht="15.75" customHeight="1">
      <c r="A83" s="2"/>
      <c r="B83"/>
      <c r="C83"/>
      <c r="D83"/>
      <c r="E83"/>
      <c r="F83"/>
      <c r="G83"/>
      <c r="H83"/>
      <c r="I83"/>
      <c r="J83"/>
      <c r="K83"/>
      <c r="L83"/>
      <c r="M83"/>
      <c r="N83"/>
      <c r="O83"/>
      <c r="P83"/>
      <c r="Q83" s="1"/>
      <c r="R83" s="1"/>
      <c r="S83" s="5"/>
      <c r="T83" s="25"/>
      <c r="U83" s="4"/>
      <c r="V83" s="4"/>
      <c r="W83" s="1"/>
      <c r="X83" s="1"/>
      <c r="Y83" s="1"/>
      <c r="Z83" s="1"/>
      <c r="AA83" s="1"/>
      <c r="AB83" s="5"/>
      <c r="AC83" s="6"/>
      <c r="AD83" s="4"/>
      <c r="AE83" s="4"/>
      <c r="AF83" s="1"/>
      <c r="AG83" s="1"/>
      <c r="AH83" s="1"/>
      <c r="AI83" s="1"/>
      <c r="AJ83"/>
      <c r="AK83"/>
      <c r="AL83"/>
      <c r="AM83"/>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row>
    <row r="84" spans="1:89" s="8" customFormat="1" ht="15.75" customHeight="1">
      <c r="A84" s="2"/>
      <c r="B84"/>
      <c r="C84"/>
      <c r="D84"/>
      <c r="E84"/>
      <c r="F84"/>
      <c r="G84"/>
      <c r="H84"/>
      <c r="I84"/>
      <c r="J84"/>
      <c r="K84"/>
      <c r="L84"/>
      <c r="M84"/>
      <c r="N84"/>
      <c r="O84"/>
      <c r="P84"/>
      <c r="Q84" s="1"/>
      <c r="R84" s="1"/>
      <c r="S84" s="5"/>
      <c r="T84" s="25"/>
      <c r="U84" s="4"/>
      <c r="V84" s="4"/>
      <c r="W84" s="1"/>
      <c r="X84" s="1"/>
      <c r="Y84" s="1"/>
      <c r="Z84" s="1"/>
      <c r="AA84" s="1"/>
      <c r="AB84" s="5"/>
      <c r="AC84" s="6"/>
      <c r="AD84" s="4"/>
      <c r="AE84" s="4"/>
      <c r="AF84" s="1"/>
      <c r="AG84" s="1"/>
      <c r="AH84" s="1"/>
      <c r="AI84" s="1"/>
      <c r="AJ84"/>
      <c r="AK84"/>
      <c r="AL84"/>
      <c r="AM84"/>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row>
    <row r="85" spans="1:89" s="8" customFormat="1" ht="15.75" customHeight="1">
      <c r="A85" s="2"/>
      <c r="B85"/>
      <c r="C85"/>
      <c r="D85"/>
      <c r="E85"/>
      <c r="F85"/>
      <c r="G85"/>
      <c r="H85"/>
      <c r="I85"/>
      <c r="J85"/>
      <c r="K85"/>
      <c r="L85"/>
      <c r="M85"/>
      <c r="N85"/>
      <c r="O85"/>
      <c r="P85"/>
      <c r="Q85" s="1"/>
      <c r="R85" s="1"/>
      <c r="S85" s="5"/>
      <c r="T85" s="25"/>
      <c r="U85" s="4"/>
      <c r="V85" s="4"/>
      <c r="W85" s="1"/>
      <c r="X85" s="1"/>
      <c r="Y85" s="1"/>
      <c r="Z85" s="1"/>
      <c r="AA85" s="1"/>
      <c r="AB85" s="5"/>
      <c r="AC85" s="6"/>
      <c r="AD85" s="4"/>
      <c r="AE85" s="4"/>
      <c r="AF85" s="1"/>
      <c r="AG85" s="1"/>
      <c r="AH85" s="1"/>
      <c r="AI85" s="1"/>
      <c r="AJ85"/>
      <c r="AK85"/>
      <c r="AL85"/>
      <c r="AM85"/>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row>
    <row r="86" spans="1:89" s="8" customFormat="1" ht="15.75" customHeight="1">
      <c r="A86" s="2"/>
      <c r="B86"/>
      <c r="C86"/>
      <c r="D86"/>
      <c r="E86"/>
      <c r="F86"/>
      <c r="G86"/>
      <c r="H86"/>
      <c r="I86"/>
      <c r="J86"/>
      <c r="K86"/>
      <c r="L86"/>
      <c r="M86"/>
      <c r="N86"/>
      <c r="O86"/>
      <c r="P86"/>
      <c r="Q86" s="1"/>
      <c r="R86" s="1"/>
      <c r="S86" s="5"/>
      <c r="T86" s="25"/>
      <c r="U86" s="4"/>
      <c r="V86" s="4"/>
      <c r="W86" s="1"/>
      <c r="X86" s="1"/>
      <c r="Y86" s="1"/>
      <c r="Z86" s="1"/>
      <c r="AA86" s="1"/>
      <c r="AB86" s="5"/>
      <c r="AC86" s="6"/>
      <c r="AD86" s="4"/>
      <c r="AE86" s="4"/>
      <c r="AF86" s="1"/>
      <c r="AG86" s="1"/>
      <c r="AH86" s="1"/>
      <c r="AI86" s="1"/>
      <c r="AJ86"/>
      <c r="AK86"/>
      <c r="AL86"/>
      <c r="AM86"/>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row>
    <row r="87" spans="1:89" s="8" customFormat="1" ht="15.75" customHeight="1">
      <c r="A87" s="2"/>
      <c r="B87"/>
      <c r="C87"/>
      <c r="D87"/>
      <c r="E87"/>
      <c r="F87"/>
      <c r="G87"/>
      <c r="H87"/>
      <c r="I87"/>
      <c r="J87"/>
      <c r="K87"/>
      <c r="L87"/>
      <c r="M87"/>
      <c r="N87"/>
      <c r="O87"/>
      <c r="P87"/>
      <c r="Q87" s="1"/>
      <c r="R87" s="1"/>
      <c r="S87" s="5"/>
      <c r="T87" s="25"/>
      <c r="U87" s="4"/>
      <c r="V87" s="4"/>
      <c r="W87" s="1"/>
      <c r="X87" s="1"/>
      <c r="Y87" s="1"/>
      <c r="Z87" s="1"/>
      <c r="AA87" s="1"/>
      <c r="AB87" s="5"/>
      <c r="AC87" s="6"/>
      <c r="AD87" s="4"/>
      <c r="AE87" s="4"/>
      <c r="AF87" s="1"/>
      <c r="AG87" s="1"/>
      <c r="AH87" s="1"/>
      <c r="AI87" s="1"/>
      <c r="AJ87"/>
      <c r="AK87"/>
      <c r="AL87"/>
      <c r="AM87"/>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row>
    <row r="88" spans="1:89" s="8" customFormat="1" ht="15.75" customHeight="1">
      <c r="A88" s="2"/>
      <c r="B88"/>
      <c r="C88"/>
      <c r="D88"/>
      <c r="E88"/>
      <c r="F88"/>
      <c r="G88"/>
      <c r="H88"/>
      <c r="I88"/>
      <c r="J88"/>
      <c r="K88"/>
      <c r="L88"/>
      <c r="M88"/>
      <c r="N88"/>
      <c r="O88"/>
      <c r="P88"/>
      <c r="Q88" s="1"/>
      <c r="R88" s="1"/>
      <c r="S88" s="5"/>
      <c r="T88" s="25"/>
      <c r="U88" s="4"/>
      <c r="V88" s="4"/>
      <c r="W88" s="1"/>
      <c r="X88" s="1"/>
      <c r="Y88" s="1"/>
      <c r="Z88" s="1"/>
      <c r="AA88" s="1"/>
      <c r="AB88" s="5"/>
      <c r="AC88" s="6"/>
      <c r="AD88" s="4"/>
      <c r="AE88" s="4"/>
      <c r="AF88" s="1"/>
      <c r="AG88" s="1"/>
      <c r="AH88" s="1"/>
      <c r="AI88" s="1"/>
      <c r="AJ88"/>
      <c r="AK88"/>
      <c r="AL88"/>
      <c r="AM88"/>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row>
    <row r="89" spans="1:89" s="8" customFormat="1" ht="15.75" customHeight="1">
      <c r="A89" s="2"/>
      <c r="B89"/>
      <c r="C89"/>
      <c r="D89"/>
      <c r="E89"/>
      <c r="F89"/>
      <c r="G89"/>
      <c r="H89"/>
      <c r="I89"/>
      <c r="J89"/>
      <c r="K89"/>
      <c r="L89"/>
      <c r="M89"/>
      <c r="N89"/>
      <c r="O89"/>
      <c r="P89"/>
      <c r="Q89" s="1"/>
      <c r="R89" s="1"/>
      <c r="S89" s="5"/>
      <c r="T89" s="25"/>
      <c r="U89" s="4"/>
      <c r="V89" s="4"/>
      <c r="W89" s="1"/>
      <c r="X89" s="1"/>
      <c r="Y89" s="1"/>
      <c r="Z89" s="1"/>
      <c r="AA89" s="1"/>
      <c r="AB89" s="5"/>
      <c r="AC89" s="6"/>
      <c r="AD89" s="4"/>
      <c r="AE89" s="4"/>
      <c r="AF89" s="1"/>
      <c r="AG89" s="1"/>
      <c r="AH89" s="1"/>
      <c r="AI89" s="1"/>
      <c r="AJ89"/>
      <c r="AK89"/>
      <c r="AL89"/>
      <c r="AM89"/>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row>
    <row r="90" spans="1:89" s="8" customFormat="1" ht="15.75" customHeight="1">
      <c r="A90" s="2"/>
      <c r="B90"/>
      <c r="C90"/>
      <c r="D90"/>
      <c r="E90"/>
      <c r="F90"/>
      <c r="G90"/>
      <c r="H90"/>
      <c r="I90"/>
      <c r="J90"/>
      <c r="K90"/>
      <c r="L90"/>
      <c r="M90"/>
      <c r="N90"/>
      <c r="O90"/>
      <c r="P90"/>
      <c r="Q90" s="1"/>
      <c r="R90" s="1"/>
      <c r="S90" s="5"/>
      <c r="T90" s="25"/>
      <c r="U90" s="4"/>
      <c r="V90" s="4"/>
      <c r="W90" s="1"/>
      <c r="X90" s="1"/>
      <c r="Y90" s="1"/>
      <c r="Z90" s="1"/>
      <c r="AA90" s="1"/>
      <c r="AB90" s="5"/>
      <c r="AC90" s="6"/>
      <c r="AD90" s="4"/>
      <c r="AE90" s="4"/>
      <c r="AF90" s="1"/>
      <c r="AG90" s="1"/>
      <c r="AH90" s="1"/>
      <c r="AI90" s="1"/>
      <c r="AJ90"/>
      <c r="AK90"/>
      <c r="AL90"/>
      <c r="AM90"/>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row>
    <row r="91" spans="1:89" s="8" customFormat="1" ht="15.75" customHeight="1">
      <c r="A91" s="2"/>
      <c r="B91"/>
      <c r="C91"/>
      <c r="D91"/>
      <c r="E91"/>
      <c r="F91"/>
      <c r="G91"/>
      <c r="H91"/>
      <c r="I91"/>
      <c r="J91"/>
      <c r="K91"/>
      <c r="L91"/>
      <c r="M91"/>
      <c r="N91"/>
      <c r="O91"/>
      <c r="P91"/>
      <c r="Q91" s="1"/>
      <c r="R91" s="1"/>
      <c r="S91" s="5"/>
      <c r="T91" s="25"/>
      <c r="U91" s="4"/>
      <c r="V91" s="4"/>
      <c r="W91" s="1"/>
      <c r="X91" s="1"/>
      <c r="Y91" s="1"/>
      <c r="Z91" s="1"/>
      <c r="AA91" s="1"/>
      <c r="AB91" s="5"/>
      <c r="AC91" s="6"/>
      <c r="AD91" s="4"/>
      <c r="AE91" s="4"/>
      <c r="AF91" s="1"/>
      <c r="AG91" s="1"/>
      <c r="AH91" s="1"/>
      <c r="AI91" s="1"/>
      <c r="AJ91"/>
      <c r="AK91"/>
      <c r="AL91"/>
      <c r="AM9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row>
    <row r="92" spans="1:89" s="8" customFormat="1" ht="15.75" customHeight="1">
      <c r="A92" s="2"/>
      <c r="B92"/>
      <c r="C92"/>
      <c r="D92"/>
      <c r="E92"/>
      <c r="F92"/>
      <c r="G92"/>
      <c r="H92"/>
      <c r="I92"/>
      <c r="J92"/>
      <c r="K92"/>
      <c r="L92"/>
      <c r="M92"/>
      <c r="N92"/>
      <c r="O92"/>
      <c r="P92"/>
      <c r="Q92" s="1"/>
      <c r="R92" s="1"/>
      <c r="S92" s="5"/>
      <c r="T92" s="25"/>
      <c r="U92" s="4"/>
      <c r="V92" s="4"/>
      <c r="W92" s="1"/>
      <c r="X92" s="1"/>
      <c r="Y92" s="1"/>
      <c r="Z92" s="1"/>
      <c r="AA92" s="1"/>
      <c r="AB92" s="5"/>
      <c r="AC92" s="6"/>
      <c r="AD92" s="4"/>
      <c r="AE92" s="4"/>
      <c r="AF92" s="1"/>
      <c r="AG92" s="1"/>
      <c r="AH92" s="1"/>
      <c r="AI92" s="1"/>
      <c r="AJ92"/>
      <c r="AK92"/>
      <c r="AL92"/>
      <c r="AM92"/>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row>
    <row r="93" spans="1:89" s="8" customFormat="1" ht="15.75" customHeight="1">
      <c r="A93"/>
      <c r="B93"/>
      <c r="C93"/>
      <c r="D93"/>
      <c r="E93"/>
      <c r="F93"/>
      <c r="G93"/>
      <c r="H93"/>
      <c r="I93"/>
      <c r="J93"/>
      <c r="K93"/>
      <c r="L93"/>
      <c r="M93"/>
      <c r="N93"/>
      <c r="O93"/>
      <c r="P93"/>
      <c r="Q93"/>
      <c r="R93"/>
      <c r="S93"/>
      <c r="T93"/>
      <c r="U93"/>
      <c r="V93"/>
      <c r="W93"/>
      <c r="X93"/>
      <c r="Y93" s="2"/>
      <c r="Z93" s="7"/>
      <c r="AA93" s="7"/>
      <c r="AB93" s="7"/>
      <c r="AC93" s="7"/>
      <c r="AD93" s="7"/>
      <c r="AE93" s="7"/>
      <c r="AF93" s="7"/>
      <c r="AG93" s="7"/>
      <c r="AH93" s="7"/>
      <c r="AI93" s="7"/>
      <c r="AJ93" s="7"/>
      <c r="AK93" s="7"/>
      <c r="AL93" s="7"/>
      <c r="AM93" s="7"/>
      <c r="AN93" s="7"/>
      <c r="AO93" s="7"/>
      <c r="AP93" s="7"/>
      <c r="AQ93" s="7"/>
      <c r="AR93" s="7"/>
      <c r="AS93" s="7"/>
      <c r="AT93" s="7"/>
      <c r="AU93" s="7"/>
      <c r="AV93" s="7"/>
      <c r="AW93" s="7"/>
    </row>
    <row r="94" spans="1:89" s="8" customFormat="1" ht="15.75" customHeight="1">
      <c r="A94"/>
      <c r="B94"/>
      <c r="C94"/>
      <c r="D94"/>
      <c r="E94"/>
      <c r="F94"/>
      <c r="G94"/>
      <c r="H94"/>
      <c r="I94"/>
      <c r="J94"/>
      <c r="K94"/>
      <c r="L94"/>
      <c r="M94"/>
      <c r="N94"/>
      <c r="O94"/>
      <c r="P94"/>
      <c r="Q94"/>
      <c r="R94"/>
      <c r="S94"/>
      <c r="T94"/>
      <c r="U94"/>
      <c r="V94"/>
      <c r="W94" s="11" t="s">
        <v>131</v>
      </c>
      <c r="X94"/>
      <c r="Y94" s="22">
        <f>(80*1000)/4080</f>
        <v>19.607843137254903</v>
      </c>
      <c r="Z94" s="7"/>
      <c r="AA94" s="7"/>
      <c r="AB94" s="7"/>
      <c r="AC94" s="7"/>
      <c r="AD94" s="7"/>
      <c r="AE94" s="7"/>
      <c r="AF94" s="7"/>
      <c r="AG94" s="7"/>
      <c r="AH94" s="22">
        <f>(80*1000)/4080</f>
        <v>19.607843137254903</v>
      </c>
      <c r="AI94" s="7"/>
      <c r="AJ94" s="7"/>
      <c r="AK94" s="7"/>
      <c r="AL94" s="7"/>
      <c r="AM94" s="7"/>
      <c r="AN94" s="7"/>
      <c r="AO94" s="7"/>
      <c r="AP94" s="7"/>
      <c r="AQ94" s="22">
        <f>(80*1000)/4080</f>
        <v>19.607843137254903</v>
      </c>
      <c r="AR94" s="7"/>
      <c r="AS94" s="7"/>
      <c r="AT94" s="7"/>
      <c r="AU94" s="7"/>
      <c r="AV94" s="7"/>
      <c r="AW94" s="7"/>
    </row>
    <row r="95" spans="1:89" s="8" customFormat="1" ht="15.75" customHeight="1">
      <c r="A95" s="13"/>
      <c r="B95" s="11" t="s">
        <v>15</v>
      </c>
      <c r="C95"/>
      <c r="D95"/>
      <c r="E95"/>
      <c r="F95"/>
      <c r="G95"/>
      <c r="H95"/>
      <c r="I95"/>
      <c r="J95"/>
      <c r="L95"/>
      <c r="M95"/>
      <c r="N95"/>
      <c r="O95"/>
      <c r="Q95"/>
      <c r="R95"/>
      <c r="S95"/>
      <c r="T95"/>
      <c r="V95" s="13"/>
      <c r="W95" s="11" t="s">
        <v>15</v>
      </c>
      <c r="X95"/>
      <c r="Y95" s="15">
        <f>AVERAGE(Y33:Y80)</f>
        <v>15.625405404095835</v>
      </c>
      <c r="Z95" s="7"/>
      <c r="AA95" s="7"/>
      <c r="AB95" s="7"/>
      <c r="AC95" s="7"/>
      <c r="AD95" s="7"/>
      <c r="AE95" s="7"/>
      <c r="AF95" s="7"/>
      <c r="AG95" s="7"/>
      <c r="AH95" s="15">
        <f>AVERAGE(AH33:AH80)</f>
        <v>19.716666666666665</v>
      </c>
      <c r="AI95" s="7"/>
      <c r="AJ95" s="7"/>
      <c r="AK95" s="7"/>
      <c r="AL95" s="7"/>
      <c r="AM95" s="7"/>
      <c r="AN95" s="7"/>
      <c r="AO95" s="7"/>
      <c r="AP95" s="7"/>
      <c r="AQ95" s="15">
        <f>AVERAGE(AQ33:AQ80)</f>
        <v>19.183333333333337</v>
      </c>
      <c r="AR95" s="7"/>
      <c r="AS95" s="7"/>
      <c r="AT95" s="7"/>
      <c r="AU95" s="7"/>
      <c r="AV95" s="7"/>
      <c r="AW95" s="7"/>
      <c r="AX95" s="16" t="s">
        <v>48</v>
      </c>
      <c r="AY95" s="18">
        <f>MIN(AY18:AY94)</f>
        <v>1</v>
      </c>
    </row>
    <row r="96" spans="1:89" s="8" customFormat="1" ht="15.75" customHeight="1">
      <c r="A96" s="13"/>
      <c r="B96" s="11" t="s">
        <v>41</v>
      </c>
      <c r="C96"/>
      <c r="D96"/>
      <c r="E96"/>
      <c r="F96"/>
      <c r="G96"/>
      <c r="H96"/>
      <c r="I96"/>
      <c r="J96"/>
      <c r="L96"/>
      <c r="M96"/>
      <c r="N96"/>
      <c r="O96"/>
      <c r="Q96"/>
      <c r="R96"/>
      <c r="S96"/>
      <c r="T96"/>
      <c r="V96" s="13"/>
      <c r="W96" s="11" t="s">
        <v>41</v>
      </c>
      <c r="X96"/>
      <c r="Y96" s="15">
        <f>STDEV(Y33:Y80)</f>
        <v>3.0258044898044298</v>
      </c>
      <c r="Z96" s="7"/>
      <c r="AA96" s="7"/>
      <c r="AB96" s="7"/>
      <c r="AC96" s="7"/>
      <c r="AD96" s="7"/>
      <c r="AE96" s="7"/>
      <c r="AF96" s="7"/>
      <c r="AG96" s="7"/>
      <c r="AH96" s="15">
        <f>STDEV(AH33:AH80)</f>
        <v>1.2566395096219349</v>
      </c>
      <c r="AI96" s="7"/>
      <c r="AJ96" s="7"/>
      <c r="AK96" s="7"/>
      <c r="AL96" s="7"/>
      <c r="AM96" s="7"/>
      <c r="AN96" s="7"/>
      <c r="AO96" s="7"/>
      <c r="AP96" s="7"/>
      <c r="AQ96" s="15">
        <f>STDEV(AQ33:AQ80)</f>
        <v>1.5070311400707208</v>
      </c>
      <c r="AR96" s="7"/>
      <c r="AS96" s="7"/>
      <c r="AT96" s="7"/>
      <c r="AU96" s="7"/>
      <c r="AV96" s="7"/>
      <c r="AW96" s="7"/>
      <c r="AX96" s="16" t="s">
        <v>49</v>
      </c>
      <c r="AY96" s="18">
        <f>MAX(AY18:AY94)</f>
        <v>63</v>
      </c>
    </row>
    <row r="97" spans="1:49" s="8" customFormat="1" ht="15.75" customHeight="1">
      <c r="A97" s="13"/>
      <c r="B97" s="11" t="s">
        <v>42</v>
      </c>
      <c r="C97"/>
      <c r="D97"/>
      <c r="E97"/>
      <c r="F97"/>
      <c r="G97"/>
      <c r="H97"/>
      <c r="I97"/>
      <c r="J97"/>
      <c r="L97"/>
      <c r="M97"/>
      <c r="N97"/>
      <c r="O97"/>
      <c r="Q97"/>
      <c r="R97"/>
      <c r="S97"/>
      <c r="T97"/>
      <c r="V97" s="13"/>
      <c r="W97" s="11" t="s">
        <v>42</v>
      </c>
      <c r="X97"/>
      <c r="Y97" s="15">
        <f>100*Y96/Y95</f>
        <v>19.364646302305129</v>
      </c>
      <c r="Z97" s="7"/>
      <c r="AA97" s="7"/>
      <c r="AB97" s="7"/>
      <c r="AC97" s="7"/>
      <c r="AD97" s="7"/>
      <c r="AE97" s="7"/>
      <c r="AF97" s="7"/>
      <c r="AG97" s="7"/>
      <c r="AH97" s="15">
        <f>100*AH96/AH95</f>
        <v>6.3734886371357655</v>
      </c>
      <c r="AI97" s="7"/>
      <c r="AJ97" s="7"/>
      <c r="AK97" s="7"/>
      <c r="AL97" s="7"/>
      <c r="AM97" s="7"/>
      <c r="AN97" s="7"/>
      <c r="AO97" s="7"/>
      <c r="AP97" s="7"/>
      <c r="AQ97" s="15">
        <f>100*AQ96/AQ95</f>
        <v>7.8559399134876831</v>
      </c>
      <c r="AR97" s="7"/>
      <c r="AS97" s="7"/>
      <c r="AT97" s="7"/>
      <c r="AU97" s="7"/>
      <c r="AV97" s="7"/>
      <c r="AW97" s="7"/>
    </row>
    <row r="98" spans="1:49" s="8" customFormat="1" ht="15.75" customHeight="1">
      <c r="A98" s="13"/>
      <c r="B98" s="11"/>
      <c r="C98"/>
      <c r="D98"/>
      <c r="E98"/>
      <c r="F98"/>
      <c r="G98"/>
      <c r="H98"/>
      <c r="I98"/>
      <c r="J98"/>
      <c r="L98"/>
      <c r="M98"/>
      <c r="N98"/>
      <c r="O98"/>
      <c r="Q98"/>
      <c r="R98"/>
      <c r="S98"/>
      <c r="T98"/>
      <c r="V98" s="13"/>
      <c r="W98" s="11"/>
      <c r="X98"/>
      <c r="Y98" s="15"/>
      <c r="Z98" s="7"/>
      <c r="AA98" s="7"/>
      <c r="AB98" s="7"/>
      <c r="AC98" s="7"/>
      <c r="AD98" s="7"/>
      <c r="AE98" s="7"/>
      <c r="AF98" s="7"/>
      <c r="AG98" s="7"/>
      <c r="AH98" s="15"/>
      <c r="AI98" s="7"/>
      <c r="AJ98" s="7"/>
      <c r="AK98" s="7"/>
      <c r="AL98" s="7"/>
      <c r="AM98" s="7"/>
      <c r="AN98" s="7"/>
      <c r="AO98" s="7"/>
      <c r="AP98" s="7"/>
      <c r="AQ98" s="15"/>
      <c r="AR98" s="7"/>
      <c r="AS98" s="7"/>
      <c r="AT98" s="7"/>
      <c r="AU98" s="7"/>
      <c r="AV98" s="7"/>
      <c r="AW98" s="7"/>
    </row>
    <row r="99" spans="1:49" s="8" customFormat="1" ht="15.75" customHeight="1">
      <c r="A99" s="13" t="s">
        <v>50</v>
      </c>
      <c r="B99" s="11" t="s">
        <v>44</v>
      </c>
      <c r="C99"/>
      <c r="D99"/>
      <c r="E99"/>
      <c r="F99"/>
      <c r="G99"/>
      <c r="H99"/>
      <c r="I99"/>
      <c r="J99"/>
      <c r="L99"/>
      <c r="M99"/>
      <c r="N99"/>
      <c r="O99"/>
      <c r="Q99"/>
      <c r="R99"/>
      <c r="S99"/>
      <c r="T99"/>
      <c r="V99" s="13" t="s">
        <v>50</v>
      </c>
      <c r="W99" s="11" t="s">
        <v>44</v>
      </c>
      <c r="X99"/>
      <c r="Y99" s="15">
        <f>Y95+(2*Y96)</f>
        <v>21.677014383704694</v>
      </c>
      <c r="Z99" s="7"/>
      <c r="AA99" s="7"/>
      <c r="AB99" s="7"/>
      <c r="AC99" s="7"/>
      <c r="AD99" s="7"/>
      <c r="AE99" s="7"/>
      <c r="AF99" s="7"/>
      <c r="AG99" s="7"/>
      <c r="AH99" s="15">
        <f>AH95+(2*AH96)</f>
        <v>22.229945685910536</v>
      </c>
      <c r="AI99" s="7"/>
      <c r="AJ99" s="7"/>
      <c r="AK99" s="7"/>
      <c r="AL99" s="7"/>
      <c r="AM99" s="7"/>
      <c r="AN99" s="7"/>
      <c r="AO99" s="7"/>
      <c r="AP99" s="7"/>
      <c r="AQ99" s="15">
        <f>AQ95+(2*AQ96)</f>
        <v>22.197395613474779</v>
      </c>
      <c r="AR99" s="7"/>
      <c r="AS99" s="7"/>
      <c r="AT99" s="7"/>
      <c r="AU99" s="7"/>
      <c r="AV99" s="7"/>
      <c r="AW99" s="7"/>
    </row>
    <row r="100" spans="1:49" s="8" customFormat="1" ht="15.75" customHeight="1">
      <c r="A100" s="13"/>
      <c r="B100" s="11" t="s">
        <v>43</v>
      </c>
      <c r="C100"/>
      <c r="D100"/>
      <c r="E100"/>
      <c r="F100"/>
      <c r="G100"/>
      <c r="H100"/>
      <c r="I100"/>
      <c r="J100"/>
      <c r="L100"/>
      <c r="M100"/>
      <c r="N100"/>
      <c r="O100"/>
      <c r="Q100"/>
      <c r="R100"/>
      <c r="S100"/>
      <c r="T100"/>
      <c r="V100" s="13"/>
      <c r="W100" s="11" t="s">
        <v>43</v>
      </c>
      <c r="X100"/>
      <c r="Y100" s="15">
        <f>Y95-(2*Y96)</f>
        <v>9.5737964244869751</v>
      </c>
      <c r="Z100" s="7"/>
      <c r="AA100" s="7"/>
      <c r="AB100" s="7"/>
      <c r="AC100" s="7"/>
      <c r="AD100" s="7"/>
      <c r="AE100" s="7"/>
      <c r="AF100" s="7"/>
      <c r="AG100" s="7"/>
      <c r="AH100" s="15">
        <f>AH95-(2*AH96)</f>
        <v>17.203387647422794</v>
      </c>
      <c r="AI100" s="7"/>
      <c r="AJ100" s="7"/>
      <c r="AK100" s="7"/>
      <c r="AL100" s="7"/>
      <c r="AM100" s="7"/>
      <c r="AN100" s="7"/>
      <c r="AO100" s="7"/>
      <c r="AP100" s="7"/>
      <c r="AQ100" s="15">
        <f>AQ95-(2*AQ96)</f>
        <v>16.169271053191896</v>
      </c>
      <c r="AR100" s="7"/>
      <c r="AS100" s="7"/>
      <c r="AT100" s="7"/>
      <c r="AU100" s="7"/>
      <c r="AV100" s="7"/>
      <c r="AW100" s="7"/>
    </row>
    <row r="101" spans="1:49" s="8" customFormat="1" ht="15.75" customHeight="1">
      <c r="A101" s="13" t="s">
        <v>51</v>
      </c>
      <c r="B101" s="11" t="s">
        <v>46</v>
      </c>
      <c r="C101"/>
      <c r="D101"/>
      <c r="E101"/>
      <c r="F101"/>
      <c r="G101"/>
      <c r="H101"/>
      <c r="I101"/>
      <c r="J101"/>
      <c r="L101"/>
      <c r="M101"/>
      <c r="N101"/>
      <c r="O101"/>
      <c r="Q101"/>
      <c r="R101"/>
      <c r="S101"/>
      <c r="T101"/>
      <c r="V101" s="13" t="s">
        <v>51</v>
      </c>
      <c r="W101" s="11" t="s">
        <v>46</v>
      </c>
      <c r="X101"/>
      <c r="Y101" s="15">
        <f>Y95+(3*Y96)</f>
        <v>24.702818873509123</v>
      </c>
      <c r="Z101" s="7"/>
      <c r="AA101" s="7"/>
      <c r="AB101" s="7"/>
      <c r="AC101" s="7"/>
      <c r="AD101" s="7"/>
      <c r="AE101" s="7"/>
      <c r="AF101" s="7"/>
      <c r="AG101" s="7"/>
      <c r="AH101" s="15">
        <f>AH95+(3*AH96)</f>
        <v>23.48658519553247</v>
      </c>
      <c r="AI101" s="7"/>
      <c r="AJ101" s="7"/>
      <c r="AK101" s="7"/>
      <c r="AL101" s="7"/>
      <c r="AM101" s="7"/>
      <c r="AN101" s="7"/>
      <c r="AO101" s="7"/>
      <c r="AP101" s="7"/>
      <c r="AQ101" s="15">
        <f>AQ95+(3*AQ96)</f>
        <v>23.704426753545498</v>
      </c>
      <c r="AR101" s="7"/>
      <c r="AS101" s="7"/>
      <c r="AT101" s="7"/>
      <c r="AU101" s="7"/>
      <c r="AV101" s="7"/>
      <c r="AW101" s="7"/>
    </row>
    <row r="102" spans="1:49" s="8" customFormat="1" ht="15.75" customHeight="1">
      <c r="A102" s="19"/>
      <c r="B102" s="11" t="s">
        <v>45</v>
      </c>
      <c r="C102"/>
      <c r="D102"/>
      <c r="E102"/>
      <c r="F102"/>
      <c r="G102"/>
      <c r="H102"/>
      <c r="I102"/>
      <c r="J102"/>
      <c r="L102"/>
      <c r="M102"/>
      <c r="N102"/>
      <c r="O102"/>
      <c r="Q102"/>
      <c r="R102"/>
      <c r="S102"/>
      <c r="T102"/>
      <c r="V102" s="19"/>
      <c r="W102" s="11" t="s">
        <v>45</v>
      </c>
      <c r="X102"/>
      <c r="Y102" s="15">
        <f>Y95-(3*Y96)</f>
        <v>6.5479919346825444</v>
      </c>
      <c r="Z102" s="7"/>
      <c r="AA102" s="7"/>
      <c r="AB102" s="7"/>
      <c r="AC102" s="7"/>
      <c r="AD102" s="7"/>
      <c r="AE102" s="7"/>
      <c r="AF102" s="7"/>
      <c r="AG102" s="7"/>
      <c r="AH102" s="15">
        <f>AH95-(3*AH96)</f>
        <v>15.94674813780086</v>
      </c>
      <c r="AI102" s="7"/>
      <c r="AJ102" s="7"/>
      <c r="AK102" s="7"/>
      <c r="AL102" s="7"/>
      <c r="AM102" s="7"/>
      <c r="AN102" s="7"/>
      <c r="AO102" s="7"/>
      <c r="AP102" s="7"/>
      <c r="AQ102" s="15">
        <f>AQ95-(3*AQ96)</f>
        <v>14.662239913121175</v>
      </c>
      <c r="AR102" s="7"/>
      <c r="AS102" s="7"/>
      <c r="AT102" s="7"/>
      <c r="AU102" s="7"/>
      <c r="AV102" s="7"/>
      <c r="AW102" s="7"/>
    </row>
    <row r="103" spans="1:49" s="8" customFormat="1" ht="15.75" customHeight="1">
      <c r="A103" s="14"/>
      <c r="B103" s="17"/>
      <c r="C103"/>
      <c r="D103"/>
      <c r="E103"/>
      <c r="F103"/>
      <c r="G103"/>
      <c r="H103"/>
      <c r="I103"/>
      <c r="J103"/>
      <c r="L103"/>
      <c r="M103"/>
      <c r="N103"/>
      <c r="O103"/>
      <c r="Q103"/>
      <c r="R103"/>
      <c r="S103"/>
      <c r="T103"/>
      <c r="V103" s="14"/>
      <c r="W103" s="17"/>
      <c r="X103"/>
      <c r="Y103" s="18"/>
      <c r="Z103" s="7"/>
      <c r="AA103" s="7"/>
      <c r="AB103" s="7"/>
      <c r="AC103" s="7"/>
      <c r="AD103" s="7"/>
      <c r="AE103" s="7"/>
      <c r="AF103" s="7"/>
      <c r="AG103" s="7"/>
      <c r="AH103" s="18"/>
      <c r="AI103" s="7"/>
      <c r="AJ103" s="7"/>
      <c r="AK103" s="7"/>
      <c r="AL103" s="7"/>
      <c r="AM103" s="7"/>
      <c r="AN103" s="7"/>
      <c r="AO103" s="7"/>
      <c r="AP103" s="7"/>
      <c r="AQ103" s="18"/>
      <c r="AR103" s="7"/>
      <c r="AS103" s="7"/>
      <c r="AT103" s="7"/>
      <c r="AU103" s="7"/>
      <c r="AV103" s="7"/>
      <c r="AW103" s="7"/>
    </row>
    <row r="104" spans="1:49" s="8" customFormat="1" ht="15.75" customHeight="1">
      <c r="A104" s="14" t="s">
        <v>52</v>
      </c>
      <c r="B104" s="11" t="s">
        <v>44</v>
      </c>
      <c r="C104"/>
      <c r="D104"/>
      <c r="E104"/>
      <c r="F104"/>
      <c r="G104"/>
      <c r="H104"/>
      <c r="I104"/>
      <c r="J104"/>
      <c r="L104"/>
      <c r="M104"/>
      <c r="N104"/>
      <c r="O104"/>
      <c r="Q104"/>
      <c r="R104"/>
      <c r="S104"/>
      <c r="T104"/>
      <c r="V104" s="14" t="s">
        <v>52</v>
      </c>
      <c r="W104" s="11" t="s">
        <v>44</v>
      </c>
      <c r="X104"/>
      <c r="Y104" s="20">
        <f>100*Y99/Y95</f>
        <v>138.72929260461027</v>
      </c>
      <c r="Z104" s="7"/>
      <c r="AA104" s="7"/>
      <c r="AB104" s="7"/>
      <c r="AC104" s="7"/>
      <c r="AD104" s="7"/>
      <c r="AE104" s="7"/>
      <c r="AF104" s="7"/>
      <c r="AG104" s="7"/>
      <c r="AH104" s="20">
        <f>100*AH99/AH95</f>
        <v>112.74697727427153</v>
      </c>
      <c r="AI104" s="7"/>
      <c r="AJ104" s="7"/>
      <c r="AK104" s="7"/>
      <c r="AL104" s="7"/>
      <c r="AM104" s="7"/>
      <c r="AN104" s="7"/>
      <c r="AO104" s="7"/>
      <c r="AP104" s="7"/>
      <c r="AQ104" s="20">
        <f>100*AQ99/AQ95</f>
        <v>115.71187982697536</v>
      </c>
      <c r="AR104" s="7"/>
      <c r="AS104" s="7"/>
      <c r="AT104" s="7"/>
      <c r="AU104" s="7"/>
      <c r="AV104" s="7"/>
      <c r="AW104" s="7"/>
    </row>
    <row r="105" spans="1:49" s="8" customFormat="1" ht="15.75" customHeight="1">
      <c r="A105" s="14"/>
      <c r="B105" s="11" t="s">
        <v>43</v>
      </c>
      <c r="C105"/>
      <c r="D105"/>
      <c r="E105"/>
      <c r="F105"/>
      <c r="G105"/>
      <c r="H105"/>
      <c r="I105"/>
      <c r="J105"/>
      <c r="L105"/>
      <c r="M105"/>
      <c r="N105"/>
      <c r="O105"/>
      <c r="Q105"/>
      <c r="R105"/>
      <c r="S105"/>
      <c r="T105"/>
      <c r="V105" s="14"/>
      <c r="W105" s="11" t="s">
        <v>43</v>
      </c>
      <c r="X105"/>
      <c r="Y105" s="20">
        <f t="shared" ref="Y105" si="16">100*Y100/Y95</f>
        <v>61.270707395389742</v>
      </c>
      <c r="Z105" s="7"/>
      <c r="AA105" s="7"/>
      <c r="AB105" s="7"/>
      <c r="AC105" s="7"/>
      <c r="AD105" s="7"/>
      <c r="AE105" s="7"/>
      <c r="AF105" s="7"/>
      <c r="AG105" s="7"/>
      <c r="AH105" s="20">
        <f t="shared" ref="AH105" si="17">100*AH100/AH95</f>
        <v>87.253022725728471</v>
      </c>
      <c r="AI105" s="7"/>
      <c r="AJ105" s="7"/>
      <c r="AK105" s="7"/>
      <c r="AL105" s="7"/>
      <c r="AM105" s="7"/>
      <c r="AN105" s="7"/>
      <c r="AO105" s="7"/>
      <c r="AP105" s="7"/>
      <c r="AQ105" s="20">
        <f t="shared" ref="AQ105" si="18">100*AQ100/AQ95</f>
        <v>84.288120173024637</v>
      </c>
      <c r="AR105" s="7"/>
      <c r="AS105" s="7"/>
      <c r="AT105" s="7"/>
      <c r="AU105" s="7"/>
      <c r="AV105" s="7"/>
      <c r="AW105" s="7"/>
    </row>
    <row r="106" spans="1:49" s="8" customFormat="1" ht="15.75" customHeight="1">
      <c r="A106" s="8" t="s">
        <v>53</v>
      </c>
      <c r="B106" s="11" t="s">
        <v>46</v>
      </c>
      <c r="C106"/>
      <c r="D106"/>
      <c r="E106"/>
      <c r="F106"/>
      <c r="G106"/>
      <c r="H106"/>
      <c r="I106"/>
      <c r="J106"/>
      <c r="L106"/>
      <c r="M106"/>
      <c r="N106"/>
      <c r="O106"/>
      <c r="Q106"/>
      <c r="R106"/>
      <c r="S106"/>
      <c r="T106"/>
      <c r="V106" s="8" t="s">
        <v>53</v>
      </c>
      <c r="W106" s="11" t="s">
        <v>46</v>
      </c>
      <c r="X106"/>
      <c r="Y106" s="20">
        <f t="shared" ref="Y106" si="19">100*Y101/Y95</f>
        <v>158.09393890691538</v>
      </c>
      <c r="Z106" s="7"/>
      <c r="AA106" s="7"/>
      <c r="AB106" s="7"/>
      <c r="AC106" s="7"/>
      <c r="AD106" s="7"/>
      <c r="AE106" s="7"/>
      <c r="AF106" s="7"/>
      <c r="AG106" s="7"/>
      <c r="AH106" s="20">
        <f t="shared" ref="AH106" si="20">100*AH101/AH95</f>
        <v>119.12046591140729</v>
      </c>
      <c r="AI106" s="7"/>
      <c r="AJ106" s="7"/>
      <c r="AK106" s="7"/>
      <c r="AL106" s="7"/>
      <c r="AM106" s="7"/>
      <c r="AN106" s="7"/>
      <c r="AO106" s="7"/>
      <c r="AP106" s="7"/>
      <c r="AQ106" s="20">
        <f t="shared" ref="AQ106" si="21">100*AQ101/AQ95</f>
        <v>123.56781974046305</v>
      </c>
      <c r="AR106" s="7"/>
      <c r="AS106" s="7"/>
      <c r="AT106" s="7"/>
      <c r="AU106" s="7"/>
      <c r="AV106" s="7"/>
      <c r="AW106" s="7"/>
    </row>
    <row r="107" spans="1:49" s="8" customFormat="1" ht="15.75" customHeight="1">
      <c r="B107" s="11" t="s">
        <v>45</v>
      </c>
      <c r="C107"/>
      <c r="D107"/>
      <c r="E107"/>
      <c r="F107"/>
      <c r="G107"/>
      <c r="H107"/>
      <c r="I107"/>
      <c r="J107"/>
      <c r="L107"/>
      <c r="M107"/>
      <c r="N107"/>
      <c r="O107"/>
      <c r="Q107"/>
      <c r="R107"/>
      <c r="S107"/>
      <c r="T107"/>
      <c r="W107" s="11" t="s">
        <v>45</v>
      </c>
      <c r="X107"/>
      <c r="Y107" s="20">
        <f t="shared" ref="Y107" si="22">100*Y102/Y95</f>
        <v>41.90606109308461</v>
      </c>
      <c r="Z107" s="7"/>
      <c r="AA107" s="7"/>
      <c r="AB107" s="7"/>
      <c r="AC107" s="7"/>
      <c r="AD107" s="7"/>
      <c r="AE107" s="7"/>
      <c r="AF107" s="7"/>
      <c r="AG107" s="7"/>
      <c r="AH107" s="20">
        <f t="shared" ref="AH107" si="23">100*AH102/AH95</f>
        <v>80.879534088592706</v>
      </c>
      <c r="AI107" s="7"/>
      <c r="AJ107" s="7"/>
      <c r="AK107" s="7"/>
      <c r="AL107" s="7"/>
      <c r="AM107" s="7"/>
      <c r="AN107" s="7"/>
      <c r="AO107" s="7"/>
      <c r="AP107" s="7"/>
      <c r="AQ107" s="20">
        <f t="shared" ref="AQ107" si="24">100*AQ102/AQ95</f>
        <v>76.432180259536949</v>
      </c>
      <c r="AR107" s="7"/>
      <c r="AS107" s="7"/>
      <c r="AT107" s="7"/>
      <c r="AU107" s="7"/>
      <c r="AV107" s="7"/>
      <c r="AW107" s="7"/>
    </row>
    <row r="108" spans="1:49" s="8" customFormat="1" ht="15.75" customHeight="1">
      <c r="C108"/>
      <c r="D108"/>
      <c r="E108"/>
      <c r="F108"/>
      <c r="G108"/>
      <c r="H108"/>
      <c r="I108"/>
      <c r="J108"/>
      <c r="L108"/>
      <c r="M108"/>
      <c r="N108"/>
      <c r="O108"/>
      <c r="Q108"/>
      <c r="R108"/>
      <c r="S108"/>
      <c r="T108"/>
      <c r="X108"/>
      <c r="Y108" s="20"/>
      <c r="Z108" s="7"/>
      <c r="AA108" s="7"/>
      <c r="AB108" s="7"/>
      <c r="AC108" s="7"/>
      <c r="AD108" s="7"/>
      <c r="AE108" s="7"/>
      <c r="AF108" s="7"/>
      <c r="AG108" s="7"/>
      <c r="AH108" s="20"/>
      <c r="AI108" s="7"/>
      <c r="AJ108" s="7"/>
      <c r="AK108" s="7"/>
      <c r="AL108" s="7"/>
      <c r="AM108" s="7"/>
      <c r="AN108" s="7"/>
      <c r="AO108" s="7"/>
      <c r="AP108" s="7"/>
      <c r="AQ108" s="20"/>
      <c r="AR108" s="7"/>
      <c r="AS108" s="7"/>
      <c r="AT108" s="7"/>
      <c r="AU108" s="7"/>
      <c r="AV108" s="7"/>
      <c r="AW108" s="7"/>
    </row>
    <row r="109" spans="1:49" s="8" customFormat="1" ht="15.75" customHeight="1">
      <c r="A109" s="21" t="s">
        <v>54</v>
      </c>
      <c r="B109" s="8" t="s">
        <v>56</v>
      </c>
      <c r="C109"/>
      <c r="D109"/>
      <c r="E109"/>
      <c r="F109"/>
      <c r="G109"/>
      <c r="H109"/>
      <c r="I109"/>
      <c r="J109"/>
      <c r="L109"/>
      <c r="M109"/>
      <c r="N109"/>
      <c r="O109"/>
      <c r="Q109"/>
      <c r="R109"/>
      <c r="S109"/>
      <c r="T109"/>
      <c r="V109" s="21" t="s">
        <v>54</v>
      </c>
      <c r="W109" s="8" t="s">
        <v>56</v>
      </c>
      <c r="X109"/>
      <c r="Y109" s="20">
        <f t="shared" ref="Y109" si="25">100*Y96/Y95</f>
        <v>19.364646302305129</v>
      </c>
      <c r="Z109" s="7"/>
      <c r="AA109" s="7"/>
      <c r="AB109" s="7"/>
      <c r="AC109" s="7"/>
      <c r="AD109" s="7"/>
      <c r="AE109" s="7"/>
      <c r="AF109" s="7"/>
      <c r="AG109" s="7"/>
      <c r="AH109" s="20">
        <f t="shared" ref="AH109" si="26">100*AH96/AH95</f>
        <v>6.3734886371357655</v>
      </c>
      <c r="AI109" s="7"/>
      <c r="AJ109" s="7"/>
      <c r="AK109" s="7"/>
      <c r="AL109" s="7"/>
      <c r="AM109" s="7"/>
      <c r="AN109" s="7"/>
      <c r="AO109" s="7"/>
      <c r="AP109" s="7"/>
      <c r="AQ109" s="20">
        <f t="shared" ref="AQ109" si="27">100*AQ96/AQ95</f>
        <v>7.8559399134876831</v>
      </c>
      <c r="AR109" s="7"/>
      <c r="AS109" s="7"/>
      <c r="AT109" s="7"/>
      <c r="AU109" s="7"/>
      <c r="AV109" s="7"/>
      <c r="AW109" s="7"/>
    </row>
    <row r="110" spans="1:49" s="8" customFormat="1" ht="15.75" customHeight="1">
      <c r="A110" s="21" t="s">
        <v>55</v>
      </c>
      <c r="C110"/>
      <c r="D110"/>
      <c r="E110"/>
      <c r="F110"/>
      <c r="G110"/>
      <c r="H110"/>
      <c r="I110"/>
      <c r="J110"/>
      <c r="L110"/>
      <c r="M110"/>
      <c r="N110"/>
      <c r="O110"/>
      <c r="Q110"/>
      <c r="R110"/>
      <c r="S110"/>
      <c r="T110"/>
      <c r="V110" s="21" t="s">
        <v>55</v>
      </c>
      <c r="X110"/>
      <c r="Y110" s="20">
        <f t="shared" ref="Y110" si="28">3*Y109</f>
        <v>58.093938906915383</v>
      </c>
      <c r="Z110" s="7"/>
      <c r="AA110" s="7"/>
      <c r="AB110" s="7"/>
      <c r="AC110" s="7"/>
      <c r="AD110" s="7"/>
      <c r="AE110" s="7"/>
      <c r="AF110" s="7"/>
      <c r="AG110" s="7"/>
      <c r="AH110" s="20">
        <f t="shared" ref="AH110" si="29">3*AH109</f>
        <v>19.120465911407297</v>
      </c>
      <c r="AI110" s="7"/>
      <c r="AJ110" s="7"/>
      <c r="AK110" s="7"/>
      <c r="AL110" s="7"/>
      <c r="AM110" s="7"/>
      <c r="AN110" s="7"/>
      <c r="AO110" s="7"/>
      <c r="AP110" s="7"/>
      <c r="AQ110" s="20">
        <f t="shared" ref="AQ110" si="30">3*AQ109</f>
        <v>23.567819740463051</v>
      </c>
      <c r="AR110" s="7"/>
      <c r="AS110" s="7"/>
      <c r="AT110" s="7"/>
      <c r="AU110" s="7"/>
      <c r="AV110" s="7"/>
      <c r="AW110" s="7"/>
    </row>
    <row r="111" spans="1:49" s="8" customFormat="1" ht="15.75" customHeight="1">
      <c r="A111"/>
      <c r="C111"/>
      <c r="D111"/>
      <c r="E111"/>
      <c r="F111"/>
      <c r="G111"/>
      <c r="H111"/>
      <c r="I111"/>
      <c r="J111"/>
      <c r="L111"/>
      <c r="M111"/>
      <c r="N111"/>
      <c r="O111"/>
      <c r="Q111"/>
      <c r="R111"/>
      <c r="S111"/>
      <c r="T111"/>
      <c r="V111"/>
      <c r="X111"/>
      <c r="Y111"/>
      <c r="Z111" s="7"/>
      <c r="AA111" s="7"/>
      <c r="AB111" s="7"/>
      <c r="AC111" s="7"/>
      <c r="AD111" s="7"/>
      <c r="AE111" s="7"/>
      <c r="AF111" s="7"/>
      <c r="AG111" s="7"/>
      <c r="AH111"/>
      <c r="AI111" s="7"/>
      <c r="AJ111" s="7"/>
      <c r="AK111" s="7"/>
      <c r="AL111" s="7"/>
      <c r="AM111" s="7"/>
      <c r="AN111" s="7"/>
      <c r="AO111" s="7"/>
      <c r="AP111" s="7"/>
      <c r="AQ111"/>
      <c r="AR111" s="7"/>
      <c r="AS111" s="7"/>
      <c r="AT111" s="7"/>
      <c r="AU111" s="7"/>
      <c r="AV111" s="7"/>
      <c r="AW111" s="7"/>
    </row>
    <row r="112" spans="1:49" s="8" customFormat="1" ht="15.75" customHeight="1">
      <c r="A112" t="s">
        <v>83</v>
      </c>
      <c r="C112"/>
      <c r="D112"/>
      <c r="E112"/>
      <c r="F112"/>
      <c r="G112"/>
      <c r="H112"/>
      <c r="I112"/>
      <c r="J112"/>
      <c r="L112"/>
      <c r="M112"/>
      <c r="N112"/>
      <c r="O112"/>
      <c r="Q112"/>
      <c r="R112"/>
      <c r="S112"/>
      <c r="T112"/>
      <c r="V112" t="s">
        <v>83</v>
      </c>
      <c r="X112"/>
      <c r="Y112">
        <f>COUNT(Y33:Y80)</f>
        <v>48</v>
      </c>
      <c r="Z112" s="7"/>
      <c r="AA112" s="7"/>
      <c r="AB112" s="7"/>
      <c r="AC112" s="7"/>
      <c r="AD112" s="7"/>
      <c r="AE112" s="7"/>
      <c r="AF112" s="7"/>
      <c r="AG112" s="7"/>
      <c r="AH112">
        <f>COUNT(AH33:AH80)</f>
        <v>36</v>
      </c>
      <c r="AI112" s="7"/>
      <c r="AJ112" s="7"/>
      <c r="AK112" s="7"/>
      <c r="AL112" s="7"/>
      <c r="AM112" s="7"/>
      <c r="AN112" s="7"/>
      <c r="AO112" s="7"/>
      <c r="AP112" s="7"/>
      <c r="AQ112">
        <f>COUNT(AQ33:AQ80)</f>
        <v>36</v>
      </c>
      <c r="AR112" s="7"/>
      <c r="AS112" s="7"/>
      <c r="AT112" s="7"/>
      <c r="AU112" s="7"/>
      <c r="AV112" s="7"/>
      <c r="AW112" s="7"/>
    </row>
    <row r="113" spans="1:43">
      <c r="A113" s="9" t="s">
        <v>74</v>
      </c>
      <c r="B113" s="21"/>
      <c r="K113" s="7"/>
      <c r="P113" s="7"/>
      <c r="U113" s="7"/>
      <c r="V113" s="9" t="s">
        <v>74</v>
      </c>
      <c r="W113" s="21"/>
      <c r="Y113" s="9">
        <f>_xlfn.PERCENTILE.INC(Y24:Y93,0.99)</f>
        <v>22.855000000000011</v>
      </c>
      <c r="AH113" s="9">
        <f>_xlfn.PERCENTILE.INC(AH24:AH93,0.99)</f>
        <v>22.824000000000002</v>
      </c>
      <c r="AQ113" s="9">
        <f>_xlfn.PERCENTILE.INC(AQ24:AQ93,0.99)</f>
        <v>22.417999999999999</v>
      </c>
    </row>
    <row r="114" spans="1:43">
      <c r="A114" s="9" t="s">
        <v>77</v>
      </c>
      <c r="B114" s="21"/>
      <c r="E114" s="9" t="s">
        <v>78</v>
      </c>
      <c r="K114" s="7"/>
      <c r="P114" s="7"/>
      <c r="U114" s="7"/>
      <c r="V114" s="9" t="s">
        <v>77</v>
      </c>
      <c r="W114" s="21"/>
      <c r="Y114" s="9">
        <f>MAX(Y24:Y93)</f>
        <v>25</v>
      </c>
      <c r="AH114" s="9">
        <f>MAX(AH24:AH93)</f>
        <v>23</v>
      </c>
      <c r="AQ114" s="9">
        <f>MAX(AQ24:AQ93)</f>
        <v>22.5</v>
      </c>
    </row>
    <row r="115" spans="1:43">
      <c r="V115" s="9" t="s">
        <v>131</v>
      </c>
      <c r="Y115" s="23">
        <f>Y94</f>
        <v>19.607843137254903</v>
      </c>
      <c r="AH115" s="23">
        <f>AH94</f>
        <v>19.607843137254903</v>
      </c>
      <c r="AQ115" s="23">
        <f>AQ94</f>
        <v>19.607843137254903</v>
      </c>
    </row>
    <row r="116" spans="1:43">
      <c r="V116" s="8" t="s">
        <v>98</v>
      </c>
      <c r="Y116">
        <f>Y96*TINV(0.02,(Y112-1))</f>
        <v>7.2871812666299922</v>
      </c>
      <c r="AH116">
        <f>AH96*TINV(0.02,(AH112-1))</f>
        <v>3.0633384662370466</v>
      </c>
      <c r="AQ116">
        <f>AQ96*TINV(0.02,(AQ112-1))</f>
        <v>3.6737237893981352</v>
      </c>
    </row>
    <row r="117" spans="1:43">
      <c r="V117" s="8" t="s">
        <v>99</v>
      </c>
      <c r="Y117" s="8">
        <f>Y96*10</f>
        <v>30.258044898044297</v>
      </c>
      <c r="AH117" s="8">
        <f>AH96*10</f>
        <v>12.566395096219349</v>
      </c>
      <c r="AQ117" s="8">
        <f>AQ96*10</f>
        <v>15.070311400707208</v>
      </c>
    </row>
    <row r="118" spans="1:43">
      <c r="V118" s="8" t="s">
        <v>133</v>
      </c>
      <c r="Y118" s="8">
        <f>Y95/Y116</f>
        <v>2.1442317450848747</v>
      </c>
      <c r="AH118" s="8">
        <f>AH95/AH116</f>
        <v>6.4363330673303905</v>
      </c>
      <c r="AQ118" s="8">
        <f>AQ95/AQ116</f>
        <v>5.2217680024540263</v>
      </c>
    </row>
  </sheetData>
  <printOptions gridLines="1"/>
  <pageMargins left="0.7" right="0.7" top="0.75" bottom="0.75" header="0.3" footer="0.3"/>
  <pageSetup scale="3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1044B-6357-4DDF-A6D5-C97ADAFA9D3F}">
  <sheetPr>
    <pageSetUpPr fitToPage="1"/>
  </sheetPr>
  <dimension ref="A17:AY294"/>
  <sheetViews>
    <sheetView topLeftCell="A235" zoomScale="85" zoomScaleNormal="85" workbookViewId="0">
      <selection activeCell="A261" sqref="A261:XFD269"/>
    </sheetView>
  </sheetViews>
  <sheetFormatPr baseColWidth="10" defaultColWidth="8.83203125" defaultRowHeight="16"/>
  <cols>
    <col min="1" max="1" width="24.5" style="9" customWidth="1"/>
    <col min="2" max="2" width="22.6640625" style="12" customWidth="1"/>
    <col min="3" max="3" width="23.5" style="9" customWidth="1"/>
    <col min="4" max="4" width="14.5" style="9" customWidth="1"/>
    <col min="5" max="5" width="21.1640625" style="9" customWidth="1"/>
    <col min="6" max="6" width="6.5" style="9" customWidth="1"/>
    <col min="7" max="7" width="8.33203125" style="9" customWidth="1"/>
    <col min="8" max="8" width="6.6640625" style="9" customWidth="1"/>
    <col min="9" max="9" width="9.1640625" style="9" customWidth="1"/>
    <col min="10" max="10" width="7" style="9" customWidth="1"/>
    <col min="11" max="11" width="8.6640625" style="9" customWidth="1"/>
    <col min="12" max="12" width="13.33203125" style="10" customWidth="1"/>
    <col min="13" max="13" width="7.33203125" style="10" customWidth="1"/>
    <col min="14" max="14" width="6" style="9" customWidth="1"/>
    <col min="15" max="15" width="12" style="8" bestFit="1" customWidth="1"/>
    <col min="16" max="16" width="9.33203125" style="8" bestFit="1" customWidth="1"/>
    <col min="17" max="17" width="7.1640625" style="8" customWidth="1"/>
    <col min="18" max="20" width="9.33203125" style="8" bestFit="1" customWidth="1"/>
    <col min="21" max="21" width="9.6640625" style="8" bestFit="1" customWidth="1"/>
    <col min="22" max="22" width="10.83203125" style="8" bestFit="1" customWidth="1"/>
    <col min="23" max="23" width="9.33203125" style="8" bestFit="1" customWidth="1"/>
    <col min="24" max="24" width="14.1640625" style="8" customWidth="1"/>
    <col min="25" max="25" width="12.6640625" style="21" customWidth="1"/>
    <col min="26" max="27" width="12.6640625" style="7" customWidth="1"/>
    <col min="28" max="190" width="8.6640625" style="7"/>
    <col min="191" max="191" width="24.83203125" style="7" customWidth="1"/>
    <col min="192" max="192" width="13.5" style="7" customWidth="1"/>
    <col min="193" max="193" width="8.6640625" style="7"/>
    <col min="194" max="194" width="6.6640625" style="7" customWidth="1"/>
    <col min="195" max="195" width="6.5" style="7" customWidth="1"/>
    <col min="196" max="196" width="8.33203125" style="7" customWidth="1"/>
    <col min="197" max="197" width="6.6640625" style="7" customWidth="1"/>
    <col min="198" max="198" width="4.83203125" style="7" customWidth="1"/>
    <col min="199" max="200" width="5" style="7" customWidth="1"/>
    <col min="201" max="201" width="8.6640625" style="7"/>
    <col min="202" max="202" width="10.5" style="7" customWidth="1"/>
    <col min="203" max="203" width="3.83203125" style="7" customWidth="1"/>
    <col min="204" max="205" width="8.6640625" style="7"/>
    <col min="206" max="206" width="3.6640625" style="7" customWidth="1"/>
    <col min="207" max="446" width="8.6640625" style="7"/>
    <col min="447" max="447" width="24.83203125" style="7" customWidth="1"/>
    <col min="448" max="448" width="13.5" style="7" customWidth="1"/>
    <col min="449" max="449" width="8.6640625" style="7"/>
    <col min="450" max="450" width="6.6640625" style="7" customWidth="1"/>
    <col min="451" max="451" width="6.5" style="7" customWidth="1"/>
    <col min="452" max="452" width="8.33203125" style="7" customWidth="1"/>
    <col min="453" max="453" width="6.6640625" style="7" customWidth="1"/>
    <col min="454" max="454" width="4.83203125" style="7" customWidth="1"/>
    <col min="455" max="456" width="5" style="7" customWidth="1"/>
    <col min="457" max="457" width="8.6640625" style="7"/>
    <col min="458" max="458" width="10.5" style="7" customWidth="1"/>
    <col min="459" max="459" width="3.83203125" style="7" customWidth="1"/>
    <col min="460" max="461" width="8.6640625" style="7"/>
    <col min="462" max="462" width="3.6640625" style="7" customWidth="1"/>
    <col min="463" max="702" width="8.6640625" style="7"/>
    <col min="703" max="703" width="24.83203125" style="7" customWidth="1"/>
    <col min="704" max="704" width="13.5" style="7" customWidth="1"/>
    <col min="705" max="705" width="8.6640625" style="7"/>
    <col min="706" max="706" width="6.6640625" style="7" customWidth="1"/>
    <col min="707" max="707" width="6.5" style="7" customWidth="1"/>
    <col min="708" max="708" width="8.33203125" style="7" customWidth="1"/>
    <col min="709" max="709" width="6.6640625" style="7" customWidth="1"/>
    <col min="710" max="710" width="4.83203125" style="7" customWidth="1"/>
    <col min="711" max="712" width="5" style="7" customWidth="1"/>
    <col min="713" max="713" width="8.6640625" style="7"/>
    <col min="714" max="714" width="10.5" style="7" customWidth="1"/>
    <col min="715" max="715" width="3.83203125" style="7" customWidth="1"/>
    <col min="716" max="717" width="8.6640625" style="7"/>
    <col min="718" max="718" width="3.6640625" style="7" customWidth="1"/>
    <col min="719" max="958" width="8.6640625" style="7"/>
    <col min="959" max="959" width="24.83203125" style="7" customWidth="1"/>
    <col min="960" max="960" width="13.5" style="7" customWidth="1"/>
    <col min="961" max="961" width="8.6640625" style="7"/>
    <col min="962" max="962" width="6.6640625" style="7" customWidth="1"/>
    <col min="963" max="963" width="6.5" style="7" customWidth="1"/>
    <col min="964" max="964" width="8.33203125" style="7" customWidth="1"/>
    <col min="965" max="965" width="6.6640625" style="7" customWidth="1"/>
    <col min="966" max="966" width="4.83203125" style="7" customWidth="1"/>
    <col min="967" max="968" width="5" style="7" customWidth="1"/>
    <col min="969" max="969" width="8.6640625" style="7"/>
    <col min="970" max="970" width="10.5" style="7" customWidth="1"/>
    <col min="971" max="971" width="3.83203125" style="7" customWidth="1"/>
    <col min="972" max="973" width="8.6640625" style="7"/>
    <col min="974" max="974" width="3.6640625" style="7" customWidth="1"/>
    <col min="975" max="1214" width="8.6640625" style="7"/>
    <col min="1215" max="1215" width="24.83203125" style="7" customWidth="1"/>
    <col min="1216" max="1216" width="13.5" style="7" customWidth="1"/>
    <col min="1217" max="1217" width="8.6640625" style="7"/>
    <col min="1218" max="1218" width="6.6640625" style="7" customWidth="1"/>
    <col min="1219" max="1219" width="6.5" style="7" customWidth="1"/>
    <col min="1220" max="1220" width="8.33203125" style="7" customWidth="1"/>
    <col min="1221" max="1221" width="6.6640625" style="7" customWidth="1"/>
    <col min="1222" max="1222" width="4.83203125" style="7" customWidth="1"/>
    <col min="1223" max="1224" width="5" style="7" customWidth="1"/>
    <col min="1225" max="1225" width="8.6640625" style="7"/>
    <col min="1226" max="1226" width="10.5" style="7" customWidth="1"/>
    <col min="1227" max="1227" width="3.83203125" style="7" customWidth="1"/>
    <col min="1228" max="1229" width="8.6640625" style="7"/>
    <col min="1230" max="1230" width="3.6640625" style="7" customWidth="1"/>
    <col min="1231" max="1470" width="8.6640625" style="7"/>
    <col min="1471" max="1471" width="24.83203125" style="7" customWidth="1"/>
    <col min="1472" max="1472" width="13.5" style="7" customWidth="1"/>
    <col min="1473" max="1473" width="8.6640625" style="7"/>
    <col min="1474" max="1474" width="6.6640625" style="7" customWidth="1"/>
    <col min="1475" max="1475" width="6.5" style="7" customWidth="1"/>
    <col min="1476" max="1476" width="8.33203125" style="7" customWidth="1"/>
    <col min="1477" max="1477" width="6.6640625" style="7" customWidth="1"/>
    <col min="1478" max="1478" width="4.83203125" style="7" customWidth="1"/>
    <col min="1479" max="1480" width="5" style="7" customWidth="1"/>
    <col min="1481" max="1481" width="8.6640625" style="7"/>
    <col min="1482" max="1482" width="10.5" style="7" customWidth="1"/>
    <col min="1483" max="1483" width="3.83203125" style="7" customWidth="1"/>
    <col min="1484" max="1485" width="8.6640625" style="7"/>
    <col min="1486" max="1486" width="3.6640625" style="7" customWidth="1"/>
    <col min="1487" max="1726" width="8.6640625" style="7"/>
    <col min="1727" max="1727" width="24.83203125" style="7" customWidth="1"/>
    <col min="1728" max="1728" width="13.5" style="7" customWidth="1"/>
    <col min="1729" max="1729" width="8.6640625" style="7"/>
    <col min="1730" max="1730" width="6.6640625" style="7" customWidth="1"/>
    <col min="1731" max="1731" width="6.5" style="7" customWidth="1"/>
    <col min="1732" max="1732" width="8.33203125" style="7" customWidth="1"/>
    <col min="1733" max="1733" width="6.6640625" style="7" customWidth="1"/>
    <col min="1734" max="1734" width="4.83203125" style="7" customWidth="1"/>
    <col min="1735" max="1736" width="5" style="7" customWidth="1"/>
    <col min="1737" max="1737" width="8.6640625" style="7"/>
    <col min="1738" max="1738" width="10.5" style="7" customWidth="1"/>
    <col min="1739" max="1739" width="3.83203125" style="7" customWidth="1"/>
    <col min="1740" max="1741" width="8.6640625" style="7"/>
    <col min="1742" max="1742" width="3.6640625" style="7" customWidth="1"/>
    <col min="1743" max="1982" width="8.6640625" style="7"/>
    <col min="1983" max="1983" width="24.83203125" style="7" customWidth="1"/>
    <col min="1984" max="1984" width="13.5" style="7" customWidth="1"/>
    <col min="1985" max="1985" width="8.6640625" style="7"/>
    <col min="1986" max="1986" width="6.6640625" style="7" customWidth="1"/>
    <col min="1987" max="1987" width="6.5" style="7" customWidth="1"/>
    <col min="1988" max="1988" width="8.33203125" style="7" customWidth="1"/>
    <col min="1989" max="1989" width="6.6640625" style="7" customWidth="1"/>
    <col min="1990" max="1990" width="4.83203125" style="7" customWidth="1"/>
    <col min="1991" max="1992" width="5" style="7" customWidth="1"/>
    <col min="1993" max="1993" width="8.6640625" style="7"/>
    <col min="1994" max="1994" width="10.5" style="7" customWidth="1"/>
    <col min="1995" max="1995" width="3.83203125" style="7" customWidth="1"/>
    <col min="1996" max="1997" width="8.6640625" style="7"/>
    <col min="1998" max="1998" width="3.6640625" style="7" customWidth="1"/>
    <col min="1999" max="2238" width="8.6640625" style="7"/>
    <col min="2239" max="2239" width="24.83203125" style="7" customWidth="1"/>
    <col min="2240" max="2240" width="13.5" style="7" customWidth="1"/>
    <col min="2241" max="2241" width="8.6640625" style="7"/>
    <col min="2242" max="2242" width="6.6640625" style="7" customWidth="1"/>
    <col min="2243" max="2243" width="6.5" style="7" customWidth="1"/>
    <col min="2244" max="2244" width="8.33203125" style="7" customWidth="1"/>
    <col min="2245" max="2245" width="6.6640625" style="7" customWidth="1"/>
    <col min="2246" max="2246" width="4.83203125" style="7" customWidth="1"/>
    <col min="2247" max="2248" width="5" style="7" customWidth="1"/>
    <col min="2249" max="2249" width="8.6640625" style="7"/>
    <col min="2250" max="2250" width="10.5" style="7" customWidth="1"/>
    <col min="2251" max="2251" width="3.83203125" style="7" customWidth="1"/>
    <col min="2252" max="2253" width="8.6640625" style="7"/>
    <col min="2254" max="2254" width="3.6640625" style="7" customWidth="1"/>
    <col min="2255" max="2494" width="8.6640625" style="7"/>
    <col min="2495" max="2495" width="24.83203125" style="7" customWidth="1"/>
    <col min="2496" max="2496" width="13.5" style="7" customWidth="1"/>
    <col min="2497" max="2497" width="8.6640625" style="7"/>
    <col min="2498" max="2498" width="6.6640625" style="7" customWidth="1"/>
    <col min="2499" max="2499" width="6.5" style="7" customWidth="1"/>
    <col min="2500" max="2500" width="8.33203125" style="7" customWidth="1"/>
    <col min="2501" max="2501" width="6.6640625" style="7" customWidth="1"/>
    <col min="2502" max="2502" width="4.83203125" style="7" customWidth="1"/>
    <col min="2503" max="2504" width="5" style="7" customWidth="1"/>
    <col min="2505" max="2505" width="8.6640625" style="7"/>
    <col min="2506" max="2506" width="10.5" style="7" customWidth="1"/>
    <col min="2507" max="2507" width="3.83203125" style="7" customWidth="1"/>
    <col min="2508" max="2509" width="8.6640625" style="7"/>
    <col min="2510" max="2510" width="3.6640625" style="7" customWidth="1"/>
    <col min="2511" max="2750" width="8.6640625" style="7"/>
    <col min="2751" max="2751" width="24.83203125" style="7" customWidth="1"/>
    <col min="2752" max="2752" width="13.5" style="7" customWidth="1"/>
    <col min="2753" max="2753" width="8.6640625" style="7"/>
    <col min="2754" max="2754" width="6.6640625" style="7" customWidth="1"/>
    <col min="2755" max="2755" width="6.5" style="7" customWidth="1"/>
    <col min="2756" max="2756" width="8.33203125" style="7" customWidth="1"/>
    <col min="2757" max="2757" width="6.6640625" style="7" customWidth="1"/>
    <col min="2758" max="2758" width="4.83203125" style="7" customWidth="1"/>
    <col min="2759" max="2760" width="5" style="7" customWidth="1"/>
    <col min="2761" max="2761" width="8.6640625" style="7"/>
    <col min="2762" max="2762" width="10.5" style="7" customWidth="1"/>
    <col min="2763" max="2763" width="3.83203125" style="7" customWidth="1"/>
    <col min="2764" max="2765" width="8.6640625" style="7"/>
    <col min="2766" max="2766" width="3.6640625" style="7" customWidth="1"/>
    <col min="2767" max="3006" width="8.6640625" style="7"/>
    <col min="3007" max="3007" width="24.83203125" style="7" customWidth="1"/>
    <col min="3008" max="3008" width="13.5" style="7" customWidth="1"/>
    <col min="3009" max="3009" width="8.6640625" style="7"/>
    <col min="3010" max="3010" width="6.6640625" style="7" customWidth="1"/>
    <col min="3011" max="3011" width="6.5" style="7" customWidth="1"/>
    <col min="3012" max="3012" width="8.33203125" style="7" customWidth="1"/>
    <col min="3013" max="3013" width="6.6640625" style="7" customWidth="1"/>
    <col min="3014" max="3014" width="4.83203125" style="7" customWidth="1"/>
    <col min="3015" max="3016" width="5" style="7" customWidth="1"/>
    <col min="3017" max="3017" width="8.6640625" style="7"/>
    <col min="3018" max="3018" width="10.5" style="7" customWidth="1"/>
    <col min="3019" max="3019" width="3.83203125" style="7" customWidth="1"/>
    <col min="3020" max="3021" width="8.6640625" style="7"/>
    <col min="3022" max="3022" width="3.6640625" style="7" customWidth="1"/>
    <col min="3023" max="3262" width="8.6640625" style="7"/>
    <col min="3263" max="3263" width="24.83203125" style="7" customWidth="1"/>
    <col min="3264" max="3264" width="13.5" style="7" customWidth="1"/>
    <col min="3265" max="3265" width="8.6640625" style="7"/>
    <col min="3266" max="3266" width="6.6640625" style="7" customWidth="1"/>
    <col min="3267" max="3267" width="6.5" style="7" customWidth="1"/>
    <col min="3268" max="3268" width="8.33203125" style="7" customWidth="1"/>
    <col min="3269" max="3269" width="6.6640625" style="7" customWidth="1"/>
    <col min="3270" max="3270" width="4.83203125" style="7" customWidth="1"/>
    <col min="3271" max="3272" width="5" style="7" customWidth="1"/>
    <col min="3273" max="3273" width="8.6640625" style="7"/>
    <col min="3274" max="3274" width="10.5" style="7" customWidth="1"/>
    <col min="3275" max="3275" width="3.83203125" style="7" customWidth="1"/>
    <col min="3276" max="3277" width="8.6640625" style="7"/>
    <col min="3278" max="3278" width="3.6640625" style="7" customWidth="1"/>
    <col min="3279" max="3518" width="8.6640625" style="7"/>
    <col min="3519" max="3519" width="24.83203125" style="7" customWidth="1"/>
    <col min="3520" max="3520" width="13.5" style="7" customWidth="1"/>
    <col min="3521" max="3521" width="8.6640625" style="7"/>
    <col min="3522" max="3522" width="6.6640625" style="7" customWidth="1"/>
    <col min="3523" max="3523" width="6.5" style="7" customWidth="1"/>
    <col min="3524" max="3524" width="8.33203125" style="7" customWidth="1"/>
    <col min="3525" max="3525" width="6.6640625" style="7" customWidth="1"/>
    <col min="3526" max="3526" width="4.83203125" style="7" customWidth="1"/>
    <col min="3527" max="3528" width="5" style="7" customWidth="1"/>
    <col min="3529" max="3529" width="8.6640625" style="7"/>
    <col min="3530" max="3530" width="10.5" style="7" customWidth="1"/>
    <col min="3531" max="3531" width="3.83203125" style="7" customWidth="1"/>
    <col min="3532" max="3533" width="8.6640625" style="7"/>
    <col min="3534" max="3534" width="3.6640625" style="7" customWidth="1"/>
    <col min="3535" max="3774" width="8.6640625" style="7"/>
    <col min="3775" max="3775" width="24.83203125" style="7" customWidth="1"/>
    <col min="3776" max="3776" width="13.5" style="7" customWidth="1"/>
    <col min="3777" max="3777" width="8.6640625" style="7"/>
    <col min="3778" max="3778" width="6.6640625" style="7" customWidth="1"/>
    <col min="3779" max="3779" width="6.5" style="7" customWidth="1"/>
    <col min="3780" max="3780" width="8.33203125" style="7" customWidth="1"/>
    <col min="3781" max="3781" width="6.6640625" style="7" customWidth="1"/>
    <col min="3782" max="3782" width="4.83203125" style="7" customWidth="1"/>
    <col min="3783" max="3784" width="5" style="7" customWidth="1"/>
    <col min="3785" max="3785" width="8.6640625" style="7"/>
    <col min="3786" max="3786" width="10.5" style="7" customWidth="1"/>
    <col min="3787" max="3787" width="3.83203125" style="7" customWidth="1"/>
    <col min="3788" max="3789" width="8.6640625" style="7"/>
    <col min="3790" max="3790" width="3.6640625" style="7" customWidth="1"/>
    <col min="3791" max="4030" width="8.6640625" style="7"/>
    <col min="4031" max="4031" width="24.83203125" style="7" customWidth="1"/>
    <col min="4032" max="4032" width="13.5" style="7" customWidth="1"/>
    <col min="4033" max="4033" width="8.6640625" style="7"/>
    <col min="4034" max="4034" width="6.6640625" style="7" customWidth="1"/>
    <col min="4035" max="4035" width="6.5" style="7" customWidth="1"/>
    <col min="4036" max="4036" width="8.33203125" style="7" customWidth="1"/>
    <col min="4037" max="4037" width="6.6640625" style="7" customWidth="1"/>
    <col min="4038" max="4038" width="4.83203125" style="7" customWidth="1"/>
    <col min="4039" max="4040" width="5" style="7" customWidth="1"/>
    <col min="4041" max="4041" width="8.6640625" style="7"/>
    <col min="4042" max="4042" width="10.5" style="7" customWidth="1"/>
    <col min="4043" max="4043" width="3.83203125" style="7" customWidth="1"/>
    <col min="4044" max="4045" width="8.6640625" style="7"/>
    <col min="4046" max="4046" width="3.6640625" style="7" customWidth="1"/>
    <col min="4047" max="4286" width="8.6640625" style="7"/>
    <col min="4287" max="4287" width="24.83203125" style="7" customWidth="1"/>
    <col min="4288" max="4288" width="13.5" style="7" customWidth="1"/>
    <col min="4289" max="4289" width="8.6640625" style="7"/>
    <col min="4290" max="4290" width="6.6640625" style="7" customWidth="1"/>
    <col min="4291" max="4291" width="6.5" style="7" customWidth="1"/>
    <col min="4292" max="4292" width="8.33203125" style="7" customWidth="1"/>
    <col min="4293" max="4293" width="6.6640625" style="7" customWidth="1"/>
    <col min="4294" max="4294" width="4.83203125" style="7" customWidth="1"/>
    <col min="4295" max="4296" width="5" style="7" customWidth="1"/>
    <col min="4297" max="4297" width="8.6640625" style="7"/>
    <col min="4298" max="4298" width="10.5" style="7" customWidth="1"/>
    <col min="4299" max="4299" width="3.83203125" style="7" customWidth="1"/>
    <col min="4300" max="4301" width="8.6640625" style="7"/>
    <col min="4302" max="4302" width="3.6640625" style="7" customWidth="1"/>
    <col min="4303" max="4542" width="8.6640625" style="7"/>
    <col min="4543" max="4543" width="24.83203125" style="7" customWidth="1"/>
    <col min="4544" max="4544" width="13.5" style="7" customWidth="1"/>
    <col min="4545" max="4545" width="8.6640625" style="7"/>
    <col min="4546" max="4546" width="6.6640625" style="7" customWidth="1"/>
    <col min="4547" max="4547" width="6.5" style="7" customWidth="1"/>
    <col min="4548" max="4548" width="8.33203125" style="7" customWidth="1"/>
    <col min="4549" max="4549" width="6.6640625" style="7" customWidth="1"/>
    <col min="4550" max="4550" width="4.83203125" style="7" customWidth="1"/>
    <col min="4551" max="4552" width="5" style="7" customWidth="1"/>
    <col min="4553" max="4553" width="8.6640625" style="7"/>
    <col min="4554" max="4554" width="10.5" style="7" customWidth="1"/>
    <col min="4555" max="4555" width="3.83203125" style="7" customWidth="1"/>
    <col min="4556" max="4557" width="8.6640625" style="7"/>
    <col min="4558" max="4558" width="3.6640625" style="7" customWidth="1"/>
    <col min="4559" max="4798" width="8.6640625" style="7"/>
    <col min="4799" max="4799" width="24.83203125" style="7" customWidth="1"/>
    <col min="4800" max="4800" width="13.5" style="7" customWidth="1"/>
    <col min="4801" max="4801" width="8.6640625" style="7"/>
    <col min="4802" max="4802" width="6.6640625" style="7" customWidth="1"/>
    <col min="4803" max="4803" width="6.5" style="7" customWidth="1"/>
    <col min="4804" max="4804" width="8.33203125" style="7" customWidth="1"/>
    <col min="4805" max="4805" width="6.6640625" style="7" customWidth="1"/>
    <col min="4806" max="4806" width="4.83203125" style="7" customWidth="1"/>
    <col min="4807" max="4808" width="5" style="7" customWidth="1"/>
    <col min="4809" max="4809" width="8.6640625" style="7"/>
    <col min="4810" max="4810" width="10.5" style="7" customWidth="1"/>
    <col min="4811" max="4811" width="3.83203125" style="7" customWidth="1"/>
    <col min="4812" max="4813" width="8.6640625" style="7"/>
    <col min="4814" max="4814" width="3.6640625" style="7" customWidth="1"/>
    <col min="4815" max="5054" width="8.6640625" style="7"/>
    <col min="5055" max="5055" width="24.83203125" style="7" customWidth="1"/>
    <col min="5056" max="5056" width="13.5" style="7" customWidth="1"/>
    <col min="5057" max="5057" width="8.6640625" style="7"/>
    <col min="5058" max="5058" width="6.6640625" style="7" customWidth="1"/>
    <col min="5059" max="5059" width="6.5" style="7" customWidth="1"/>
    <col min="5060" max="5060" width="8.33203125" style="7" customWidth="1"/>
    <col min="5061" max="5061" width="6.6640625" style="7" customWidth="1"/>
    <col min="5062" max="5062" width="4.83203125" style="7" customWidth="1"/>
    <col min="5063" max="5064" width="5" style="7" customWidth="1"/>
    <col min="5065" max="5065" width="8.6640625" style="7"/>
    <col min="5066" max="5066" width="10.5" style="7" customWidth="1"/>
    <col min="5067" max="5067" width="3.83203125" style="7" customWidth="1"/>
    <col min="5068" max="5069" width="8.6640625" style="7"/>
    <col min="5070" max="5070" width="3.6640625" style="7" customWidth="1"/>
    <col min="5071" max="5310" width="8.6640625" style="7"/>
    <col min="5311" max="5311" width="24.83203125" style="7" customWidth="1"/>
    <col min="5312" max="5312" width="13.5" style="7" customWidth="1"/>
    <col min="5313" max="5313" width="8.6640625" style="7"/>
    <col min="5314" max="5314" width="6.6640625" style="7" customWidth="1"/>
    <col min="5315" max="5315" width="6.5" style="7" customWidth="1"/>
    <col min="5316" max="5316" width="8.33203125" style="7" customWidth="1"/>
    <col min="5317" max="5317" width="6.6640625" style="7" customWidth="1"/>
    <col min="5318" max="5318" width="4.83203125" style="7" customWidth="1"/>
    <col min="5319" max="5320" width="5" style="7" customWidth="1"/>
    <col min="5321" max="5321" width="8.6640625" style="7"/>
    <col min="5322" max="5322" width="10.5" style="7" customWidth="1"/>
    <col min="5323" max="5323" width="3.83203125" style="7" customWidth="1"/>
    <col min="5324" max="5325" width="8.6640625" style="7"/>
    <col min="5326" max="5326" width="3.6640625" style="7" customWidth="1"/>
    <col min="5327" max="5566" width="8.6640625" style="7"/>
    <col min="5567" max="5567" width="24.83203125" style="7" customWidth="1"/>
    <col min="5568" max="5568" width="13.5" style="7" customWidth="1"/>
    <col min="5569" max="5569" width="8.6640625" style="7"/>
    <col min="5570" max="5570" width="6.6640625" style="7" customWidth="1"/>
    <col min="5571" max="5571" width="6.5" style="7" customWidth="1"/>
    <col min="5572" max="5572" width="8.33203125" style="7" customWidth="1"/>
    <col min="5573" max="5573" width="6.6640625" style="7" customWidth="1"/>
    <col min="5574" max="5574" width="4.83203125" style="7" customWidth="1"/>
    <col min="5575" max="5576" width="5" style="7" customWidth="1"/>
    <col min="5577" max="5577" width="8.6640625" style="7"/>
    <col min="5578" max="5578" width="10.5" style="7" customWidth="1"/>
    <col min="5579" max="5579" width="3.83203125" style="7" customWidth="1"/>
    <col min="5580" max="5581" width="8.6640625" style="7"/>
    <col min="5582" max="5582" width="3.6640625" style="7" customWidth="1"/>
    <col min="5583" max="5822" width="8.6640625" style="7"/>
    <col min="5823" max="5823" width="24.83203125" style="7" customWidth="1"/>
    <col min="5824" max="5824" width="13.5" style="7" customWidth="1"/>
    <col min="5825" max="5825" width="8.6640625" style="7"/>
    <col min="5826" max="5826" width="6.6640625" style="7" customWidth="1"/>
    <col min="5827" max="5827" width="6.5" style="7" customWidth="1"/>
    <col min="5828" max="5828" width="8.33203125" style="7" customWidth="1"/>
    <col min="5829" max="5829" width="6.6640625" style="7" customWidth="1"/>
    <col min="5830" max="5830" width="4.83203125" style="7" customWidth="1"/>
    <col min="5831" max="5832" width="5" style="7" customWidth="1"/>
    <col min="5833" max="5833" width="8.6640625" style="7"/>
    <col min="5834" max="5834" width="10.5" style="7" customWidth="1"/>
    <col min="5835" max="5835" width="3.83203125" style="7" customWidth="1"/>
    <col min="5836" max="5837" width="8.6640625" style="7"/>
    <col min="5838" max="5838" width="3.6640625" style="7" customWidth="1"/>
    <col min="5839" max="6078" width="8.6640625" style="7"/>
    <col min="6079" max="6079" width="24.83203125" style="7" customWidth="1"/>
    <col min="6080" max="6080" width="13.5" style="7" customWidth="1"/>
    <col min="6081" max="6081" width="8.6640625" style="7"/>
    <col min="6082" max="6082" width="6.6640625" style="7" customWidth="1"/>
    <col min="6083" max="6083" width="6.5" style="7" customWidth="1"/>
    <col min="6084" max="6084" width="8.33203125" style="7" customWidth="1"/>
    <col min="6085" max="6085" width="6.6640625" style="7" customWidth="1"/>
    <col min="6086" max="6086" width="4.83203125" style="7" customWidth="1"/>
    <col min="6087" max="6088" width="5" style="7" customWidth="1"/>
    <col min="6089" max="6089" width="8.6640625" style="7"/>
    <col min="6090" max="6090" width="10.5" style="7" customWidth="1"/>
    <col min="6091" max="6091" width="3.83203125" style="7" customWidth="1"/>
    <col min="6092" max="6093" width="8.6640625" style="7"/>
    <col min="6094" max="6094" width="3.6640625" style="7" customWidth="1"/>
    <col min="6095" max="6334" width="8.6640625" style="7"/>
    <col min="6335" max="6335" width="24.83203125" style="7" customWidth="1"/>
    <col min="6336" max="6336" width="13.5" style="7" customWidth="1"/>
    <col min="6337" max="6337" width="8.6640625" style="7"/>
    <col min="6338" max="6338" width="6.6640625" style="7" customWidth="1"/>
    <col min="6339" max="6339" width="6.5" style="7" customWidth="1"/>
    <col min="6340" max="6340" width="8.33203125" style="7" customWidth="1"/>
    <col min="6341" max="6341" width="6.6640625" style="7" customWidth="1"/>
    <col min="6342" max="6342" width="4.83203125" style="7" customWidth="1"/>
    <col min="6343" max="6344" width="5" style="7" customWidth="1"/>
    <col min="6345" max="6345" width="8.6640625" style="7"/>
    <col min="6346" max="6346" width="10.5" style="7" customWidth="1"/>
    <col min="6347" max="6347" width="3.83203125" style="7" customWidth="1"/>
    <col min="6348" max="6349" width="8.6640625" style="7"/>
    <col min="6350" max="6350" width="3.6640625" style="7" customWidth="1"/>
    <col min="6351" max="6590" width="8.6640625" style="7"/>
    <col min="6591" max="6591" width="24.83203125" style="7" customWidth="1"/>
    <col min="6592" max="6592" width="13.5" style="7" customWidth="1"/>
    <col min="6593" max="6593" width="8.6640625" style="7"/>
    <col min="6594" max="6594" width="6.6640625" style="7" customWidth="1"/>
    <col min="6595" max="6595" width="6.5" style="7" customWidth="1"/>
    <col min="6596" max="6596" width="8.33203125" style="7" customWidth="1"/>
    <col min="6597" max="6597" width="6.6640625" style="7" customWidth="1"/>
    <col min="6598" max="6598" width="4.83203125" style="7" customWidth="1"/>
    <col min="6599" max="6600" width="5" style="7" customWidth="1"/>
    <col min="6601" max="6601" width="8.6640625" style="7"/>
    <col min="6602" max="6602" width="10.5" style="7" customWidth="1"/>
    <col min="6603" max="6603" width="3.83203125" style="7" customWidth="1"/>
    <col min="6604" max="6605" width="8.6640625" style="7"/>
    <col min="6606" max="6606" width="3.6640625" style="7" customWidth="1"/>
    <col min="6607" max="6846" width="8.6640625" style="7"/>
    <col min="6847" max="6847" width="24.83203125" style="7" customWidth="1"/>
    <col min="6848" max="6848" width="13.5" style="7" customWidth="1"/>
    <col min="6849" max="6849" width="8.6640625" style="7"/>
    <col min="6850" max="6850" width="6.6640625" style="7" customWidth="1"/>
    <col min="6851" max="6851" width="6.5" style="7" customWidth="1"/>
    <col min="6852" max="6852" width="8.33203125" style="7" customWidth="1"/>
    <col min="6853" max="6853" width="6.6640625" style="7" customWidth="1"/>
    <col min="6854" max="6854" width="4.83203125" style="7" customWidth="1"/>
    <col min="6855" max="6856" width="5" style="7" customWidth="1"/>
    <col min="6857" max="6857" width="8.6640625" style="7"/>
    <col min="6858" max="6858" width="10.5" style="7" customWidth="1"/>
    <col min="6859" max="6859" width="3.83203125" style="7" customWidth="1"/>
    <col min="6860" max="6861" width="8.6640625" style="7"/>
    <col min="6862" max="6862" width="3.6640625" style="7" customWidth="1"/>
    <col min="6863" max="7102" width="8.6640625" style="7"/>
    <col min="7103" max="7103" width="24.83203125" style="7" customWidth="1"/>
    <col min="7104" max="7104" width="13.5" style="7" customWidth="1"/>
    <col min="7105" max="7105" width="8.6640625" style="7"/>
    <col min="7106" max="7106" width="6.6640625" style="7" customWidth="1"/>
    <col min="7107" max="7107" width="6.5" style="7" customWidth="1"/>
    <col min="7108" max="7108" width="8.33203125" style="7" customWidth="1"/>
    <col min="7109" max="7109" width="6.6640625" style="7" customWidth="1"/>
    <col min="7110" max="7110" width="4.83203125" style="7" customWidth="1"/>
    <col min="7111" max="7112" width="5" style="7" customWidth="1"/>
    <col min="7113" max="7113" width="8.6640625" style="7"/>
    <col min="7114" max="7114" width="10.5" style="7" customWidth="1"/>
    <col min="7115" max="7115" width="3.83203125" style="7" customWidth="1"/>
    <col min="7116" max="7117" width="8.6640625" style="7"/>
    <col min="7118" max="7118" width="3.6640625" style="7" customWidth="1"/>
    <col min="7119" max="7358" width="8.6640625" style="7"/>
    <col min="7359" max="7359" width="24.83203125" style="7" customWidth="1"/>
    <col min="7360" max="7360" width="13.5" style="7" customWidth="1"/>
    <col min="7361" max="7361" width="8.6640625" style="7"/>
    <col min="7362" max="7362" width="6.6640625" style="7" customWidth="1"/>
    <col min="7363" max="7363" width="6.5" style="7" customWidth="1"/>
    <col min="7364" max="7364" width="8.33203125" style="7" customWidth="1"/>
    <col min="7365" max="7365" width="6.6640625" style="7" customWidth="1"/>
    <col min="7366" max="7366" width="4.83203125" style="7" customWidth="1"/>
    <col min="7367" max="7368" width="5" style="7" customWidth="1"/>
    <col min="7369" max="7369" width="8.6640625" style="7"/>
    <col min="7370" max="7370" width="10.5" style="7" customWidth="1"/>
    <col min="7371" max="7371" width="3.83203125" style="7" customWidth="1"/>
    <col min="7372" max="7373" width="8.6640625" style="7"/>
    <col min="7374" max="7374" width="3.6640625" style="7" customWidth="1"/>
    <col min="7375" max="7614" width="8.6640625" style="7"/>
    <col min="7615" max="7615" width="24.83203125" style="7" customWidth="1"/>
    <col min="7616" max="7616" width="13.5" style="7" customWidth="1"/>
    <col min="7617" max="7617" width="8.6640625" style="7"/>
    <col min="7618" max="7618" width="6.6640625" style="7" customWidth="1"/>
    <col min="7619" max="7619" width="6.5" style="7" customWidth="1"/>
    <col min="7620" max="7620" width="8.33203125" style="7" customWidth="1"/>
    <col min="7621" max="7621" width="6.6640625" style="7" customWidth="1"/>
    <col min="7622" max="7622" width="4.83203125" style="7" customWidth="1"/>
    <col min="7623" max="7624" width="5" style="7" customWidth="1"/>
    <col min="7625" max="7625" width="8.6640625" style="7"/>
    <col min="7626" max="7626" width="10.5" style="7" customWidth="1"/>
    <col min="7627" max="7627" width="3.83203125" style="7" customWidth="1"/>
    <col min="7628" max="7629" width="8.6640625" style="7"/>
    <col min="7630" max="7630" width="3.6640625" style="7" customWidth="1"/>
    <col min="7631" max="7870" width="8.6640625" style="7"/>
    <col min="7871" max="7871" width="24.83203125" style="7" customWidth="1"/>
    <col min="7872" max="7872" width="13.5" style="7" customWidth="1"/>
    <col min="7873" max="7873" width="8.6640625" style="7"/>
    <col min="7874" max="7874" width="6.6640625" style="7" customWidth="1"/>
    <col min="7875" max="7875" width="6.5" style="7" customWidth="1"/>
    <col min="7876" max="7876" width="8.33203125" style="7" customWidth="1"/>
    <col min="7877" max="7877" width="6.6640625" style="7" customWidth="1"/>
    <col min="7878" max="7878" width="4.83203125" style="7" customWidth="1"/>
    <col min="7879" max="7880" width="5" style="7" customWidth="1"/>
    <col min="7881" max="7881" width="8.6640625" style="7"/>
    <col min="7882" max="7882" width="10.5" style="7" customWidth="1"/>
    <col min="7883" max="7883" width="3.83203125" style="7" customWidth="1"/>
    <col min="7884" max="7885" width="8.6640625" style="7"/>
    <col min="7886" max="7886" width="3.6640625" style="7" customWidth="1"/>
    <col min="7887" max="8126" width="8.6640625" style="7"/>
    <col min="8127" max="8127" width="24.83203125" style="7" customWidth="1"/>
    <col min="8128" max="8128" width="13.5" style="7" customWidth="1"/>
    <col min="8129" max="8129" width="8.6640625" style="7"/>
    <col min="8130" max="8130" width="6.6640625" style="7" customWidth="1"/>
    <col min="8131" max="8131" width="6.5" style="7" customWidth="1"/>
    <col min="8132" max="8132" width="8.33203125" style="7" customWidth="1"/>
    <col min="8133" max="8133" width="6.6640625" style="7" customWidth="1"/>
    <col min="8134" max="8134" width="4.83203125" style="7" customWidth="1"/>
    <col min="8135" max="8136" width="5" style="7" customWidth="1"/>
    <col min="8137" max="8137" width="8.6640625" style="7"/>
    <col min="8138" max="8138" width="10.5" style="7" customWidth="1"/>
    <col min="8139" max="8139" width="3.83203125" style="7" customWidth="1"/>
    <col min="8140" max="8141" width="8.6640625" style="7"/>
    <col min="8142" max="8142" width="3.6640625" style="7" customWidth="1"/>
    <col min="8143" max="8382" width="8.6640625" style="7"/>
    <col min="8383" max="8383" width="24.83203125" style="7" customWidth="1"/>
    <col min="8384" max="8384" width="13.5" style="7" customWidth="1"/>
    <col min="8385" max="8385" width="8.6640625" style="7"/>
    <col min="8386" max="8386" width="6.6640625" style="7" customWidth="1"/>
    <col min="8387" max="8387" width="6.5" style="7" customWidth="1"/>
    <col min="8388" max="8388" width="8.33203125" style="7" customWidth="1"/>
    <col min="8389" max="8389" width="6.6640625" style="7" customWidth="1"/>
    <col min="8390" max="8390" width="4.83203125" style="7" customWidth="1"/>
    <col min="8391" max="8392" width="5" style="7" customWidth="1"/>
    <col min="8393" max="8393" width="8.6640625" style="7"/>
    <col min="8394" max="8394" width="10.5" style="7" customWidth="1"/>
    <col min="8395" max="8395" width="3.83203125" style="7" customWidth="1"/>
    <col min="8396" max="8397" width="8.6640625" style="7"/>
    <col min="8398" max="8398" width="3.6640625" style="7" customWidth="1"/>
    <col min="8399" max="8638" width="8.6640625" style="7"/>
    <col min="8639" max="8639" width="24.83203125" style="7" customWidth="1"/>
    <col min="8640" max="8640" width="13.5" style="7" customWidth="1"/>
    <col min="8641" max="8641" width="8.6640625" style="7"/>
    <col min="8642" max="8642" width="6.6640625" style="7" customWidth="1"/>
    <col min="8643" max="8643" width="6.5" style="7" customWidth="1"/>
    <col min="8644" max="8644" width="8.33203125" style="7" customWidth="1"/>
    <col min="8645" max="8645" width="6.6640625" style="7" customWidth="1"/>
    <col min="8646" max="8646" width="4.83203125" style="7" customWidth="1"/>
    <col min="8647" max="8648" width="5" style="7" customWidth="1"/>
    <col min="8649" max="8649" width="8.6640625" style="7"/>
    <col min="8650" max="8650" width="10.5" style="7" customWidth="1"/>
    <col min="8651" max="8651" width="3.83203125" style="7" customWidth="1"/>
    <col min="8652" max="8653" width="8.6640625" style="7"/>
    <col min="8654" max="8654" width="3.6640625" style="7" customWidth="1"/>
    <col min="8655" max="8894" width="8.6640625" style="7"/>
    <col min="8895" max="8895" width="24.83203125" style="7" customWidth="1"/>
    <col min="8896" max="8896" width="13.5" style="7" customWidth="1"/>
    <col min="8897" max="8897" width="8.6640625" style="7"/>
    <col min="8898" max="8898" width="6.6640625" style="7" customWidth="1"/>
    <col min="8899" max="8899" width="6.5" style="7" customWidth="1"/>
    <col min="8900" max="8900" width="8.33203125" style="7" customWidth="1"/>
    <col min="8901" max="8901" width="6.6640625" style="7" customWidth="1"/>
    <col min="8902" max="8902" width="4.83203125" style="7" customWidth="1"/>
    <col min="8903" max="8904" width="5" style="7" customWidth="1"/>
    <col min="8905" max="8905" width="8.6640625" style="7"/>
    <col min="8906" max="8906" width="10.5" style="7" customWidth="1"/>
    <col min="8907" max="8907" width="3.83203125" style="7" customWidth="1"/>
    <col min="8908" max="8909" width="8.6640625" style="7"/>
    <col min="8910" max="8910" width="3.6640625" style="7" customWidth="1"/>
    <col min="8911" max="9150" width="8.6640625" style="7"/>
    <col min="9151" max="9151" width="24.83203125" style="7" customWidth="1"/>
    <col min="9152" max="9152" width="13.5" style="7" customWidth="1"/>
    <col min="9153" max="9153" width="8.6640625" style="7"/>
    <col min="9154" max="9154" width="6.6640625" style="7" customWidth="1"/>
    <col min="9155" max="9155" width="6.5" style="7" customWidth="1"/>
    <col min="9156" max="9156" width="8.33203125" style="7" customWidth="1"/>
    <col min="9157" max="9157" width="6.6640625" style="7" customWidth="1"/>
    <col min="9158" max="9158" width="4.83203125" style="7" customWidth="1"/>
    <col min="9159" max="9160" width="5" style="7" customWidth="1"/>
    <col min="9161" max="9161" width="8.6640625" style="7"/>
    <col min="9162" max="9162" width="10.5" style="7" customWidth="1"/>
    <col min="9163" max="9163" width="3.83203125" style="7" customWidth="1"/>
    <col min="9164" max="9165" width="8.6640625" style="7"/>
    <col min="9166" max="9166" width="3.6640625" style="7" customWidth="1"/>
    <col min="9167" max="9406" width="8.6640625" style="7"/>
    <col min="9407" max="9407" width="24.83203125" style="7" customWidth="1"/>
    <col min="9408" max="9408" width="13.5" style="7" customWidth="1"/>
    <col min="9409" max="9409" width="8.6640625" style="7"/>
    <col min="9410" max="9410" width="6.6640625" style="7" customWidth="1"/>
    <col min="9411" max="9411" width="6.5" style="7" customWidth="1"/>
    <col min="9412" max="9412" width="8.33203125" style="7" customWidth="1"/>
    <col min="9413" max="9413" width="6.6640625" style="7" customWidth="1"/>
    <col min="9414" max="9414" width="4.83203125" style="7" customWidth="1"/>
    <col min="9415" max="9416" width="5" style="7" customWidth="1"/>
    <col min="9417" max="9417" width="8.6640625" style="7"/>
    <col min="9418" max="9418" width="10.5" style="7" customWidth="1"/>
    <col min="9419" max="9419" width="3.83203125" style="7" customWidth="1"/>
    <col min="9420" max="9421" width="8.6640625" style="7"/>
    <col min="9422" max="9422" width="3.6640625" style="7" customWidth="1"/>
    <col min="9423" max="9662" width="8.6640625" style="7"/>
    <col min="9663" max="9663" width="24.83203125" style="7" customWidth="1"/>
    <col min="9664" max="9664" width="13.5" style="7" customWidth="1"/>
    <col min="9665" max="9665" width="8.6640625" style="7"/>
    <col min="9666" max="9666" width="6.6640625" style="7" customWidth="1"/>
    <col min="9667" max="9667" width="6.5" style="7" customWidth="1"/>
    <col min="9668" max="9668" width="8.33203125" style="7" customWidth="1"/>
    <col min="9669" max="9669" width="6.6640625" style="7" customWidth="1"/>
    <col min="9670" max="9670" width="4.83203125" style="7" customWidth="1"/>
    <col min="9671" max="9672" width="5" style="7" customWidth="1"/>
    <col min="9673" max="9673" width="8.6640625" style="7"/>
    <col min="9674" max="9674" width="10.5" style="7" customWidth="1"/>
    <col min="9675" max="9675" width="3.83203125" style="7" customWidth="1"/>
    <col min="9676" max="9677" width="8.6640625" style="7"/>
    <col min="9678" max="9678" width="3.6640625" style="7" customWidth="1"/>
    <col min="9679" max="9918" width="8.6640625" style="7"/>
    <col min="9919" max="9919" width="24.83203125" style="7" customWidth="1"/>
    <col min="9920" max="9920" width="13.5" style="7" customWidth="1"/>
    <col min="9921" max="9921" width="8.6640625" style="7"/>
    <col min="9922" max="9922" width="6.6640625" style="7" customWidth="1"/>
    <col min="9923" max="9923" width="6.5" style="7" customWidth="1"/>
    <col min="9924" max="9924" width="8.33203125" style="7" customWidth="1"/>
    <col min="9925" max="9925" width="6.6640625" style="7" customWidth="1"/>
    <col min="9926" max="9926" width="4.83203125" style="7" customWidth="1"/>
    <col min="9927" max="9928" width="5" style="7" customWidth="1"/>
    <col min="9929" max="9929" width="8.6640625" style="7"/>
    <col min="9930" max="9930" width="10.5" style="7" customWidth="1"/>
    <col min="9931" max="9931" width="3.83203125" style="7" customWidth="1"/>
    <col min="9932" max="9933" width="8.6640625" style="7"/>
    <col min="9934" max="9934" width="3.6640625" style="7" customWidth="1"/>
    <col min="9935" max="10174" width="8.6640625" style="7"/>
    <col min="10175" max="10175" width="24.83203125" style="7" customWidth="1"/>
    <col min="10176" max="10176" width="13.5" style="7" customWidth="1"/>
    <col min="10177" max="10177" width="8.6640625" style="7"/>
    <col min="10178" max="10178" width="6.6640625" style="7" customWidth="1"/>
    <col min="10179" max="10179" width="6.5" style="7" customWidth="1"/>
    <col min="10180" max="10180" width="8.33203125" style="7" customWidth="1"/>
    <col min="10181" max="10181" width="6.6640625" style="7" customWidth="1"/>
    <col min="10182" max="10182" width="4.83203125" style="7" customWidth="1"/>
    <col min="10183" max="10184" width="5" style="7" customWidth="1"/>
    <col min="10185" max="10185" width="8.6640625" style="7"/>
    <col min="10186" max="10186" width="10.5" style="7" customWidth="1"/>
    <col min="10187" max="10187" width="3.83203125" style="7" customWidth="1"/>
    <col min="10188" max="10189" width="8.6640625" style="7"/>
    <col min="10190" max="10190" width="3.6640625" style="7" customWidth="1"/>
    <col min="10191" max="10430" width="8.6640625" style="7"/>
    <col min="10431" max="10431" width="24.83203125" style="7" customWidth="1"/>
    <col min="10432" max="10432" width="13.5" style="7" customWidth="1"/>
    <col min="10433" max="10433" width="8.6640625" style="7"/>
    <col min="10434" max="10434" width="6.6640625" style="7" customWidth="1"/>
    <col min="10435" max="10435" width="6.5" style="7" customWidth="1"/>
    <col min="10436" max="10436" width="8.33203125" style="7" customWidth="1"/>
    <col min="10437" max="10437" width="6.6640625" style="7" customWidth="1"/>
    <col min="10438" max="10438" width="4.83203125" style="7" customWidth="1"/>
    <col min="10439" max="10440" width="5" style="7" customWidth="1"/>
    <col min="10441" max="10441" width="8.6640625" style="7"/>
    <col min="10442" max="10442" width="10.5" style="7" customWidth="1"/>
    <col min="10443" max="10443" width="3.83203125" style="7" customWidth="1"/>
    <col min="10444" max="10445" width="8.6640625" style="7"/>
    <col min="10446" max="10446" width="3.6640625" style="7" customWidth="1"/>
    <col min="10447" max="10686" width="8.6640625" style="7"/>
    <col min="10687" max="10687" width="24.83203125" style="7" customWidth="1"/>
    <col min="10688" max="10688" width="13.5" style="7" customWidth="1"/>
    <col min="10689" max="10689" width="8.6640625" style="7"/>
    <col min="10690" max="10690" width="6.6640625" style="7" customWidth="1"/>
    <col min="10691" max="10691" width="6.5" style="7" customWidth="1"/>
    <col min="10692" max="10692" width="8.33203125" style="7" customWidth="1"/>
    <col min="10693" max="10693" width="6.6640625" style="7" customWidth="1"/>
    <col min="10694" max="10694" width="4.83203125" style="7" customWidth="1"/>
    <col min="10695" max="10696" width="5" style="7" customWidth="1"/>
    <col min="10697" max="10697" width="8.6640625" style="7"/>
    <col min="10698" max="10698" width="10.5" style="7" customWidth="1"/>
    <col min="10699" max="10699" width="3.83203125" style="7" customWidth="1"/>
    <col min="10700" max="10701" width="8.6640625" style="7"/>
    <col min="10702" max="10702" width="3.6640625" style="7" customWidth="1"/>
    <col min="10703" max="10942" width="8.6640625" style="7"/>
    <col min="10943" max="10943" width="24.83203125" style="7" customWidth="1"/>
    <col min="10944" max="10944" width="13.5" style="7" customWidth="1"/>
    <col min="10945" max="10945" width="8.6640625" style="7"/>
    <col min="10946" max="10946" width="6.6640625" style="7" customWidth="1"/>
    <col min="10947" max="10947" width="6.5" style="7" customWidth="1"/>
    <col min="10948" max="10948" width="8.33203125" style="7" customWidth="1"/>
    <col min="10949" max="10949" width="6.6640625" style="7" customWidth="1"/>
    <col min="10950" max="10950" width="4.83203125" style="7" customWidth="1"/>
    <col min="10951" max="10952" width="5" style="7" customWidth="1"/>
    <col min="10953" max="10953" width="8.6640625" style="7"/>
    <col min="10954" max="10954" width="10.5" style="7" customWidth="1"/>
    <col min="10955" max="10955" width="3.83203125" style="7" customWidth="1"/>
    <col min="10956" max="10957" width="8.6640625" style="7"/>
    <col min="10958" max="10958" width="3.6640625" style="7" customWidth="1"/>
    <col min="10959" max="11198" width="8.6640625" style="7"/>
    <col min="11199" max="11199" width="24.83203125" style="7" customWidth="1"/>
    <col min="11200" max="11200" width="13.5" style="7" customWidth="1"/>
    <col min="11201" max="11201" width="8.6640625" style="7"/>
    <col min="11202" max="11202" width="6.6640625" style="7" customWidth="1"/>
    <col min="11203" max="11203" width="6.5" style="7" customWidth="1"/>
    <col min="11204" max="11204" width="8.33203125" style="7" customWidth="1"/>
    <col min="11205" max="11205" width="6.6640625" style="7" customWidth="1"/>
    <col min="11206" max="11206" width="4.83203125" style="7" customWidth="1"/>
    <col min="11207" max="11208" width="5" style="7" customWidth="1"/>
    <col min="11209" max="11209" width="8.6640625" style="7"/>
    <col min="11210" max="11210" width="10.5" style="7" customWidth="1"/>
    <col min="11211" max="11211" width="3.83203125" style="7" customWidth="1"/>
    <col min="11212" max="11213" width="8.6640625" style="7"/>
    <col min="11214" max="11214" width="3.6640625" style="7" customWidth="1"/>
    <col min="11215" max="11454" width="8.6640625" style="7"/>
    <col min="11455" max="11455" width="24.83203125" style="7" customWidth="1"/>
    <col min="11456" max="11456" width="13.5" style="7" customWidth="1"/>
    <col min="11457" max="11457" width="8.6640625" style="7"/>
    <col min="11458" max="11458" width="6.6640625" style="7" customWidth="1"/>
    <col min="11459" max="11459" width="6.5" style="7" customWidth="1"/>
    <col min="11460" max="11460" width="8.33203125" style="7" customWidth="1"/>
    <col min="11461" max="11461" width="6.6640625" style="7" customWidth="1"/>
    <col min="11462" max="11462" width="4.83203125" style="7" customWidth="1"/>
    <col min="11463" max="11464" width="5" style="7" customWidth="1"/>
    <col min="11465" max="11465" width="8.6640625" style="7"/>
    <col min="11466" max="11466" width="10.5" style="7" customWidth="1"/>
    <col min="11467" max="11467" width="3.83203125" style="7" customWidth="1"/>
    <col min="11468" max="11469" width="8.6640625" style="7"/>
    <col min="11470" max="11470" width="3.6640625" style="7" customWidth="1"/>
    <col min="11471" max="11710" width="8.6640625" style="7"/>
    <col min="11711" max="11711" width="24.83203125" style="7" customWidth="1"/>
    <col min="11712" max="11712" width="13.5" style="7" customWidth="1"/>
    <col min="11713" max="11713" width="8.6640625" style="7"/>
    <col min="11714" max="11714" width="6.6640625" style="7" customWidth="1"/>
    <col min="11715" max="11715" width="6.5" style="7" customWidth="1"/>
    <col min="11716" max="11716" width="8.33203125" style="7" customWidth="1"/>
    <col min="11717" max="11717" width="6.6640625" style="7" customWidth="1"/>
    <col min="11718" max="11718" width="4.83203125" style="7" customWidth="1"/>
    <col min="11719" max="11720" width="5" style="7" customWidth="1"/>
    <col min="11721" max="11721" width="8.6640625" style="7"/>
    <col min="11722" max="11722" width="10.5" style="7" customWidth="1"/>
    <col min="11723" max="11723" width="3.83203125" style="7" customWidth="1"/>
    <col min="11724" max="11725" width="8.6640625" style="7"/>
    <col min="11726" max="11726" width="3.6640625" style="7" customWidth="1"/>
    <col min="11727" max="11966" width="8.6640625" style="7"/>
    <col min="11967" max="11967" width="24.83203125" style="7" customWidth="1"/>
    <col min="11968" max="11968" width="13.5" style="7" customWidth="1"/>
    <col min="11969" max="11969" width="8.6640625" style="7"/>
    <col min="11970" max="11970" width="6.6640625" style="7" customWidth="1"/>
    <col min="11971" max="11971" width="6.5" style="7" customWidth="1"/>
    <col min="11972" max="11972" width="8.33203125" style="7" customWidth="1"/>
    <col min="11973" max="11973" width="6.6640625" style="7" customWidth="1"/>
    <col min="11974" max="11974" width="4.83203125" style="7" customWidth="1"/>
    <col min="11975" max="11976" width="5" style="7" customWidth="1"/>
    <col min="11977" max="11977" width="8.6640625" style="7"/>
    <col min="11978" max="11978" width="10.5" style="7" customWidth="1"/>
    <col min="11979" max="11979" width="3.83203125" style="7" customWidth="1"/>
    <col min="11980" max="11981" width="8.6640625" style="7"/>
    <col min="11982" max="11982" width="3.6640625" style="7" customWidth="1"/>
    <col min="11983" max="12222" width="8.6640625" style="7"/>
    <col min="12223" max="12223" width="24.83203125" style="7" customWidth="1"/>
    <col min="12224" max="12224" width="13.5" style="7" customWidth="1"/>
    <col min="12225" max="12225" width="8.6640625" style="7"/>
    <col min="12226" max="12226" width="6.6640625" style="7" customWidth="1"/>
    <col min="12227" max="12227" width="6.5" style="7" customWidth="1"/>
    <col min="12228" max="12228" width="8.33203125" style="7" customWidth="1"/>
    <col min="12229" max="12229" width="6.6640625" style="7" customWidth="1"/>
    <col min="12230" max="12230" width="4.83203125" style="7" customWidth="1"/>
    <col min="12231" max="12232" width="5" style="7" customWidth="1"/>
    <col min="12233" max="12233" width="8.6640625" style="7"/>
    <col min="12234" max="12234" width="10.5" style="7" customWidth="1"/>
    <col min="12235" max="12235" width="3.83203125" style="7" customWidth="1"/>
    <col min="12236" max="12237" width="8.6640625" style="7"/>
    <col min="12238" max="12238" width="3.6640625" style="7" customWidth="1"/>
    <col min="12239" max="12478" width="8.6640625" style="7"/>
    <col min="12479" max="12479" width="24.83203125" style="7" customWidth="1"/>
    <col min="12480" max="12480" width="13.5" style="7" customWidth="1"/>
    <col min="12481" max="12481" width="8.6640625" style="7"/>
    <col min="12482" max="12482" width="6.6640625" style="7" customWidth="1"/>
    <col min="12483" max="12483" width="6.5" style="7" customWidth="1"/>
    <col min="12484" max="12484" width="8.33203125" style="7" customWidth="1"/>
    <col min="12485" max="12485" width="6.6640625" style="7" customWidth="1"/>
    <col min="12486" max="12486" width="4.83203125" style="7" customWidth="1"/>
    <col min="12487" max="12488" width="5" style="7" customWidth="1"/>
    <col min="12489" max="12489" width="8.6640625" style="7"/>
    <col min="12490" max="12490" width="10.5" style="7" customWidth="1"/>
    <col min="12491" max="12491" width="3.83203125" style="7" customWidth="1"/>
    <col min="12492" max="12493" width="8.6640625" style="7"/>
    <col min="12494" max="12494" width="3.6640625" style="7" customWidth="1"/>
    <col min="12495" max="12734" width="8.6640625" style="7"/>
    <col min="12735" max="12735" width="24.83203125" style="7" customWidth="1"/>
    <col min="12736" max="12736" width="13.5" style="7" customWidth="1"/>
    <col min="12737" max="12737" width="8.6640625" style="7"/>
    <col min="12738" max="12738" width="6.6640625" style="7" customWidth="1"/>
    <col min="12739" max="12739" width="6.5" style="7" customWidth="1"/>
    <col min="12740" max="12740" width="8.33203125" style="7" customWidth="1"/>
    <col min="12741" max="12741" width="6.6640625" style="7" customWidth="1"/>
    <col min="12742" max="12742" width="4.83203125" style="7" customWidth="1"/>
    <col min="12743" max="12744" width="5" style="7" customWidth="1"/>
    <col min="12745" max="12745" width="8.6640625" style="7"/>
    <col min="12746" max="12746" width="10.5" style="7" customWidth="1"/>
    <col min="12747" max="12747" width="3.83203125" style="7" customWidth="1"/>
    <col min="12748" max="12749" width="8.6640625" style="7"/>
    <col min="12750" max="12750" width="3.6640625" style="7" customWidth="1"/>
    <col min="12751" max="12990" width="8.6640625" style="7"/>
    <col min="12991" max="12991" width="24.83203125" style="7" customWidth="1"/>
    <col min="12992" max="12992" width="13.5" style="7" customWidth="1"/>
    <col min="12993" max="12993" width="8.6640625" style="7"/>
    <col min="12994" max="12994" width="6.6640625" style="7" customWidth="1"/>
    <col min="12995" max="12995" width="6.5" style="7" customWidth="1"/>
    <col min="12996" max="12996" width="8.33203125" style="7" customWidth="1"/>
    <col min="12997" max="12997" width="6.6640625" style="7" customWidth="1"/>
    <col min="12998" max="12998" width="4.83203125" style="7" customWidth="1"/>
    <col min="12999" max="13000" width="5" style="7" customWidth="1"/>
    <col min="13001" max="13001" width="8.6640625" style="7"/>
    <col min="13002" max="13002" width="10.5" style="7" customWidth="1"/>
    <col min="13003" max="13003" width="3.83203125" style="7" customWidth="1"/>
    <col min="13004" max="13005" width="8.6640625" style="7"/>
    <col min="13006" max="13006" width="3.6640625" style="7" customWidth="1"/>
    <col min="13007" max="13246" width="8.6640625" style="7"/>
    <col min="13247" max="13247" width="24.83203125" style="7" customWidth="1"/>
    <col min="13248" max="13248" width="13.5" style="7" customWidth="1"/>
    <col min="13249" max="13249" width="8.6640625" style="7"/>
    <col min="13250" max="13250" width="6.6640625" style="7" customWidth="1"/>
    <col min="13251" max="13251" width="6.5" style="7" customWidth="1"/>
    <col min="13252" max="13252" width="8.33203125" style="7" customWidth="1"/>
    <col min="13253" max="13253" width="6.6640625" style="7" customWidth="1"/>
    <col min="13254" max="13254" width="4.83203125" style="7" customWidth="1"/>
    <col min="13255" max="13256" width="5" style="7" customWidth="1"/>
    <col min="13257" max="13257" width="8.6640625" style="7"/>
    <col min="13258" max="13258" width="10.5" style="7" customWidth="1"/>
    <col min="13259" max="13259" width="3.83203125" style="7" customWidth="1"/>
    <col min="13260" max="13261" width="8.6640625" style="7"/>
    <col min="13262" max="13262" width="3.6640625" style="7" customWidth="1"/>
    <col min="13263" max="13502" width="8.6640625" style="7"/>
    <col min="13503" max="13503" width="24.83203125" style="7" customWidth="1"/>
    <col min="13504" max="13504" width="13.5" style="7" customWidth="1"/>
    <col min="13505" max="13505" width="8.6640625" style="7"/>
    <col min="13506" max="13506" width="6.6640625" style="7" customWidth="1"/>
    <col min="13507" max="13507" width="6.5" style="7" customWidth="1"/>
    <col min="13508" max="13508" width="8.33203125" style="7" customWidth="1"/>
    <col min="13509" max="13509" width="6.6640625" style="7" customWidth="1"/>
    <col min="13510" max="13510" width="4.83203125" style="7" customWidth="1"/>
    <col min="13511" max="13512" width="5" style="7" customWidth="1"/>
    <col min="13513" max="13513" width="8.6640625" style="7"/>
    <col min="13514" max="13514" width="10.5" style="7" customWidth="1"/>
    <col min="13515" max="13515" width="3.83203125" style="7" customWidth="1"/>
    <col min="13516" max="13517" width="8.6640625" style="7"/>
    <col min="13518" max="13518" width="3.6640625" style="7" customWidth="1"/>
    <col min="13519" max="13758" width="8.6640625" style="7"/>
    <col min="13759" max="13759" width="24.83203125" style="7" customWidth="1"/>
    <col min="13760" max="13760" width="13.5" style="7" customWidth="1"/>
    <col min="13761" max="13761" width="8.6640625" style="7"/>
    <col min="13762" max="13762" width="6.6640625" style="7" customWidth="1"/>
    <col min="13763" max="13763" width="6.5" style="7" customWidth="1"/>
    <col min="13764" max="13764" width="8.33203125" style="7" customWidth="1"/>
    <col min="13765" max="13765" width="6.6640625" style="7" customWidth="1"/>
    <col min="13766" max="13766" width="4.83203125" style="7" customWidth="1"/>
    <col min="13767" max="13768" width="5" style="7" customWidth="1"/>
    <col min="13769" max="13769" width="8.6640625" style="7"/>
    <col min="13770" max="13770" width="10.5" style="7" customWidth="1"/>
    <col min="13771" max="13771" width="3.83203125" style="7" customWidth="1"/>
    <col min="13772" max="13773" width="8.6640625" style="7"/>
    <col min="13774" max="13774" width="3.6640625" style="7" customWidth="1"/>
    <col min="13775" max="14014" width="8.6640625" style="7"/>
    <col min="14015" max="14015" width="24.83203125" style="7" customWidth="1"/>
    <col min="14016" max="14016" width="13.5" style="7" customWidth="1"/>
    <col min="14017" max="14017" width="8.6640625" style="7"/>
    <col min="14018" max="14018" width="6.6640625" style="7" customWidth="1"/>
    <col min="14019" max="14019" width="6.5" style="7" customWidth="1"/>
    <col min="14020" max="14020" width="8.33203125" style="7" customWidth="1"/>
    <col min="14021" max="14021" width="6.6640625" style="7" customWidth="1"/>
    <col min="14022" max="14022" width="4.83203125" style="7" customWidth="1"/>
    <col min="14023" max="14024" width="5" style="7" customWidth="1"/>
    <col min="14025" max="14025" width="8.6640625" style="7"/>
    <col min="14026" max="14026" width="10.5" style="7" customWidth="1"/>
    <col min="14027" max="14027" width="3.83203125" style="7" customWidth="1"/>
    <col min="14028" max="14029" width="8.6640625" style="7"/>
    <col min="14030" max="14030" width="3.6640625" style="7" customWidth="1"/>
    <col min="14031" max="14270" width="8.6640625" style="7"/>
    <col min="14271" max="14271" width="24.83203125" style="7" customWidth="1"/>
    <col min="14272" max="14272" width="13.5" style="7" customWidth="1"/>
    <col min="14273" max="14273" width="8.6640625" style="7"/>
    <col min="14274" max="14274" width="6.6640625" style="7" customWidth="1"/>
    <col min="14275" max="14275" width="6.5" style="7" customWidth="1"/>
    <col min="14276" max="14276" width="8.33203125" style="7" customWidth="1"/>
    <col min="14277" max="14277" width="6.6640625" style="7" customWidth="1"/>
    <col min="14278" max="14278" width="4.83203125" style="7" customWidth="1"/>
    <col min="14279" max="14280" width="5" style="7" customWidth="1"/>
    <col min="14281" max="14281" width="8.6640625" style="7"/>
    <col min="14282" max="14282" width="10.5" style="7" customWidth="1"/>
    <col min="14283" max="14283" width="3.83203125" style="7" customWidth="1"/>
    <col min="14284" max="14285" width="8.6640625" style="7"/>
    <col min="14286" max="14286" width="3.6640625" style="7" customWidth="1"/>
    <col min="14287" max="14526" width="8.6640625" style="7"/>
    <col min="14527" max="14527" width="24.83203125" style="7" customWidth="1"/>
    <col min="14528" max="14528" width="13.5" style="7" customWidth="1"/>
    <col min="14529" max="14529" width="8.6640625" style="7"/>
    <col min="14530" max="14530" width="6.6640625" style="7" customWidth="1"/>
    <col min="14531" max="14531" width="6.5" style="7" customWidth="1"/>
    <col min="14532" max="14532" width="8.33203125" style="7" customWidth="1"/>
    <col min="14533" max="14533" width="6.6640625" style="7" customWidth="1"/>
    <col min="14534" max="14534" width="4.83203125" style="7" customWidth="1"/>
    <col min="14535" max="14536" width="5" style="7" customWidth="1"/>
    <col min="14537" max="14537" width="8.6640625" style="7"/>
    <col min="14538" max="14538" width="10.5" style="7" customWidth="1"/>
    <col min="14539" max="14539" width="3.83203125" style="7" customWidth="1"/>
    <col min="14540" max="14541" width="8.6640625" style="7"/>
    <col min="14542" max="14542" width="3.6640625" style="7" customWidth="1"/>
    <col min="14543" max="14782" width="8.6640625" style="7"/>
    <col min="14783" max="14783" width="24.83203125" style="7" customWidth="1"/>
    <col min="14784" max="14784" width="13.5" style="7" customWidth="1"/>
    <col min="14785" max="14785" width="8.6640625" style="7"/>
    <col min="14786" max="14786" width="6.6640625" style="7" customWidth="1"/>
    <col min="14787" max="14787" width="6.5" style="7" customWidth="1"/>
    <col min="14788" max="14788" width="8.33203125" style="7" customWidth="1"/>
    <col min="14789" max="14789" width="6.6640625" style="7" customWidth="1"/>
    <col min="14790" max="14790" width="4.83203125" style="7" customWidth="1"/>
    <col min="14791" max="14792" width="5" style="7" customWidth="1"/>
    <col min="14793" max="14793" width="8.6640625" style="7"/>
    <col min="14794" max="14794" width="10.5" style="7" customWidth="1"/>
    <col min="14795" max="14795" width="3.83203125" style="7" customWidth="1"/>
    <col min="14796" max="14797" width="8.6640625" style="7"/>
    <col min="14798" max="14798" width="3.6640625" style="7" customWidth="1"/>
    <col min="14799" max="15038" width="8.6640625" style="7"/>
    <col min="15039" max="15039" width="24.83203125" style="7" customWidth="1"/>
    <col min="15040" max="15040" width="13.5" style="7" customWidth="1"/>
    <col min="15041" max="15041" width="8.6640625" style="7"/>
    <col min="15042" max="15042" width="6.6640625" style="7" customWidth="1"/>
    <col min="15043" max="15043" width="6.5" style="7" customWidth="1"/>
    <col min="15044" max="15044" width="8.33203125" style="7" customWidth="1"/>
    <col min="15045" max="15045" width="6.6640625" style="7" customWidth="1"/>
    <col min="15046" max="15046" width="4.83203125" style="7" customWidth="1"/>
    <col min="15047" max="15048" width="5" style="7" customWidth="1"/>
    <col min="15049" max="15049" width="8.6640625" style="7"/>
    <col min="15050" max="15050" width="10.5" style="7" customWidth="1"/>
    <col min="15051" max="15051" width="3.83203125" style="7" customWidth="1"/>
    <col min="15052" max="15053" width="8.6640625" style="7"/>
    <col min="15054" max="15054" width="3.6640625" style="7" customWidth="1"/>
    <col min="15055" max="15294" width="8.6640625" style="7"/>
    <col min="15295" max="15295" width="24.83203125" style="7" customWidth="1"/>
    <col min="15296" max="15296" width="13.5" style="7" customWidth="1"/>
    <col min="15297" max="15297" width="8.6640625" style="7"/>
    <col min="15298" max="15298" width="6.6640625" style="7" customWidth="1"/>
    <col min="15299" max="15299" width="6.5" style="7" customWidth="1"/>
    <col min="15300" max="15300" width="8.33203125" style="7" customWidth="1"/>
    <col min="15301" max="15301" width="6.6640625" style="7" customWidth="1"/>
    <col min="15302" max="15302" width="4.83203125" style="7" customWidth="1"/>
    <col min="15303" max="15304" width="5" style="7" customWidth="1"/>
    <col min="15305" max="15305" width="8.6640625" style="7"/>
    <col min="15306" max="15306" width="10.5" style="7" customWidth="1"/>
    <col min="15307" max="15307" width="3.83203125" style="7" customWidth="1"/>
    <col min="15308" max="15309" width="8.6640625" style="7"/>
    <col min="15310" max="15310" width="3.6640625" style="7" customWidth="1"/>
    <col min="15311" max="15550" width="8.6640625" style="7"/>
    <col min="15551" max="15551" width="24.83203125" style="7" customWidth="1"/>
    <col min="15552" max="15552" width="13.5" style="7" customWidth="1"/>
    <col min="15553" max="15553" width="8.6640625" style="7"/>
    <col min="15554" max="15554" width="6.6640625" style="7" customWidth="1"/>
    <col min="15555" max="15555" width="6.5" style="7" customWidth="1"/>
    <col min="15556" max="15556" width="8.33203125" style="7" customWidth="1"/>
    <col min="15557" max="15557" width="6.6640625" style="7" customWidth="1"/>
    <col min="15558" max="15558" width="4.83203125" style="7" customWidth="1"/>
    <col min="15559" max="15560" width="5" style="7" customWidth="1"/>
    <col min="15561" max="15561" width="8.6640625" style="7"/>
    <col min="15562" max="15562" width="10.5" style="7" customWidth="1"/>
    <col min="15563" max="15563" width="3.83203125" style="7" customWidth="1"/>
    <col min="15564" max="15565" width="8.6640625" style="7"/>
    <col min="15566" max="15566" width="3.6640625" style="7" customWidth="1"/>
    <col min="15567" max="15806" width="8.6640625" style="7"/>
    <col min="15807" max="15807" width="24.83203125" style="7" customWidth="1"/>
    <col min="15808" max="15808" width="13.5" style="7" customWidth="1"/>
    <col min="15809" max="15809" width="8.6640625" style="7"/>
    <col min="15810" max="15810" width="6.6640625" style="7" customWidth="1"/>
    <col min="15811" max="15811" width="6.5" style="7" customWidth="1"/>
    <col min="15812" max="15812" width="8.33203125" style="7" customWidth="1"/>
    <col min="15813" max="15813" width="6.6640625" style="7" customWidth="1"/>
    <col min="15814" max="15814" width="4.83203125" style="7" customWidth="1"/>
    <col min="15815" max="15816" width="5" style="7" customWidth="1"/>
    <col min="15817" max="15817" width="8.6640625" style="7"/>
    <col min="15818" max="15818" width="10.5" style="7" customWidth="1"/>
    <col min="15819" max="15819" width="3.83203125" style="7" customWidth="1"/>
    <col min="15820" max="15821" width="8.6640625" style="7"/>
    <col min="15822" max="15822" width="3.6640625" style="7" customWidth="1"/>
    <col min="15823" max="16062" width="8.6640625" style="7"/>
    <col min="16063" max="16063" width="24.83203125" style="7" customWidth="1"/>
    <col min="16064" max="16064" width="13.5" style="7" customWidth="1"/>
    <col min="16065" max="16065" width="8.6640625" style="7"/>
    <col min="16066" max="16066" width="6.6640625" style="7" customWidth="1"/>
    <col min="16067" max="16067" width="6.5" style="7" customWidth="1"/>
    <col min="16068" max="16068" width="8.33203125" style="7" customWidth="1"/>
    <col min="16069" max="16069" width="6.6640625" style="7" customWidth="1"/>
    <col min="16070" max="16070" width="4.83203125" style="7" customWidth="1"/>
    <col min="16071" max="16072" width="5" style="7" customWidth="1"/>
    <col min="16073" max="16073" width="8.6640625" style="7"/>
    <col min="16074" max="16074" width="10.5" style="7" customWidth="1"/>
    <col min="16075" max="16075" width="3.83203125" style="7" customWidth="1"/>
    <col min="16076" max="16077" width="8.6640625" style="7"/>
    <col min="16078" max="16078" width="3.6640625" style="7" customWidth="1"/>
    <col min="16079" max="16384" width="8.6640625" style="7"/>
  </cols>
  <sheetData>
    <row r="17" spans="1:51" s="1" customFormat="1" ht="144">
      <c r="A17" s="1" t="s">
        <v>0</v>
      </c>
      <c r="B17" s="1" t="s">
        <v>1</v>
      </c>
      <c r="C17" s="1" t="s">
        <v>2</v>
      </c>
      <c r="D17" s="1" t="s">
        <v>3</v>
      </c>
      <c r="E17" s="1" t="s">
        <v>4</v>
      </c>
      <c r="F17" s="1" t="s">
        <v>5</v>
      </c>
      <c r="G17" s="1" t="s">
        <v>6</v>
      </c>
      <c r="H17" s="1" t="s">
        <v>7</v>
      </c>
      <c r="I17" s="1" t="s">
        <v>8</v>
      </c>
      <c r="J17" s="1" t="s">
        <v>9</v>
      </c>
      <c r="K17" s="1" t="s">
        <v>10</v>
      </c>
      <c r="L17" s="1" t="s">
        <v>6</v>
      </c>
      <c r="M17" s="1" t="s">
        <v>7</v>
      </c>
      <c r="N17" s="1" t="s">
        <v>8</v>
      </c>
      <c r="O17" s="1" t="s">
        <v>9</v>
      </c>
      <c r="P17" s="1" t="s">
        <v>10</v>
      </c>
      <c r="Q17" s="1" t="s">
        <v>6</v>
      </c>
      <c r="R17" s="1" t="s">
        <v>7</v>
      </c>
      <c r="S17" s="1" t="s">
        <v>8</v>
      </c>
      <c r="T17" s="1" t="s">
        <v>9</v>
      </c>
      <c r="U17" s="1" t="s">
        <v>10</v>
      </c>
      <c r="V17" s="1" t="s">
        <v>103</v>
      </c>
      <c r="W17" s="1" t="s">
        <v>104</v>
      </c>
      <c r="X17" s="1" t="s">
        <v>105</v>
      </c>
      <c r="Y17" s="1" t="s">
        <v>106</v>
      </c>
      <c r="Z17" s="1" t="s">
        <v>107</v>
      </c>
      <c r="AA17" s="1" t="s">
        <v>108</v>
      </c>
      <c r="AB17" s="1" t="s">
        <v>109</v>
      </c>
      <c r="AC17" s="1" t="s">
        <v>110</v>
      </c>
      <c r="AD17" s="1" t="s">
        <v>111</v>
      </c>
      <c r="AE17" s="1" t="s">
        <v>112</v>
      </c>
      <c r="AF17" s="1" t="s">
        <v>113</v>
      </c>
      <c r="AG17" s="1" t="s">
        <v>114</v>
      </c>
      <c r="AH17" s="1" t="s">
        <v>115</v>
      </c>
      <c r="AI17" s="1" t="s">
        <v>116</v>
      </c>
      <c r="AJ17" s="1" t="s">
        <v>117</v>
      </c>
      <c r="AK17" s="1" t="s">
        <v>118</v>
      </c>
      <c r="AL17" s="1" t="s">
        <v>119</v>
      </c>
      <c r="AM17" s="1" t="s">
        <v>120</v>
      </c>
      <c r="AN17" s="1" t="s">
        <v>121</v>
      </c>
      <c r="AO17" s="1" t="s">
        <v>113</v>
      </c>
      <c r="AP17" s="1" t="s">
        <v>122</v>
      </c>
      <c r="AQ17" s="1" t="s">
        <v>123</v>
      </c>
      <c r="AR17" s="1" t="s">
        <v>124</v>
      </c>
      <c r="AS17" s="1" t="s">
        <v>125</v>
      </c>
      <c r="AT17" s="1" t="s">
        <v>126</v>
      </c>
      <c r="AU17" s="1" t="s">
        <v>127</v>
      </c>
      <c r="AV17" s="1" t="s">
        <v>128</v>
      </c>
      <c r="AW17" s="1" t="s">
        <v>129</v>
      </c>
      <c r="AY17" s="1" t="s">
        <v>57</v>
      </c>
    </row>
    <row r="18" spans="1:51" customFormat="1" ht="15">
      <c r="A18" s="2">
        <v>43335</v>
      </c>
      <c r="B18" t="s">
        <v>29</v>
      </c>
      <c r="C18" t="s">
        <v>13</v>
      </c>
      <c r="D18" t="s">
        <v>14</v>
      </c>
      <c r="E18">
        <v>1</v>
      </c>
      <c r="F18">
        <v>1</v>
      </c>
      <c r="G18" t="s">
        <v>11</v>
      </c>
      <c r="H18" t="s">
        <v>21</v>
      </c>
      <c r="I18">
        <v>1.0500000000000001E-2</v>
      </c>
      <c r="J18">
        <v>0.24199999999999999</v>
      </c>
      <c r="K18">
        <v>5.27</v>
      </c>
      <c r="L18" t="s">
        <v>19</v>
      </c>
      <c r="M18" t="s">
        <v>22</v>
      </c>
      <c r="N18">
        <v>2.1299999999999999E-2</v>
      </c>
      <c r="O18">
        <v>0.34200000000000003</v>
      </c>
      <c r="P18">
        <v>5.07</v>
      </c>
      <c r="Q18" t="s">
        <v>23</v>
      </c>
      <c r="R18" t="s">
        <v>21</v>
      </c>
      <c r="S18">
        <v>1.0800000000000001E-2</v>
      </c>
      <c r="T18">
        <v>0.14499999999999999</v>
      </c>
      <c r="U18">
        <v>3.59</v>
      </c>
      <c r="W18" s="1">
        <v>1</v>
      </c>
      <c r="X18" s="1"/>
      <c r="Y18">
        <v>5.27</v>
      </c>
      <c r="AF18" s="1"/>
      <c r="AH18">
        <v>5.07</v>
      </c>
      <c r="AO18" s="1"/>
      <c r="AQ18">
        <v>3.59</v>
      </c>
      <c r="AY18" s="1">
        <v>1</v>
      </c>
    </row>
    <row r="19" spans="1:51" customFormat="1" ht="15">
      <c r="A19" s="2">
        <v>43335</v>
      </c>
      <c r="B19" t="s">
        <v>29</v>
      </c>
      <c r="C19" t="s">
        <v>13</v>
      </c>
      <c r="D19" t="s">
        <v>14</v>
      </c>
      <c r="E19">
        <v>1</v>
      </c>
      <c r="F19">
        <v>1</v>
      </c>
      <c r="G19" t="s">
        <v>11</v>
      </c>
      <c r="H19" t="s">
        <v>21</v>
      </c>
      <c r="I19">
        <v>9.9500000000000005E-3</v>
      </c>
      <c r="J19">
        <v>0.224</v>
      </c>
      <c r="K19">
        <v>4.8600000000000003</v>
      </c>
      <c r="L19" t="s">
        <v>19</v>
      </c>
      <c r="M19" t="s">
        <v>22</v>
      </c>
      <c r="N19">
        <v>1.8700000000000001E-2</v>
      </c>
      <c r="O19">
        <v>0.29499999999999998</v>
      </c>
      <c r="P19">
        <v>3.99</v>
      </c>
      <c r="Q19" t="s">
        <v>23</v>
      </c>
      <c r="R19" t="s">
        <v>21</v>
      </c>
      <c r="S19">
        <v>1.09E-2</v>
      </c>
      <c r="T19">
        <v>0.15</v>
      </c>
      <c r="U19">
        <v>3.83</v>
      </c>
      <c r="W19" s="1">
        <v>2</v>
      </c>
      <c r="X19" s="1"/>
      <c r="Y19">
        <v>4.8600000000000003</v>
      </c>
      <c r="AF19" s="1"/>
      <c r="AH19">
        <v>3.99</v>
      </c>
      <c r="AO19" s="1"/>
      <c r="AQ19">
        <v>3.83</v>
      </c>
      <c r="AY19" s="1">
        <v>2</v>
      </c>
    </row>
    <row r="20" spans="1:51" customFormat="1" ht="15">
      <c r="A20" s="2">
        <v>43335</v>
      </c>
      <c r="B20" t="s">
        <v>29</v>
      </c>
      <c r="C20" t="s">
        <v>13</v>
      </c>
      <c r="D20" t="s">
        <v>14</v>
      </c>
      <c r="E20">
        <v>1</v>
      </c>
      <c r="F20">
        <v>1</v>
      </c>
      <c r="G20" t="s">
        <v>11</v>
      </c>
      <c r="H20" t="s">
        <v>21</v>
      </c>
      <c r="I20">
        <v>-9.5300000000000003E-3</v>
      </c>
      <c r="J20">
        <v>-0.216</v>
      </c>
      <c r="L20" t="s">
        <v>19</v>
      </c>
      <c r="M20" t="s">
        <v>22</v>
      </c>
      <c r="N20">
        <v>1.8800000000000001E-2</v>
      </c>
      <c r="O20">
        <v>0.28599999999999998</v>
      </c>
      <c r="P20">
        <v>3.77</v>
      </c>
      <c r="Q20" t="s">
        <v>23</v>
      </c>
      <c r="R20" t="s">
        <v>21</v>
      </c>
      <c r="S20">
        <v>1.06E-2</v>
      </c>
      <c r="T20">
        <v>0.14199999999999999</v>
      </c>
      <c r="U20">
        <v>3.41</v>
      </c>
      <c r="W20" s="1">
        <v>3</v>
      </c>
      <c r="X20" s="1"/>
      <c r="Y20">
        <v>0</v>
      </c>
      <c r="AF20" s="1"/>
      <c r="AH20">
        <v>3.77</v>
      </c>
      <c r="AO20" s="1"/>
      <c r="AQ20">
        <v>3.41</v>
      </c>
      <c r="AY20" s="1">
        <v>3</v>
      </c>
    </row>
    <row r="21" spans="1:51" customFormat="1" ht="15">
      <c r="A21" s="2">
        <v>43335</v>
      </c>
      <c r="B21" t="s">
        <v>29</v>
      </c>
      <c r="C21" t="s">
        <v>13</v>
      </c>
      <c r="D21" t="s">
        <v>14</v>
      </c>
      <c r="E21">
        <v>1</v>
      </c>
      <c r="F21">
        <v>1</v>
      </c>
      <c r="G21" t="s">
        <v>11</v>
      </c>
      <c r="H21" t="s">
        <v>21</v>
      </c>
      <c r="I21">
        <v>1.12E-2</v>
      </c>
      <c r="J21">
        <v>0.24</v>
      </c>
      <c r="K21">
        <v>5.24</v>
      </c>
      <c r="L21" t="s">
        <v>19</v>
      </c>
      <c r="M21" t="s">
        <v>22</v>
      </c>
      <c r="N21">
        <v>1.9900000000000001E-2</v>
      </c>
      <c r="O21">
        <v>0.314</v>
      </c>
      <c r="P21">
        <v>4.41</v>
      </c>
      <c r="Q21" t="s">
        <v>23</v>
      </c>
      <c r="R21" t="s">
        <v>21</v>
      </c>
      <c r="S21">
        <v>1.0200000000000001E-2</v>
      </c>
      <c r="T21">
        <v>0.13900000000000001</v>
      </c>
      <c r="U21">
        <v>3.28</v>
      </c>
      <c r="W21" s="1">
        <v>4</v>
      </c>
      <c r="X21" s="5"/>
      <c r="Y21" s="24">
        <v>5.24</v>
      </c>
      <c r="Z21" s="1"/>
      <c r="AB21" s="1"/>
      <c r="AC21" s="1"/>
      <c r="AD21" s="1"/>
      <c r="AE21" s="1"/>
      <c r="AF21" s="1"/>
      <c r="AG21" s="1"/>
      <c r="AH21" s="6">
        <v>4.41</v>
      </c>
      <c r="AI21" s="1"/>
      <c r="AJ21" s="1"/>
      <c r="AK21" s="1"/>
      <c r="AL21" s="1"/>
      <c r="AM21" s="1"/>
      <c r="AN21" s="1"/>
      <c r="AO21" s="1"/>
      <c r="AP21" s="1"/>
      <c r="AQ21" s="6">
        <v>3.28</v>
      </c>
      <c r="AR21" s="1"/>
      <c r="AS21" s="1"/>
      <c r="AT21" s="1"/>
      <c r="AU21" s="1"/>
      <c r="AV21" s="1"/>
      <c r="AW21" s="1"/>
      <c r="AY21" s="1">
        <v>4</v>
      </c>
    </row>
    <row r="22" spans="1:51" customFormat="1" ht="15">
      <c r="A22" s="2">
        <v>43335</v>
      </c>
      <c r="B22" t="s">
        <v>29</v>
      </c>
      <c r="C22" t="s">
        <v>13</v>
      </c>
      <c r="D22" t="s">
        <v>14</v>
      </c>
      <c r="E22">
        <v>1</v>
      </c>
      <c r="F22">
        <v>1</v>
      </c>
      <c r="G22" t="s">
        <v>11</v>
      </c>
      <c r="H22" t="s">
        <v>21</v>
      </c>
      <c r="I22">
        <v>1.04E-2</v>
      </c>
      <c r="J22">
        <v>0.25</v>
      </c>
      <c r="K22">
        <v>5.45</v>
      </c>
      <c r="L22" t="s">
        <v>19</v>
      </c>
      <c r="M22" t="s">
        <v>22</v>
      </c>
      <c r="N22">
        <v>1.9E-2</v>
      </c>
      <c r="O22">
        <v>0.309</v>
      </c>
      <c r="P22">
        <v>4.3</v>
      </c>
      <c r="Q22" t="s">
        <v>23</v>
      </c>
      <c r="R22" t="s">
        <v>21</v>
      </c>
      <c r="S22">
        <v>1.04E-2</v>
      </c>
      <c r="T22">
        <v>0.14599999999999999</v>
      </c>
      <c r="U22">
        <v>3.63</v>
      </c>
      <c r="W22" s="1">
        <v>5</v>
      </c>
      <c r="X22" s="5"/>
      <c r="Y22" s="24">
        <v>5.45</v>
      </c>
      <c r="Z22" s="1"/>
      <c r="AB22" s="1"/>
      <c r="AC22" s="1"/>
      <c r="AD22" s="1"/>
      <c r="AE22" s="1"/>
      <c r="AF22" s="1"/>
      <c r="AG22" s="1"/>
      <c r="AH22" s="6">
        <v>4.3</v>
      </c>
      <c r="AI22" s="1"/>
      <c r="AJ22" s="1"/>
      <c r="AK22" s="1"/>
      <c r="AL22" s="1"/>
      <c r="AM22" s="1"/>
      <c r="AN22" s="1"/>
      <c r="AO22" s="1"/>
      <c r="AP22" s="1"/>
      <c r="AQ22" s="6">
        <v>3.63</v>
      </c>
      <c r="AR22" s="1"/>
      <c r="AS22" s="1"/>
      <c r="AT22" s="1"/>
      <c r="AU22" s="1"/>
      <c r="AV22" s="1"/>
      <c r="AW22" s="1"/>
      <c r="AY22" s="1">
        <v>5</v>
      </c>
    </row>
    <row r="23" spans="1:51" customFormat="1" ht="15">
      <c r="A23" s="2">
        <v>43335</v>
      </c>
      <c r="B23" t="s">
        <v>29</v>
      </c>
      <c r="C23" t="s">
        <v>13</v>
      </c>
      <c r="D23" t="s">
        <v>14</v>
      </c>
      <c r="E23">
        <v>1</v>
      </c>
      <c r="F23">
        <v>1</v>
      </c>
      <c r="G23" t="s">
        <v>11</v>
      </c>
      <c r="H23" t="s">
        <v>21</v>
      </c>
      <c r="I23">
        <v>9.9600000000000001E-3</v>
      </c>
      <c r="J23">
        <v>0.22500000000000001</v>
      </c>
      <c r="K23">
        <v>4.88</v>
      </c>
      <c r="L23" t="s">
        <v>19</v>
      </c>
      <c r="M23" t="s">
        <v>22</v>
      </c>
      <c r="N23">
        <v>1.9300000000000001E-2</v>
      </c>
      <c r="O23">
        <v>0.31900000000000001</v>
      </c>
      <c r="P23">
        <v>4.54</v>
      </c>
      <c r="Q23" t="s">
        <v>23</v>
      </c>
      <c r="R23" t="s">
        <v>21</v>
      </c>
      <c r="S23">
        <v>1.26E-2</v>
      </c>
      <c r="T23">
        <v>0.28799999999999998</v>
      </c>
      <c r="W23" s="1">
        <v>6</v>
      </c>
      <c r="X23" s="5"/>
      <c r="Y23" s="24">
        <v>4.88</v>
      </c>
      <c r="Z23" s="1"/>
      <c r="AB23" s="1"/>
      <c r="AC23" s="1"/>
      <c r="AD23" s="1"/>
      <c r="AE23" s="1"/>
      <c r="AF23" s="1"/>
      <c r="AG23" s="1"/>
      <c r="AH23" s="6">
        <v>4.54</v>
      </c>
      <c r="AI23" s="1"/>
      <c r="AJ23" s="1"/>
      <c r="AK23" s="1"/>
      <c r="AL23" s="1"/>
      <c r="AM23" s="1"/>
      <c r="AN23" s="1"/>
      <c r="AO23" s="1"/>
      <c r="AP23" s="1"/>
      <c r="AQ23" s="6">
        <v>0</v>
      </c>
      <c r="AR23" s="1"/>
      <c r="AS23" s="1"/>
      <c r="AT23" s="1"/>
      <c r="AU23" s="1"/>
      <c r="AV23" s="1"/>
      <c r="AW23" s="1"/>
      <c r="AY23" s="1">
        <v>6</v>
      </c>
    </row>
    <row r="24" spans="1:51" s="1" customFormat="1" ht="15">
      <c r="A24" s="2">
        <v>43335</v>
      </c>
      <c r="B24" t="s">
        <v>29</v>
      </c>
      <c r="C24" t="s">
        <v>13</v>
      </c>
      <c r="D24" t="s">
        <v>14</v>
      </c>
      <c r="E24">
        <v>1</v>
      </c>
      <c r="F24">
        <v>1</v>
      </c>
      <c r="G24" t="s">
        <v>11</v>
      </c>
      <c r="H24" t="s">
        <v>21</v>
      </c>
      <c r="I24">
        <v>1.06E-2</v>
      </c>
      <c r="J24">
        <v>0.215</v>
      </c>
      <c r="K24">
        <v>4.66</v>
      </c>
      <c r="L24" t="s">
        <v>19</v>
      </c>
      <c r="M24" t="s">
        <v>22</v>
      </c>
      <c r="N24">
        <v>1.95E-2</v>
      </c>
      <c r="O24">
        <v>0.31900000000000001</v>
      </c>
      <c r="P24">
        <v>4.53</v>
      </c>
      <c r="Q24" t="s">
        <v>23</v>
      </c>
      <c r="R24" t="s">
        <v>21</v>
      </c>
      <c r="S24">
        <v>9.8799999999999999E-3</v>
      </c>
      <c r="T24">
        <v>0.126</v>
      </c>
      <c r="U24">
        <v>2.64</v>
      </c>
      <c r="W24" s="1">
        <v>7</v>
      </c>
      <c r="Y24" s="1">
        <v>4.66</v>
      </c>
      <c r="AA24"/>
      <c r="AH24" s="1">
        <v>4.53</v>
      </c>
      <c r="AM24" s="7"/>
      <c r="AQ24" s="1">
        <v>2.64</v>
      </c>
      <c r="AY24" s="1">
        <v>7</v>
      </c>
    </row>
    <row r="25" spans="1:51" s="1" customFormat="1" ht="15">
      <c r="A25" s="2">
        <v>43335</v>
      </c>
      <c r="B25" t="s">
        <v>29</v>
      </c>
      <c r="C25" t="s">
        <v>13</v>
      </c>
      <c r="D25" t="s">
        <v>14</v>
      </c>
      <c r="E25">
        <v>1</v>
      </c>
      <c r="F25">
        <v>1</v>
      </c>
      <c r="G25" t="s">
        <v>11</v>
      </c>
      <c r="H25" t="s">
        <v>21</v>
      </c>
      <c r="I25">
        <v>1.0500000000000001E-2</v>
      </c>
      <c r="J25">
        <v>0.26</v>
      </c>
      <c r="K25">
        <v>5.68</v>
      </c>
      <c r="L25" t="s">
        <v>19</v>
      </c>
      <c r="M25" t="s">
        <v>22</v>
      </c>
      <c r="N25">
        <v>1.9599999999999999E-2</v>
      </c>
      <c r="O25">
        <v>0.32600000000000001</v>
      </c>
      <c r="P25">
        <v>4.6900000000000004</v>
      </c>
      <c r="Q25" t="s">
        <v>23</v>
      </c>
      <c r="R25" t="s">
        <v>21</v>
      </c>
      <c r="S25">
        <v>9.1599999999999997E-3</v>
      </c>
      <c r="T25">
        <v>0.127</v>
      </c>
      <c r="U25">
        <v>2.72</v>
      </c>
      <c r="W25" s="1">
        <v>8</v>
      </c>
      <c r="Y25" s="1">
        <v>5.68</v>
      </c>
      <c r="AA25"/>
      <c r="AH25" s="1">
        <v>4.6900000000000004</v>
      </c>
      <c r="AM25" s="7"/>
      <c r="AQ25" s="1">
        <v>2.72</v>
      </c>
      <c r="AY25" s="1">
        <v>8</v>
      </c>
    </row>
    <row r="26" spans="1:51" s="1" customFormat="1" ht="15">
      <c r="A26" s="2">
        <v>43354</v>
      </c>
      <c r="B26" t="s">
        <v>24</v>
      </c>
      <c r="C26" t="s">
        <v>13</v>
      </c>
      <c r="D26" t="s">
        <v>20</v>
      </c>
      <c r="E26">
        <v>1</v>
      </c>
      <c r="F26">
        <v>1</v>
      </c>
      <c r="G26" t="s">
        <v>11</v>
      </c>
      <c r="H26" t="s">
        <v>21</v>
      </c>
      <c r="I26">
        <v>2.3900000000000001E-2</v>
      </c>
      <c r="J26">
        <v>0.43099999999999999</v>
      </c>
      <c r="K26">
        <v>5.99</v>
      </c>
      <c r="L26" t="s">
        <v>19</v>
      </c>
      <c r="M26" t="s">
        <v>22</v>
      </c>
      <c r="N26">
        <v>1.6799999999999999E-2</v>
      </c>
      <c r="O26">
        <v>0.249</v>
      </c>
      <c r="P26">
        <v>4.92</v>
      </c>
      <c r="Q26" t="s">
        <v>23</v>
      </c>
      <c r="R26" t="s">
        <v>21</v>
      </c>
      <c r="S26">
        <v>9.9299999999999996E-3</v>
      </c>
      <c r="T26">
        <v>0.129</v>
      </c>
      <c r="U26">
        <v>5.0999999999999996</v>
      </c>
      <c r="W26" s="1">
        <v>9</v>
      </c>
      <c r="Y26" s="1">
        <v>5.99</v>
      </c>
      <c r="AA26"/>
      <c r="AH26" s="1">
        <v>4.92</v>
      </c>
      <c r="AM26" s="7"/>
      <c r="AQ26" s="1">
        <v>5.0999999999999996</v>
      </c>
      <c r="AY26" s="1">
        <v>9</v>
      </c>
    </row>
    <row r="27" spans="1:51" s="1" customFormat="1" ht="15">
      <c r="A27" s="2">
        <v>43354</v>
      </c>
      <c r="B27" t="s">
        <v>24</v>
      </c>
      <c r="C27" t="s">
        <v>13</v>
      </c>
      <c r="D27" t="s">
        <v>20</v>
      </c>
      <c r="E27">
        <v>1</v>
      </c>
      <c r="F27">
        <v>1</v>
      </c>
      <c r="G27" t="s">
        <v>11</v>
      </c>
      <c r="H27" t="s">
        <v>21</v>
      </c>
      <c r="I27">
        <v>1.6799999999999999E-2</v>
      </c>
      <c r="J27">
        <v>0.33400000000000002</v>
      </c>
      <c r="K27">
        <v>3.93</v>
      </c>
      <c r="L27" t="s">
        <v>19</v>
      </c>
      <c r="M27" t="s">
        <v>22</v>
      </c>
      <c r="N27">
        <v>1.72E-2</v>
      </c>
      <c r="O27">
        <v>0.27300000000000002</v>
      </c>
      <c r="P27">
        <v>5.48</v>
      </c>
      <c r="Q27" t="s">
        <v>23</v>
      </c>
      <c r="R27" t="s">
        <v>21</v>
      </c>
      <c r="S27">
        <v>1.0500000000000001E-2</v>
      </c>
      <c r="T27">
        <v>0.17599999999999999</v>
      </c>
      <c r="U27">
        <v>7.2</v>
      </c>
      <c r="W27" s="1">
        <v>10</v>
      </c>
      <c r="Y27" s="1">
        <v>3.93</v>
      </c>
      <c r="AA27"/>
      <c r="AH27" s="1">
        <v>5.48</v>
      </c>
      <c r="AM27" s="7"/>
      <c r="AQ27" s="1">
        <v>7.2</v>
      </c>
      <c r="AY27" s="1">
        <v>10</v>
      </c>
    </row>
    <row r="28" spans="1:51" s="1" customFormat="1" ht="15">
      <c r="A28" s="2">
        <v>43354</v>
      </c>
      <c r="B28" t="s">
        <v>24</v>
      </c>
      <c r="C28" t="s">
        <v>13</v>
      </c>
      <c r="D28" t="s">
        <v>20</v>
      </c>
      <c r="E28">
        <v>1</v>
      </c>
      <c r="F28">
        <v>1</v>
      </c>
      <c r="G28" t="s">
        <v>11</v>
      </c>
      <c r="H28" t="s">
        <v>21</v>
      </c>
      <c r="I28">
        <v>2.3900000000000001E-2</v>
      </c>
      <c r="J28">
        <v>0.34799999999999998</v>
      </c>
      <c r="K28">
        <v>4.2300000000000004</v>
      </c>
      <c r="L28" t="s">
        <v>19</v>
      </c>
      <c r="M28" t="s">
        <v>22</v>
      </c>
      <c r="N28">
        <v>1.7399999999999999E-2</v>
      </c>
      <c r="O28">
        <v>0.25900000000000001</v>
      </c>
      <c r="P28">
        <v>5.14</v>
      </c>
      <c r="Q28" t="s">
        <v>23</v>
      </c>
      <c r="R28" t="s">
        <v>21</v>
      </c>
      <c r="S28">
        <v>1.1299999999999999E-2</v>
      </c>
      <c r="T28">
        <v>0.13700000000000001</v>
      </c>
      <c r="U28">
        <v>5.47</v>
      </c>
      <c r="W28" s="1">
        <v>11</v>
      </c>
      <c r="Y28" s="1">
        <v>4.2300000000000004</v>
      </c>
      <c r="AA28"/>
      <c r="AH28" s="1">
        <v>5.14</v>
      </c>
      <c r="AM28" s="7"/>
      <c r="AQ28" s="1">
        <v>5.47</v>
      </c>
      <c r="AY28" s="1">
        <v>11</v>
      </c>
    </row>
    <row r="29" spans="1:51" s="1" customFormat="1" ht="15">
      <c r="A29" s="2">
        <v>43354</v>
      </c>
      <c r="B29" t="s">
        <v>24</v>
      </c>
      <c r="C29" t="s">
        <v>13</v>
      </c>
      <c r="D29" t="s">
        <v>20</v>
      </c>
      <c r="E29">
        <v>1</v>
      </c>
      <c r="F29">
        <v>1</v>
      </c>
      <c r="G29" t="s">
        <v>11</v>
      </c>
      <c r="H29" t="s">
        <v>21</v>
      </c>
      <c r="I29">
        <v>2.9600000000000001E-2</v>
      </c>
      <c r="J29">
        <v>0.44500000000000001</v>
      </c>
      <c r="K29">
        <v>6.28</v>
      </c>
      <c r="L29" t="s">
        <v>19</v>
      </c>
      <c r="M29" t="s">
        <v>22</v>
      </c>
      <c r="N29">
        <v>1.7600000000000001E-2</v>
      </c>
      <c r="O29">
        <v>0.26400000000000001</v>
      </c>
      <c r="P29">
        <v>5.26</v>
      </c>
      <c r="Q29" t="s">
        <v>23</v>
      </c>
      <c r="R29" t="s">
        <v>21</v>
      </c>
      <c r="S29">
        <v>0.01</v>
      </c>
      <c r="T29">
        <v>0.121</v>
      </c>
      <c r="U29">
        <v>4.71</v>
      </c>
      <c r="W29" s="1">
        <v>12</v>
      </c>
      <c r="Y29" s="1">
        <v>6.28</v>
      </c>
      <c r="AA29"/>
      <c r="AH29" s="1">
        <v>5.26</v>
      </c>
      <c r="AM29" s="7"/>
      <c r="AQ29" s="1">
        <v>4.71</v>
      </c>
      <c r="AY29" s="1">
        <v>12</v>
      </c>
    </row>
    <row r="30" spans="1:51" s="1" customFormat="1" ht="15">
      <c r="A30" s="2">
        <v>43354</v>
      </c>
      <c r="B30" t="s">
        <v>24</v>
      </c>
      <c r="C30" t="s">
        <v>13</v>
      </c>
      <c r="D30" t="s">
        <v>20</v>
      </c>
      <c r="E30">
        <v>1</v>
      </c>
      <c r="F30">
        <v>1</v>
      </c>
      <c r="G30" t="s">
        <v>11</v>
      </c>
      <c r="H30" t="s">
        <v>21</v>
      </c>
      <c r="I30">
        <v>3.3300000000000003E-2</v>
      </c>
      <c r="J30">
        <v>0.45400000000000001</v>
      </c>
      <c r="K30">
        <v>6.48</v>
      </c>
      <c r="L30" t="s">
        <v>19</v>
      </c>
      <c r="M30" t="s">
        <v>22</v>
      </c>
      <c r="N30">
        <v>1.7600000000000001E-2</v>
      </c>
      <c r="O30">
        <v>0.27100000000000002</v>
      </c>
      <c r="P30">
        <v>5.42</v>
      </c>
      <c r="Q30" t="s">
        <v>23</v>
      </c>
      <c r="R30" t="s">
        <v>21</v>
      </c>
      <c r="S30">
        <v>1.01E-2</v>
      </c>
      <c r="T30">
        <v>0.13200000000000001</v>
      </c>
      <c r="U30">
        <v>5.2</v>
      </c>
      <c r="W30" s="1">
        <v>13</v>
      </c>
      <c r="Y30" s="1">
        <v>6.48</v>
      </c>
      <c r="AA30"/>
      <c r="AH30" s="1">
        <v>5.42</v>
      </c>
      <c r="AM30" s="7"/>
      <c r="AQ30" s="1">
        <v>5.2</v>
      </c>
      <c r="AY30" s="1">
        <v>13</v>
      </c>
    </row>
    <row r="31" spans="1:51" s="1" customFormat="1" ht="15">
      <c r="A31" s="2">
        <v>43354</v>
      </c>
      <c r="B31" t="s">
        <v>24</v>
      </c>
      <c r="C31" t="s">
        <v>13</v>
      </c>
      <c r="D31" t="s">
        <v>20</v>
      </c>
      <c r="E31">
        <v>1</v>
      </c>
      <c r="F31">
        <v>1</v>
      </c>
      <c r="G31" t="s">
        <v>11</v>
      </c>
      <c r="H31" t="s">
        <v>21</v>
      </c>
      <c r="I31">
        <v>2.4299999999999999E-2</v>
      </c>
      <c r="J31">
        <v>0.36899999999999999</v>
      </c>
      <c r="K31">
        <v>4.66</v>
      </c>
      <c r="L31" t="s">
        <v>19</v>
      </c>
      <c r="M31" t="s">
        <v>22</v>
      </c>
      <c r="N31">
        <v>1.7899999999999999E-2</v>
      </c>
      <c r="O31">
        <v>0.25600000000000001</v>
      </c>
      <c r="P31">
        <v>5.07</v>
      </c>
      <c r="Q31" t="s">
        <v>23</v>
      </c>
      <c r="R31" t="s">
        <v>21</v>
      </c>
      <c r="S31">
        <v>1.09E-2</v>
      </c>
      <c r="T31">
        <v>0.14799999999999999</v>
      </c>
      <c r="U31">
        <v>5.93</v>
      </c>
      <c r="W31" s="1">
        <v>14</v>
      </c>
      <c r="Y31" s="1">
        <v>4.66</v>
      </c>
      <c r="AA31"/>
      <c r="AH31" s="1">
        <v>5.07</v>
      </c>
      <c r="AM31" s="7"/>
      <c r="AQ31" s="1">
        <v>5.93</v>
      </c>
      <c r="AY31" s="1">
        <v>14</v>
      </c>
    </row>
    <row r="32" spans="1:51" s="1" customFormat="1" ht="15">
      <c r="A32" s="2">
        <v>43354</v>
      </c>
      <c r="B32" t="s">
        <v>24</v>
      </c>
      <c r="C32" t="s">
        <v>13</v>
      </c>
      <c r="D32" t="s">
        <v>20</v>
      </c>
      <c r="E32">
        <v>1</v>
      </c>
      <c r="F32">
        <v>1</v>
      </c>
      <c r="G32" t="s">
        <v>11</v>
      </c>
      <c r="H32" t="s">
        <v>21</v>
      </c>
      <c r="I32">
        <v>4.0300000000000002E-2</v>
      </c>
      <c r="J32">
        <v>0.33500000000000002</v>
      </c>
      <c r="K32">
        <v>3.94</v>
      </c>
      <c r="L32" t="s">
        <v>19</v>
      </c>
      <c r="M32" t="s">
        <v>22</v>
      </c>
      <c r="N32">
        <v>1.7600000000000001E-2</v>
      </c>
      <c r="O32">
        <v>0.255</v>
      </c>
      <c r="P32">
        <v>5.0599999999999996</v>
      </c>
      <c r="Q32" t="s">
        <v>23</v>
      </c>
      <c r="R32" t="s">
        <v>21</v>
      </c>
      <c r="S32">
        <v>1.04E-2</v>
      </c>
      <c r="T32">
        <v>0.13500000000000001</v>
      </c>
      <c r="U32">
        <v>5.38</v>
      </c>
      <c r="W32" s="1">
        <v>15</v>
      </c>
      <c r="Y32" s="1">
        <v>3.94</v>
      </c>
      <c r="AA32"/>
      <c r="AH32" s="1">
        <v>5.0599999999999996</v>
      </c>
      <c r="AM32" s="7"/>
      <c r="AQ32" s="1">
        <v>5.38</v>
      </c>
      <c r="AY32" s="1">
        <v>15</v>
      </c>
    </row>
    <row r="33" spans="1:51" customFormat="1" ht="15">
      <c r="A33" s="2">
        <v>43354</v>
      </c>
      <c r="B33" t="s">
        <v>24</v>
      </c>
      <c r="C33" t="s">
        <v>13</v>
      </c>
      <c r="D33" t="s">
        <v>20</v>
      </c>
      <c r="E33">
        <v>1</v>
      </c>
      <c r="F33">
        <v>1</v>
      </c>
      <c r="G33" t="s">
        <v>11</v>
      </c>
      <c r="H33" t="s">
        <v>21</v>
      </c>
      <c r="I33">
        <v>2.4E-2</v>
      </c>
      <c r="J33">
        <v>0.317</v>
      </c>
      <c r="K33">
        <v>3.57</v>
      </c>
      <c r="L33" t="s">
        <v>19</v>
      </c>
      <c r="M33" t="s">
        <v>22</v>
      </c>
      <c r="N33">
        <v>1.7100000000000001E-2</v>
      </c>
      <c r="O33">
        <v>0.25</v>
      </c>
      <c r="P33">
        <v>4.95</v>
      </c>
      <c r="Q33" t="s">
        <v>23</v>
      </c>
      <c r="R33" t="s">
        <v>21</v>
      </c>
      <c r="S33">
        <v>1.0800000000000001E-2</v>
      </c>
      <c r="T33">
        <v>0.157</v>
      </c>
      <c r="U33">
        <v>6.36</v>
      </c>
      <c r="W33" s="1">
        <v>16</v>
      </c>
      <c r="X33" s="5"/>
      <c r="Y33" s="25">
        <v>3.57</v>
      </c>
      <c r="Z33" s="1"/>
      <c r="AB33" s="1"/>
      <c r="AC33" s="1"/>
      <c r="AD33" s="1"/>
      <c r="AE33" s="1"/>
      <c r="AH33" s="6">
        <v>4.95</v>
      </c>
      <c r="AI33" s="1"/>
      <c r="AJ33" s="1"/>
      <c r="AK33" s="1"/>
      <c r="AL33" s="1"/>
      <c r="AM33" s="1"/>
      <c r="AN33" s="1"/>
      <c r="AQ33" s="6">
        <v>6.36</v>
      </c>
      <c r="AR33" s="1"/>
      <c r="AS33" s="1"/>
      <c r="AT33" s="1"/>
      <c r="AU33" s="1"/>
      <c r="AV33" s="1"/>
      <c r="AW33" s="1"/>
      <c r="AY33" s="1">
        <v>16</v>
      </c>
    </row>
    <row r="34" spans="1:51" customFormat="1" ht="15">
      <c r="A34" s="2">
        <v>43354</v>
      </c>
      <c r="B34" t="s">
        <v>25</v>
      </c>
      <c r="C34" t="s">
        <v>13</v>
      </c>
      <c r="D34" t="s">
        <v>14</v>
      </c>
      <c r="E34">
        <v>1</v>
      </c>
      <c r="F34">
        <v>1</v>
      </c>
      <c r="G34" t="s">
        <v>17</v>
      </c>
      <c r="H34" t="s">
        <v>12</v>
      </c>
      <c r="I34">
        <v>6.0899999999999999E-3</v>
      </c>
      <c r="J34">
        <v>0.18</v>
      </c>
      <c r="K34">
        <v>6.1</v>
      </c>
      <c r="L34" t="s">
        <v>16</v>
      </c>
      <c r="M34" t="s">
        <v>12</v>
      </c>
      <c r="N34">
        <v>8.3199999999999993E-3</v>
      </c>
      <c r="O34">
        <v>0.115</v>
      </c>
      <c r="P34">
        <v>3.36</v>
      </c>
      <c r="Q34" t="s">
        <v>18</v>
      </c>
      <c r="R34" t="s">
        <v>12</v>
      </c>
      <c r="S34">
        <v>3.5899999999999999E-3</v>
      </c>
      <c r="T34">
        <v>7.0800000000000002E-2</v>
      </c>
      <c r="U34">
        <v>5.55</v>
      </c>
      <c r="W34" s="1">
        <v>17</v>
      </c>
      <c r="X34" s="5"/>
      <c r="Y34" s="25">
        <v>6.1</v>
      </c>
      <c r="Z34" s="1"/>
      <c r="AB34" s="1"/>
      <c r="AC34" s="1"/>
      <c r="AD34" s="1"/>
      <c r="AE34" s="1"/>
      <c r="AH34" s="6">
        <v>3.36</v>
      </c>
      <c r="AI34" s="1"/>
      <c r="AJ34" s="1"/>
      <c r="AK34" s="1"/>
      <c r="AL34" s="1"/>
      <c r="AM34" s="1"/>
      <c r="AN34" s="1"/>
      <c r="AQ34" s="6">
        <v>5.55</v>
      </c>
      <c r="AR34" s="1"/>
      <c r="AS34" s="1"/>
      <c r="AT34" s="1"/>
      <c r="AU34" s="1"/>
      <c r="AV34" s="1"/>
      <c r="AW34" s="1"/>
      <c r="AY34" s="1">
        <v>17</v>
      </c>
    </row>
    <row r="35" spans="1:51" customFormat="1" ht="15">
      <c r="A35" s="2">
        <v>43354</v>
      </c>
      <c r="B35" t="s">
        <v>25</v>
      </c>
      <c r="C35" t="s">
        <v>13</v>
      </c>
      <c r="D35" t="s">
        <v>14</v>
      </c>
      <c r="E35">
        <v>1</v>
      </c>
      <c r="F35">
        <v>1</v>
      </c>
      <c r="G35" t="s">
        <v>17</v>
      </c>
      <c r="H35" t="s">
        <v>12</v>
      </c>
      <c r="I35">
        <v>5.9300000000000004E-3</v>
      </c>
      <c r="J35">
        <v>0.193</v>
      </c>
      <c r="K35">
        <v>6.49</v>
      </c>
      <c r="L35" t="s">
        <v>16</v>
      </c>
      <c r="M35" t="s">
        <v>12</v>
      </c>
      <c r="N35">
        <v>8.5900000000000004E-3</v>
      </c>
      <c r="O35">
        <v>0.13100000000000001</v>
      </c>
      <c r="P35">
        <v>4</v>
      </c>
      <c r="Q35" t="s">
        <v>18</v>
      </c>
      <c r="R35" t="s">
        <v>12</v>
      </c>
      <c r="S35">
        <v>3.7799999999999999E-3</v>
      </c>
      <c r="T35">
        <v>7.8200000000000006E-2</v>
      </c>
      <c r="U35">
        <v>6.08</v>
      </c>
      <c r="W35" s="1">
        <v>18</v>
      </c>
      <c r="X35" s="5"/>
      <c r="Y35" s="25">
        <v>6.49</v>
      </c>
      <c r="Z35" s="1"/>
      <c r="AB35" s="1"/>
      <c r="AC35" s="1"/>
      <c r="AD35" s="1"/>
      <c r="AE35" s="1"/>
      <c r="AH35" s="6">
        <v>4</v>
      </c>
      <c r="AI35" s="1"/>
      <c r="AJ35" s="1"/>
      <c r="AK35" s="1"/>
      <c r="AL35" s="1"/>
      <c r="AM35" s="1"/>
      <c r="AN35" s="1"/>
      <c r="AQ35" s="6">
        <v>6.08</v>
      </c>
      <c r="AR35" s="1"/>
      <c r="AS35" s="1"/>
      <c r="AT35" s="1"/>
      <c r="AU35" s="1"/>
      <c r="AV35" s="1"/>
      <c r="AW35" s="1"/>
      <c r="AY35" s="1">
        <v>18</v>
      </c>
    </row>
    <row r="36" spans="1:51" customFormat="1" ht="15">
      <c r="A36" s="2">
        <v>43354</v>
      </c>
      <c r="B36" t="s">
        <v>25</v>
      </c>
      <c r="C36" t="s">
        <v>13</v>
      </c>
      <c r="D36" t="s">
        <v>14</v>
      </c>
      <c r="E36">
        <v>1</v>
      </c>
      <c r="F36">
        <v>1</v>
      </c>
      <c r="G36" t="s">
        <v>17</v>
      </c>
      <c r="H36" t="s">
        <v>12</v>
      </c>
      <c r="I36">
        <v>6.3499999999999997E-3</v>
      </c>
      <c r="J36">
        <v>0.17299999999999999</v>
      </c>
      <c r="K36">
        <v>5.91</v>
      </c>
      <c r="L36" t="s">
        <v>16</v>
      </c>
      <c r="M36" t="s">
        <v>12</v>
      </c>
      <c r="N36">
        <v>7.7499999999999999E-3</v>
      </c>
      <c r="O36">
        <v>9.7100000000000006E-2</v>
      </c>
      <c r="P36">
        <v>2.66</v>
      </c>
      <c r="Q36" t="s">
        <v>18</v>
      </c>
      <c r="R36" t="s">
        <v>12</v>
      </c>
      <c r="S36">
        <v>4.0400000000000002E-3</v>
      </c>
      <c r="T36">
        <v>8.5599999999999996E-2</v>
      </c>
      <c r="U36">
        <v>6.6</v>
      </c>
      <c r="W36" s="1">
        <v>19</v>
      </c>
      <c r="X36" s="5"/>
      <c r="Y36" s="25">
        <v>5.91</v>
      </c>
      <c r="Z36" s="1"/>
      <c r="AB36" s="1"/>
      <c r="AC36" s="1"/>
      <c r="AD36" s="1"/>
      <c r="AE36" s="1"/>
      <c r="AH36" s="6">
        <v>2.66</v>
      </c>
      <c r="AI36" s="1"/>
      <c r="AJ36" s="1"/>
      <c r="AK36" s="1"/>
      <c r="AL36" s="1"/>
      <c r="AM36" s="1"/>
      <c r="AN36" s="1"/>
      <c r="AQ36" s="6">
        <v>6.6</v>
      </c>
      <c r="AR36" s="1"/>
      <c r="AS36" s="1"/>
      <c r="AT36" s="1"/>
      <c r="AU36" s="1"/>
      <c r="AV36" s="1"/>
      <c r="AW36" s="1"/>
      <c r="AY36" s="1">
        <v>19</v>
      </c>
    </row>
    <row r="37" spans="1:51" customFormat="1" ht="15">
      <c r="A37" s="2">
        <v>43354</v>
      </c>
      <c r="B37" t="s">
        <v>25</v>
      </c>
      <c r="C37" t="s">
        <v>13</v>
      </c>
      <c r="D37" t="s">
        <v>14</v>
      </c>
      <c r="E37">
        <v>1</v>
      </c>
      <c r="F37">
        <v>1</v>
      </c>
      <c r="G37" t="s">
        <v>17</v>
      </c>
      <c r="H37" t="s">
        <v>12</v>
      </c>
      <c r="I37">
        <v>5.3E-3</v>
      </c>
      <c r="J37">
        <v>0.18</v>
      </c>
      <c r="K37">
        <v>6.12</v>
      </c>
      <c r="L37" t="s">
        <v>16</v>
      </c>
      <c r="M37" t="s">
        <v>12</v>
      </c>
      <c r="N37">
        <v>7.1399999999999996E-3</v>
      </c>
      <c r="O37">
        <v>0.151</v>
      </c>
      <c r="P37">
        <v>4.78</v>
      </c>
      <c r="Q37" t="s">
        <v>18</v>
      </c>
      <c r="R37" t="s">
        <v>12</v>
      </c>
      <c r="S37">
        <v>3.31E-3</v>
      </c>
      <c r="T37">
        <v>7.22E-2</v>
      </c>
      <c r="U37">
        <v>5.65</v>
      </c>
      <c r="W37" s="1">
        <v>20</v>
      </c>
      <c r="X37" s="5"/>
      <c r="Y37" s="25">
        <v>6.12</v>
      </c>
      <c r="Z37" s="1"/>
      <c r="AB37" s="1"/>
      <c r="AC37" s="1"/>
      <c r="AD37" s="1"/>
      <c r="AE37" s="1"/>
      <c r="AH37" s="6">
        <v>4.78</v>
      </c>
      <c r="AI37" s="1"/>
      <c r="AJ37" s="1"/>
      <c r="AK37" s="1"/>
      <c r="AL37" s="1"/>
      <c r="AM37" s="1"/>
      <c r="AN37" s="1"/>
      <c r="AQ37" s="6">
        <v>5.65</v>
      </c>
      <c r="AR37" s="1"/>
      <c r="AS37" s="1"/>
      <c r="AT37" s="1"/>
      <c r="AU37" s="1"/>
      <c r="AV37" s="1"/>
      <c r="AW37" s="1"/>
      <c r="AY37" s="1">
        <v>20</v>
      </c>
    </row>
    <row r="38" spans="1:51" customFormat="1" ht="15">
      <c r="A38" s="2">
        <v>43354</v>
      </c>
      <c r="B38" t="s">
        <v>25</v>
      </c>
      <c r="C38" t="s">
        <v>13</v>
      </c>
      <c r="D38" t="s">
        <v>14</v>
      </c>
      <c r="E38">
        <v>1</v>
      </c>
      <c r="F38">
        <v>1</v>
      </c>
      <c r="G38" t="s">
        <v>17</v>
      </c>
      <c r="H38" t="s">
        <v>12</v>
      </c>
      <c r="I38">
        <v>5.8799999999999998E-3</v>
      </c>
      <c r="J38">
        <v>0.19900000000000001</v>
      </c>
      <c r="K38">
        <v>6.66</v>
      </c>
      <c r="L38" t="s">
        <v>16</v>
      </c>
      <c r="M38" t="s">
        <v>12</v>
      </c>
      <c r="N38">
        <v>8.1600000000000006E-3</v>
      </c>
      <c r="O38">
        <v>0.11700000000000001</v>
      </c>
      <c r="P38">
        <v>3.47</v>
      </c>
      <c r="Q38" t="s">
        <v>18</v>
      </c>
      <c r="R38" t="s">
        <v>12</v>
      </c>
      <c r="S38">
        <v>3.63E-3</v>
      </c>
      <c r="T38">
        <v>7.8399999999999997E-2</v>
      </c>
      <c r="U38">
        <v>6.09</v>
      </c>
      <c r="W38" s="1">
        <v>21</v>
      </c>
      <c r="X38" s="5"/>
      <c r="Y38" s="25">
        <v>6.66</v>
      </c>
      <c r="Z38" s="1"/>
      <c r="AB38" s="1"/>
      <c r="AC38" s="1"/>
      <c r="AD38" s="1"/>
      <c r="AE38" s="1"/>
      <c r="AH38" s="6">
        <v>3.47</v>
      </c>
      <c r="AI38" s="1"/>
      <c r="AJ38" s="1"/>
      <c r="AK38" s="1"/>
      <c r="AL38" s="1"/>
      <c r="AM38" s="1"/>
      <c r="AN38" s="1"/>
      <c r="AQ38" s="6">
        <v>6.09</v>
      </c>
      <c r="AR38" s="1"/>
      <c r="AS38" s="1"/>
      <c r="AT38" s="1"/>
      <c r="AU38" s="1"/>
      <c r="AV38" s="1"/>
      <c r="AW38" s="1"/>
      <c r="AY38" s="1">
        <v>21</v>
      </c>
    </row>
    <row r="39" spans="1:51" customFormat="1" ht="15">
      <c r="A39" s="2">
        <v>43354</v>
      </c>
      <c r="B39" t="s">
        <v>25</v>
      </c>
      <c r="C39" t="s">
        <v>13</v>
      </c>
      <c r="D39" t="s">
        <v>14</v>
      </c>
      <c r="E39">
        <v>1</v>
      </c>
      <c r="F39">
        <v>1</v>
      </c>
      <c r="G39" t="s">
        <v>17</v>
      </c>
      <c r="H39" t="s">
        <v>12</v>
      </c>
      <c r="I39">
        <v>5.0600000000000003E-3</v>
      </c>
      <c r="J39">
        <v>0.17199999999999999</v>
      </c>
      <c r="K39">
        <v>5.87</v>
      </c>
      <c r="L39" t="s">
        <v>16</v>
      </c>
      <c r="M39" t="s">
        <v>12</v>
      </c>
      <c r="N39">
        <v>8.4200000000000004E-3</v>
      </c>
      <c r="O39">
        <v>9.8000000000000004E-2</v>
      </c>
      <c r="P39">
        <v>2.7</v>
      </c>
      <c r="Q39" t="s">
        <v>18</v>
      </c>
      <c r="R39" t="s">
        <v>12</v>
      </c>
      <c r="S39">
        <v>3.32E-3</v>
      </c>
      <c r="T39">
        <v>7.22E-2</v>
      </c>
      <c r="U39">
        <v>5.65</v>
      </c>
      <c r="W39" s="1">
        <v>22</v>
      </c>
      <c r="X39" s="5"/>
      <c r="Y39" s="25">
        <v>5.87</v>
      </c>
      <c r="Z39" s="1"/>
      <c r="AB39" s="1"/>
      <c r="AC39" s="1"/>
      <c r="AD39" s="1"/>
      <c r="AE39" s="1"/>
      <c r="AH39" s="6">
        <v>2.7</v>
      </c>
      <c r="AI39" s="1"/>
      <c r="AJ39" s="1"/>
      <c r="AK39" s="1"/>
      <c r="AL39" s="1"/>
      <c r="AM39" s="1"/>
      <c r="AN39" s="1"/>
      <c r="AQ39" s="6">
        <v>5.65</v>
      </c>
      <c r="AR39" s="1"/>
      <c r="AS39" s="1"/>
      <c r="AT39" s="1"/>
      <c r="AU39" s="1"/>
      <c r="AV39" s="1"/>
      <c r="AW39" s="1"/>
      <c r="AY39" s="1">
        <v>22</v>
      </c>
    </row>
    <row r="40" spans="1:51" customFormat="1" ht="15">
      <c r="A40" s="2">
        <v>43354</v>
      </c>
      <c r="B40" t="s">
        <v>25</v>
      </c>
      <c r="C40" t="s">
        <v>13</v>
      </c>
      <c r="D40" t="s">
        <v>14</v>
      </c>
      <c r="E40">
        <v>1</v>
      </c>
      <c r="F40">
        <v>1</v>
      </c>
      <c r="G40" t="s">
        <v>17</v>
      </c>
      <c r="H40" t="s">
        <v>12</v>
      </c>
      <c r="I40">
        <v>4.36E-2</v>
      </c>
      <c r="J40">
        <v>0.69799999999999995</v>
      </c>
      <c r="L40" t="s">
        <v>16</v>
      </c>
      <c r="M40" t="s">
        <v>12</v>
      </c>
      <c r="N40">
        <v>7.3899999999999999E-3</v>
      </c>
      <c r="O40">
        <v>0.108</v>
      </c>
      <c r="P40">
        <v>3.1</v>
      </c>
      <c r="Q40" t="s">
        <v>18</v>
      </c>
      <c r="R40" t="s">
        <v>12</v>
      </c>
      <c r="S40">
        <v>3.4299999999999999E-3</v>
      </c>
      <c r="T40">
        <v>6.9699999999999998E-2</v>
      </c>
      <c r="U40">
        <v>5.48</v>
      </c>
      <c r="W40" s="1">
        <v>23</v>
      </c>
      <c r="X40" s="5"/>
      <c r="Y40" s="25">
        <v>0</v>
      </c>
      <c r="Z40" s="1"/>
      <c r="AB40" s="1"/>
      <c r="AC40" s="1"/>
      <c r="AD40" s="1"/>
      <c r="AE40" s="1"/>
      <c r="AH40" s="6">
        <v>3.1</v>
      </c>
      <c r="AI40" s="1"/>
      <c r="AJ40" s="1"/>
      <c r="AK40" s="1"/>
      <c r="AL40" s="1"/>
      <c r="AM40" s="1"/>
      <c r="AN40" s="1"/>
      <c r="AQ40" s="6">
        <v>5.48</v>
      </c>
      <c r="AR40" s="1"/>
      <c r="AS40" s="1"/>
      <c r="AT40" s="1"/>
      <c r="AU40" s="1"/>
      <c r="AV40" s="1"/>
      <c r="AW40" s="1"/>
      <c r="AY40" s="1">
        <v>23</v>
      </c>
    </row>
    <row r="41" spans="1:51" s="8" customFormat="1" ht="15.75" customHeight="1">
      <c r="A41" s="2">
        <v>43354</v>
      </c>
      <c r="B41" t="s">
        <v>25</v>
      </c>
      <c r="C41" t="s">
        <v>13</v>
      </c>
      <c r="D41" t="s">
        <v>14</v>
      </c>
      <c r="E41">
        <v>1</v>
      </c>
      <c r="F41">
        <v>1</v>
      </c>
      <c r="G41" t="s">
        <v>17</v>
      </c>
      <c r="H41" t="s">
        <v>12</v>
      </c>
      <c r="I41">
        <v>1.93</v>
      </c>
      <c r="J41">
        <v>12.1</v>
      </c>
      <c r="K41"/>
      <c r="L41" t="s">
        <v>16</v>
      </c>
      <c r="M41" t="s">
        <v>12</v>
      </c>
      <c r="N41">
        <v>3.49</v>
      </c>
      <c r="O41">
        <v>19.899999999999999</v>
      </c>
      <c r="P41"/>
      <c r="Q41" t="s">
        <v>18</v>
      </c>
      <c r="R41" t="s">
        <v>12</v>
      </c>
      <c r="S41">
        <v>2.0499999999999998</v>
      </c>
      <c r="T41">
        <v>3.97</v>
      </c>
      <c r="U41"/>
      <c r="V41"/>
      <c r="W41">
        <v>24</v>
      </c>
      <c r="X41"/>
      <c r="Y41">
        <v>0</v>
      </c>
      <c r="Z41" s="7"/>
      <c r="AA41"/>
      <c r="AB41" s="7"/>
      <c r="AC41" s="7"/>
      <c r="AD41" s="7"/>
      <c r="AE41" s="7"/>
      <c r="AF41" s="7"/>
      <c r="AG41" s="7"/>
      <c r="AH41" s="7">
        <v>0</v>
      </c>
      <c r="AI41" s="7"/>
      <c r="AJ41" s="7"/>
      <c r="AK41" s="7"/>
      <c r="AL41" s="7"/>
      <c r="AM41" s="7"/>
      <c r="AN41" s="7"/>
      <c r="AO41" s="7"/>
      <c r="AP41" s="7"/>
      <c r="AQ41" s="7">
        <v>0</v>
      </c>
      <c r="AR41" s="7"/>
      <c r="AS41" s="7"/>
      <c r="AT41" s="7"/>
      <c r="AU41" s="7"/>
      <c r="AV41" s="7"/>
      <c r="AW41" s="7"/>
      <c r="AY41" s="1">
        <v>24</v>
      </c>
    </row>
    <row r="42" spans="1:51" s="8" customFormat="1" ht="15.75" customHeight="1">
      <c r="A42" s="2">
        <v>43396</v>
      </c>
      <c r="B42" t="s">
        <v>27</v>
      </c>
      <c r="C42" t="s">
        <v>13</v>
      </c>
      <c r="D42" t="s">
        <v>14</v>
      </c>
      <c r="E42">
        <v>1</v>
      </c>
      <c r="F42">
        <v>1</v>
      </c>
      <c r="G42" t="s">
        <v>17</v>
      </c>
      <c r="H42" t="s">
        <v>12</v>
      </c>
      <c r="I42">
        <v>3.8E-3</v>
      </c>
      <c r="J42">
        <v>7.8899999999999998E-2</v>
      </c>
      <c r="K42">
        <v>2.57</v>
      </c>
      <c r="L42" t="s">
        <v>16</v>
      </c>
      <c r="M42" t="s">
        <v>12</v>
      </c>
      <c r="N42">
        <v>9.8300000000000002E-3</v>
      </c>
      <c r="O42">
        <v>0.17599999999999999</v>
      </c>
      <c r="P42">
        <v>5.44</v>
      </c>
      <c r="Q42" t="s">
        <v>18</v>
      </c>
      <c r="R42" t="s">
        <v>12</v>
      </c>
      <c r="S42">
        <v>6.2100000000000002E-3</v>
      </c>
      <c r="T42">
        <v>9.6100000000000005E-2</v>
      </c>
      <c r="U42">
        <v>5.69</v>
      </c>
      <c r="V42"/>
      <c r="W42">
        <v>25</v>
      </c>
      <c r="X42"/>
      <c r="Y42">
        <v>2.57</v>
      </c>
      <c r="Z42" s="7"/>
      <c r="AA42"/>
      <c r="AB42" s="7"/>
      <c r="AC42" s="7"/>
      <c r="AD42" s="7"/>
      <c r="AE42" s="7"/>
      <c r="AF42" s="7"/>
      <c r="AG42" s="7"/>
      <c r="AH42" s="7">
        <v>5.44</v>
      </c>
      <c r="AI42" s="7"/>
      <c r="AJ42" s="7"/>
      <c r="AK42" s="7"/>
      <c r="AL42" s="7"/>
      <c r="AM42" s="7"/>
      <c r="AN42" s="7"/>
      <c r="AO42" s="7"/>
      <c r="AP42" s="7"/>
      <c r="AQ42" s="7">
        <v>5.69</v>
      </c>
      <c r="AR42" s="7"/>
      <c r="AS42" s="7"/>
      <c r="AT42" s="7"/>
      <c r="AU42" s="7"/>
      <c r="AV42" s="7"/>
      <c r="AW42" s="7"/>
      <c r="AY42" s="1">
        <v>25</v>
      </c>
    </row>
    <row r="43" spans="1:51" s="8" customFormat="1" ht="15.75" customHeight="1">
      <c r="A43" s="2">
        <v>43396</v>
      </c>
      <c r="B43" t="s">
        <v>27</v>
      </c>
      <c r="C43" t="s">
        <v>13</v>
      </c>
      <c r="D43" t="s">
        <v>14</v>
      </c>
      <c r="E43">
        <v>1</v>
      </c>
      <c r="F43">
        <v>1</v>
      </c>
      <c r="G43" t="s">
        <v>17</v>
      </c>
      <c r="H43" t="s">
        <v>12</v>
      </c>
      <c r="I43">
        <v>-4.6100000000000004E-3</v>
      </c>
      <c r="J43">
        <v>6.3E-2</v>
      </c>
      <c r="K43">
        <v>2.08</v>
      </c>
      <c r="L43" t="s">
        <v>16</v>
      </c>
      <c r="M43" t="s">
        <v>12</v>
      </c>
      <c r="N43">
        <v>8.4200000000000004E-3</v>
      </c>
      <c r="O43">
        <v>0.10299999999999999</v>
      </c>
      <c r="P43">
        <v>2.8</v>
      </c>
      <c r="Q43" t="s">
        <v>18</v>
      </c>
      <c r="R43" t="s">
        <v>12</v>
      </c>
      <c r="S43">
        <v>6.0400000000000002E-3</v>
      </c>
      <c r="T43">
        <v>0.105</v>
      </c>
      <c r="U43">
        <v>6.09</v>
      </c>
      <c r="V43"/>
      <c r="W43">
        <v>26</v>
      </c>
      <c r="X43"/>
      <c r="Y43">
        <v>2.08</v>
      </c>
      <c r="Z43" s="7"/>
      <c r="AA43"/>
      <c r="AB43" s="7"/>
      <c r="AC43" s="7"/>
      <c r="AD43" s="7"/>
      <c r="AE43" s="7"/>
      <c r="AF43" s="7"/>
      <c r="AG43" s="7"/>
      <c r="AH43" s="7">
        <v>2.8</v>
      </c>
      <c r="AI43" s="7"/>
      <c r="AJ43" s="7"/>
      <c r="AK43" s="7"/>
      <c r="AL43" s="7"/>
      <c r="AM43" s="7"/>
      <c r="AN43" s="7"/>
      <c r="AO43" s="7"/>
      <c r="AP43" s="7"/>
      <c r="AQ43" s="7">
        <v>6.09</v>
      </c>
      <c r="AR43" s="7"/>
      <c r="AS43" s="7"/>
      <c r="AT43" s="7"/>
      <c r="AU43" s="7"/>
      <c r="AV43" s="7"/>
      <c r="AW43" s="7"/>
      <c r="AY43" s="1">
        <v>26</v>
      </c>
    </row>
    <row r="44" spans="1:51" s="8" customFormat="1" ht="15.75" customHeight="1">
      <c r="A44" s="2">
        <v>43396</v>
      </c>
      <c r="B44" t="s">
        <v>27</v>
      </c>
      <c r="C44" t="s">
        <v>13</v>
      </c>
      <c r="D44" t="s">
        <v>14</v>
      </c>
      <c r="E44">
        <v>1</v>
      </c>
      <c r="F44">
        <v>1</v>
      </c>
      <c r="G44" t="s">
        <v>17</v>
      </c>
      <c r="H44" t="s">
        <v>12</v>
      </c>
      <c r="I44">
        <v>5.7800000000000004E-3</v>
      </c>
      <c r="J44">
        <v>0.24299999999999999</v>
      </c>
      <c r="K44">
        <v>7.65</v>
      </c>
      <c r="L44" t="s">
        <v>16</v>
      </c>
      <c r="M44" t="s">
        <v>12</v>
      </c>
      <c r="N44">
        <v>9.6600000000000002E-3</v>
      </c>
      <c r="O44">
        <v>0.17499999999999999</v>
      </c>
      <c r="P44">
        <v>5.39</v>
      </c>
      <c r="Q44" t="s">
        <v>18</v>
      </c>
      <c r="R44" t="s">
        <v>12</v>
      </c>
      <c r="S44">
        <v>5.8599999999999998E-3</v>
      </c>
      <c r="T44">
        <v>0.105</v>
      </c>
      <c r="U44">
        <v>6.08</v>
      </c>
      <c r="V44"/>
      <c r="W44">
        <v>27</v>
      </c>
      <c r="X44"/>
      <c r="Y44">
        <v>7.65</v>
      </c>
      <c r="Z44" s="7"/>
      <c r="AA44"/>
      <c r="AB44" s="7"/>
      <c r="AC44" s="7"/>
      <c r="AD44" s="7"/>
      <c r="AE44" s="7"/>
      <c r="AF44" s="7"/>
      <c r="AG44" s="7"/>
      <c r="AH44" s="7">
        <v>5.39</v>
      </c>
      <c r="AI44" s="7"/>
      <c r="AJ44" s="7"/>
      <c r="AK44" s="7"/>
      <c r="AL44" s="7"/>
      <c r="AM44" s="7"/>
      <c r="AN44" s="7"/>
      <c r="AO44" s="7"/>
      <c r="AP44" s="7"/>
      <c r="AQ44" s="7">
        <v>6.08</v>
      </c>
      <c r="AR44" s="7"/>
      <c r="AS44" s="7"/>
      <c r="AT44" s="7"/>
      <c r="AU44" s="7"/>
      <c r="AV44" s="7"/>
      <c r="AW44" s="7"/>
      <c r="AY44" s="1">
        <v>27</v>
      </c>
    </row>
    <row r="45" spans="1:51" s="8" customFormat="1" ht="15.75" customHeight="1">
      <c r="A45" s="2">
        <v>43396</v>
      </c>
      <c r="B45" t="s">
        <v>27</v>
      </c>
      <c r="C45" t="s">
        <v>13</v>
      </c>
      <c r="D45" t="s">
        <v>14</v>
      </c>
      <c r="E45">
        <v>1</v>
      </c>
      <c r="F45">
        <v>1</v>
      </c>
      <c r="G45" t="s">
        <v>17</v>
      </c>
      <c r="H45" t="s">
        <v>12</v>
      </c>
      <c r="I45">
        <v>6.8900000000000003E-3</v>
      </c>
      <c r="J45">
        <v>0.185</v>
      </c>
      <c r="K45">
        <v>5.86</v>
      </c>
      <c r="L45" t="s">
        <v>16</v>
      </c>
      <c r="M45" t="s">
        <v>12</v>
      </c>
      <c r="N45">
        <v>8.8000000000000005E-3</v>
      </c>
      <c r="O45">
        <v>0.128</v>
      </c>
      <c r="P45">
        <v>3.7</v>
      </c>
      <c r="Q45" t="s">
        <v>18</v>
      </c>
      <c r="R45" t="s">
        <v>12</v>
      </c>
      <c r="S45">
        <v>5.8599999999999998E-3</v>
      </c>
      <c r="T45">
        <v>9.1999999999999998E-2</v>
      </c>
      <c r="U45">
        <v>5.49</v>
      </c>
      <c r="V45"/>
      <c r="W45">
        <v>28</v>
      </c>
      <c r="X45"/>
      <c r="Y45">
        <v>5.86</v>
      </c>
      <c r="Z45" s="7"/>
      <c r="AA45"/>
      <c r="AB45" s="7"/>
      <c r="AC45" s="7"/>
      <c r="AD45" s="7"/>
      <c r="AE45" s="7"/>
      <c r="AF45" s="7"/>
      <c r="AG45" s="7"/>
      <c r="AH45" s="7">
        <v>3.7</v>
      </c>
      <c r="AI45" s="7"/>
      <c r="AJ45" s="7"/>
      <c r="AK45" s="7"/>
      <c r="AL45" s="7"/>
      <c r="AM45" s="7"/>
      <c r="AN45" s="7"/>
      <c r="AO45" s="7"/>
      <c r="AP45" s="7"/>
      <c r="AQ45" s="7">
        <v>5.49</v>
      </c>
      <c r="AR45" s="7"/>
      <c r="AS45" s="7"/>
      <c r="AT45" s="7"/>
      <c r="AU45" s="7"/>
      <c r="AV45" s="7"/>
      <c r="AW45" s="7"/>
      <c r="AY45" s="1">
        <v>28</v>
      </c>
    </row>
    <row r="46" spans="1:51" s="8" customFormat="1" ht="15.75" customHeight="1">
      <c r="A46" s="2">
        <v>43396</v>
      </c>
      <c r="B46" t="s">
        <v>27</v>
      </c>
      <c r="C46" t="s">
        <v>13</v>
      </c>
      <c r="D46" t="s">
        <v>14</v>
      </c>
      <c r="E46">
        <v>1</v>
      </c>
      <c r="F46">
        <v>1</v>
      </c>
      <c r="G46" t="s">
        <v>17</v>
      </c>
      <c r="H46" t="s">
        <v>12</v>
      </c>
      <c r="I46">
        <v>5.9800000000000001E-3</v>
      </c>
      <c r="J46">
        <v>0.13400000000000001</v>
      </c>
      <c r="K46">
        <v>4.2699999999999996</v>
      </c>
      <c r="L46" t="s">
        <v>16</v>
      </c>
      <c r="M46" t="s">
        <v>12</v>
      </c>
      <c r="N46">
        <v>8.7299999999999999E-3</v>
      </c>
      <c r="O46">
        <v>0.12</v>
      </c>
      <c r="P46">
        <v>3.39</v>
      </c>
      <c r="Q46" t="s">
        <v>18</v>
      </c>
      <c r="R46" t="s">
        <v>12</v>
      </c>
      <c r="S46">
        <v>5.8500000000000002E-3</v>
      </c>
      <c r="T46">
        <v>9.0999999999999998E-2</v>
      </c>
      <c r="U46">
        <v>5.45</v>
      </c>
      <c r="V46"/>
      <c r="W46">
        <v>29</v>
      </c>
      <c r="X46"/>
      <c r="Y46">
        <v>4.2699999999999996</v>
      </c>
      <c r="Z46" s="7"/>
      <c r="AA46"/>
      <c r="AB46" s="7"/>
      <c r="AC46" s="7"/>
      <c r="AD46" s="7"/>
      <c r="AE46" s="7"/>
      <c r="AF46" s="7"/>
      <c r="AG46" s="7"/>
      <c r="AH46" s="7">
        <v>3.39</v>
      </c>
      <c r="AI46" s="7"/>
      <c r="AJ46" s="7"/>
      <c r="AK46" s="7"/>
      <c r="AL46" s="7"/>
      <c r="AM46" s="7"/>
      <c r="AN46" s="7"/>
      <c r="AO46" s="7"/>
      <c r="AP46" s="7"/>
      <c r="AQ46" s="7">
        <v>5.45</v>
      </c>
      <c r="AR46" s="7"/>
      <c r="AS46" s="7"/>
      <c r="AT46" s="7"/>
      <c r="AU46" s="7"/>
      <c r="AV46" s="7"/>
      <c r="AW46" s="7"/>
      <c r="AY46" s="1">
        <v>29</v>
      </c>
    </row>
    <row r="47" spans="1:51" s="8" customFormat="1" ht="15.75" customHeight="1">
      <c r="A47" s="2">
        <v>43396</v>
      </c>
      <c r="B47" t="s">
        <v>27</v>
      </c>
      <c r="C47" t="s">
        <v>13</v>
      </c>
      <c r="D47" t="s">
        <v>14</v>
      </c>
      <c r="E47">
        <v>1</v>
      </c>
      <c r="F47">
        <v>1</v>
      </c>
      <c r="G47" t="s">
        <v>17</v>
      </c>
      <c r="H47" t="s">
        <v>12</v>
      </c>
      <c r="I47">
        <v>6.77E-3</v>
      </c>
      <c r="J47">
        <v>0.19800000000000001</v>
      </c>
      <c r="K47">
        <v>6.27</v>
      </c>
      <c r="L47" t="s">
        <v>16</v>
      </c>
      <c r="M47" t="s">
        <v>12</v>
      </c>
      <c r="N47">
        <v>8.26E-3</v>
      </c>
      <c r="O47">
        <v>0.16800000000000001</v>
      </c>
      <c r="P47">
        <v>5.13</v>
      </c>
      <c r="Q47" t="s">
        <v>18</v>
      </c>
      <c r="R47" t="s">
        <v>12</v>
      </c>
      <c r="S47">
        <v>5.7200000000000003E-3</v>
      </c>
      <c r="T47">
        <v>8.9200000000000002E-2</v>
      </c>
      <c r="U47">
        <v>5.37</v>
      </c>
      <c r="V47"/>
      <c r="W47">
        <v>30</v>
      </c>
      <c r="X47"/>
      <c r="Y47">
        <v>6.27</v>
      </c>
      <c r="Z47" s="7"/>
      <c r="AA47"/>
      <c r="AB47" s="7"/>
      <c r="AC47" s="7"/>
      <c r="AD47" s="7"/>
      <c r="AE47" s="7"/>
      <c r="AF47" s="7"/>
      <c r="AG47" s="7"/>
      <c r="AH47" s="7">
        <v>5.13</v>
      </c>
      <c r="AI47" s="7"/>
      <c r="AJ47" s="7"/>
      <c r="AK47" s="7"/>
      <c r="AL47" s="7"/>
      <c r="AM47" s="7"/>
      <c r="AN47" s="7"/>
      <c r="AO47" s="7"/>
      <c r="AP47" s="7"/>
      <c r="AQ47" s="7">
        <v>5.37</v>
      </c>
      <c r="AR47" s="7"/>
      <c r="AS47" s="7"/>
      <c r="AT47" s="7"/>
      <c r="AU47" s="7"/>
      <c r="AV47" s="7"/>
      <c r="AW47" s="7"/>
      <c r="AY47" s="1">
        <v>30</v>
      </c>
    </row>
    <row r="48" spans="1:51" s="8" customFormat="1" ht="15.75" customHeight="1">
      <c r="A48" s="2">
        <v>43396</v>
      </c>
      <c r="B48" t="s">
        <v>27</v>
      </c>
      <c r="C48" t="s">
        <v>13</v>
      </c>
      <c r="D48" t="s">
        <v>14</v>
      </c>
      <c r="E48">
        <v>1</v>
      </c>
      <c r="F48">
        <v>1</v>
      </c>
      <c r="G48" t="s">
        <v>17</v>
      </c>
      <c r="H48" t="s">
        <v>12</v>
      </c>
      <c r="I48">
        <v>6.11E-3</v>
      </c>
      <c r="J48">
        <v>6.8099999999999994E-2</v>
      </c>
      <c r="K48">
        <v>2.2400000000000002</v>
      </c>
      <c r="L48" t="s">
        <v>16</v>
      </c>
      <c r="M48" t="s">
        <v>12</v>
      </c>
      <c r="N48">
        <v>9.1000000000000004E-3</v>
      </c>
      <c r="O48">
        <v>0.16800000000000001</v>
      </c>
      <c r="P48">
        <v>5.12</v>
      </c>
      <c r="Q48" t="s">
        <v>18</v>
      </c>
      <c r="R48" t="s">
        <v>12</v>
      </c>
      <c r="S48">
        <v>6.1199999999999996E-3</v>
      </c>
      <c r="T48">
        <v>9.6299999999999997E-2</v>
      </c>
      <c r="U48">
        <v>5.7</v>
      </c>
      <c r="V48"/>
      <c r="W48">
        <v>31</v>
      </c>
      <c r="X48"/>
      <c r="Y48">
        <v>2.2400000000000002</v>
      </c>
      <c r="Z48" s="7"/>
      <c r="AA48"/>
      <c r="AB48" s="7"/>
      <c r="AC48" s="7"/>
      <c r="AD48" s="7"/>
      <c r="AE48" s="7"/>
      <c r="AF48" s="7"/>
      <c r="AG48" s="7"/>
      <c r="AH48" s="7">
        <v>5.12</v>
      </c>
      <c r="AI48" s="7"/>
      <c r="AJ48" s="7"/>
      <c r="AK48" s="7"/>
      <c r="AL48" s="7"/>
      <c r="AM48" s="7"/>
      <c r="AN48" s="7"/>
      <c r="AO48" s="7"/>
      <c r="AP48" s="7"/>
      <c r="AQ48" s="7">
        <v>5.7</v>
      </c>
      <c r="AR48" s="7"/>
      <c r="AS48" s="7"/>
      <c r="AT48" s="7"/>
      <c r="AU48" s="7"/>
      <c r="AV48" s="7"/>
      <c r="AW48" s="7"/>
      <c r="AY48" s="1">
        <v>31</v>
      </c>
    </row>
    <row r="49" spans="1:51" s="8" customFormat="1" ht="15.75" customHeight="1">
      <c r="A49" s="2">
        <v>43396</v>
      </c>
      <c r="B49" t="s">
        <v>27</v>
      </c>
      <c r="C49" t="s">
        <v>13</v>
      </c>
      <c r="D49" t="s">
        <v>14</v>
      </c>
      <c r="E49">
        <v>1</v>
      </c>
      <c r="F49">
        <v>1</v>
      </c>
      <c r="G49" t="s">
        <v>17</v>
      </c>
      <c r="H49" t="s">
        <v>12</v>
      </c>
      <c r="I49">
        <v>-6.28E-3</v>
      </c>
      <c r="J49">
        <v>-6.6799999999999998E-2</v>
      </c>
      <c r="K49"/>
      <c r="L49" t="s">
        <v>16</v>
      </c>
      <c r="M49" t="s">
        <v>12</v>
      </c>
      <c r="N49">
        <v>9.8899999999999995E-3</v>
      </c>
      <c r="O49">
        <v>0.16400000000000001</v>
      </c>
      <c r="P49">
        <v>5</v>
      </c>
      <c r="Q49" t="s">
        <v>18</v>
      </c>
      <c r="R49" t="s">
        <v>12</v>
      </c>
      <c r="S49">
        <v>6.1599999999999997E-3</v>
      </c>
      <c r="T49">
        <v>0.10199999999999999</v>
      </c>
      <c r="U49">
        <v>5.97</v>
      </c>
      <c r="V49"/>
      <c r="W49">
        <v>32</v>
      </c>
      <c r="X49"/>
      <c r="Y49">
        <v>0</v>
      </c>
      <c r="Z49" s="7"/>
      <c r="AA49"/>
      <c r="AB49" s="7"/>
      <c r="AC49" s="7"/>
      <c r="AD49" s="7"/>
      <c r="AE49" s="7"/>
      <c r="AF49" s="7"/>
      <c r="AG49" s="7"/>
      <c r="AH49" s="7">
        <v>5</v>
      </c>
      <c r="AI49" s="7"/>
      <c r="AJ49" s="7"/>
      <c r="AK49" s="7"/>
      <c r="AL49" s="7"/>
      <c r="AM49" s="7"/>
      <c r="AN49" s="7"/>
      <c r="AO49" s="7"/>
      <c r="AP49" s="7"/>
      <c r="AQ49" s="7">
        <v>5.97</v>
      </c>
      <c r="AR49" s="7"/>
      <c r="AS49" s="7"/>
      <c r="AT49" s="7"/>
      <c r="AU49" s="7"/>
      <c r="AV49" s="7"/>
      <c r="AW49" s="7"/>
      <c r="AY49" s="1">
        <v>32</v>
      </c>
    </row>
    <row r="50" spans="1:51" s="8" customFormat="1" ht="15.75" customHeight="1">
      <c r="A50" s="2">
        <v>43396</v>
      </c>
      <c r="B50" t="s">
        <v>26</v>
      </c>
      <c r="C50" t="s">
        <v>13</v>
      </c>
      <c r="D50" t="s">
        <v>14</v>
      </c>
      <c r="E50">
        <v>1</v>
      </c>
      <c r="F50">
        <v>1</v>
      </c>
      <c r="G50" t="s">
        <v>11</v>
      </c>
      <c r="H50" t="s">
        <v>21</v>
      </c>
      <c r="I50">
        <v>1.6400000000000001E-2</v>
      </c>
      <c r="J50">
        <v>0.35599999999999998</v>
      </c>
      <c r="K50">
        <v>5.47</v>
      </c>
      <c r="L50" t="s">
        <v>19</v>
      </c>
      <c r="M50" t="s">
        <v>22</v>
      </c>
      <c r="N50">
        <v>1.7000000000000001E-2</v>
      </c>
      <c r="O50">
        <v>0.27900000000000003</v>
      </c>
      <c r="P50">
        <v>6.09</v>
      </c>
      <c r="Q50" t="s">
        <v>23</v>
      </c>
      <c r="R50" t="s">
        <v>21</v>
      </c>
      <c r="S50">
        <v>1.0200000000000001E-2</v>
      </c>
      <c r="T50">
        <v>0.14000000000000001</v>
      </c>
      <c r="U50">
        <v>6.46</v>
      </c>
      <c r="V50"/>
      <c r="W50">
        <v>33</v>
      </c>
      <c r="X50"/>
      <c r="Y50">
        <v>5.47</v>
      </c>
      <c r="Z50" s="7"/>
      <c r="AA50"/>
      <c r="AB50" s="7"/>
      <c r="AC50" s="7"/>
      <c r="AD50" s="7"/>
      <c r="AE50" s="7"/>
      <c r="AF50" s="7"/>
      <c r="AG50" s="7"/>
      <c r="AH50" s="7">
        <v>6.09</v>
      </c>
      <c r="AI50" s="7"/>
      <c r="AJ50" s="7"/>
      <c r="AK50" s="7"/>
      <c r="AL50" s="7"/>
      <c r="AM50" s="7"/>
      <c r="AN50" s="7"/>
      <c r="AO50" s="7"/>
      <c r="AP50" s="7"/>
      <c r="AQ50" s="7">
        <v>6.46</v>
      </c>
      <c r="AR50" s="7"/>
      <c r="AS50" s="7"/>
      <c r="AT50" s="7"/>
      <c r="AU50" s="7"/>
      <c r="AV50" s="7"/>
      <c r="AW50" s="7"/>
      <c r="AY50" s="1">
        <v>33</v>
      </c>
    </row>
    <row r="51" spans="1:51" s="8" customFormat="1" ht="15.75" customHeight="1">
      <c r="A51" s="2">
        <v>43396</v>
      </c>
      <c r="B51" t="s">
        <v>26</v>
      </c>
      <c r="C51" t="s">
        <v>13</v>
      </c>
      <c r="D51" t="s">
        <v>14</v>
      </c>
      <c r="E51">
        <v>1</v>
      </c>
      <c r="F51">
        <v>1</v>
      </c>
      <c r="G51" t="s">
        <v>11</v>
      </c>
      <c r="H51" t="s">
        <v>21</v>
      </c>
      <c r="I51">
        <v>4.2799999999999998E-2</v>
      </c>
      <c r="J51">
        <v>0.34399999999999997</v>
      </c>
      <c r="K51">
        <v>5.19</v>
      </c>
      <c r="L51" t="s">
        <v>19</v>
      </c>
      <c r="M51" t="s">
        <v>22</v>
      </c>
      <c r="N51">
        <v>1.6899999999999998E-2</v>
      </c>
      <c r="O51">
        <v>0.26600000000000001</v>
      </c>
      <c r="P51">
        <v>5.78</v>
      </c>
      <c r="Q51" t="s">
        <v>23</v>
      </c>
      <c r="R51" t="s">
        <v>21</v>
      </c>
      <c r="S51">
        <v>8.3499999999999998E-3</v>
      </c>
      <c r="T51">
        <v>0.11700000000000001</v>
      </c>
      <c r="U51">
        <v>5.45</v>
      </c>
      <c r="V51"/>
      <c r="W51">
        <v>34</v>
      </c>
      <c r="X51"/>
      <c r="Y51">
        <v>5.19</v>
      </c>
      <c r="Z51" s="7"/>
      <c r="AA51"/>
      <c r="AB51" s="7"/>
      <c r="AC51" s="7"/>
      <c r="AD51" s="7"/>
      <c r="AE51" s="7"/>
      <c r="AF51" s="7"/>
      <c r="AG51" s="7"/>
      <c r="AH51" s="7">
        <v>5.78</v>
      </c>
      <c r="AI51" s="7"/>
      <c r="AJ51" s="7"/>
      <c r="AK51" s="7"/>
      <c r="AL51" s="7"/>
      <c r="AM51" s="7"/>
      <c r="AN51" s="7"/>
      <c r="AO51" s="7"/>
      <c r="AP51" s="7"/>
      <c r="AQ51" s="7">
        <v>5.45</v>
      </c>
      <c r="AR51" s="7"/>
      <c r="AS51" s="7"/>
      <c r="AT51" s="7"/>
      <c r="AU51" s="7"/>
      <c r="AV51" s="7"/>
      <c r="AW51" s="7"/>
      <c r="AY51" s="1">
        <v>34</v>
      </c>
    </row>
    <row r="52" spans="1:51" s="8" customFormat="1" ht="15.75" customHeight="1">
      <c r="A52" s="2">
        <v>43396</v>
      </c>
      <c r="B52" t="s">
        <v>26</v>
      </c>
      <c r="C52" t="s">
        <v>13</v>
      </c>
      <c r="D52" t="s">
        <v>14</v>
      </c>
      <c r="E52">
        <v>1</v>
      </c>
      <c r="F52">
        <v>1</v>
      </c>
      <c r="G52" t="s">
        <v>11</v>
      </c>
      <c r="H52" t="s">
        <v>21</v>
      </c>
      <c r="I52">
        <v>1.2200000000000001E-2</v>
      </c>
      <c r="J52">
        <v>0.23499999999999999</v>
      </c>
      <c r="K52">
        <v>2.5299999999999998</v>
      </c>
      <c r="L52" t="s">
        <v>19</v>
      </c>
      <c r="M52" t="s">
        <v>22</v>
      </c>
      <c r="N52">
        <v>1.72E-2</v>
      </c>
      <c r="O52">
        <v>0.27200000000000002</v>
      </c>
      <c r="P52">
        <v>5.93</v>
      </c>
      <c r="Q52" t="s">
        <v>23</v>
      </c>
      <c r="R52" t="s">
        <v>21</v>
      </c>
      <c r="S52">
        <v>9.3500000000000007E-3</v>
      </c>
      <c r="T52">
        <v>0.11700000000000001</v>
      </c>
      <c r="U52">
        <v>5.44</v>
      </c>
      <c r="V52"/>
      <c r="W52">
        <v>35</v>
      </c>
      <c r="X52"/>
      <c r="Y52">
        <v>2.5299999999999998</v>
      </c>
      <c r="Z52" s="7"/>
      <c r="AA52"/>
      <c r="AB52" s="7"/>
      <c r="AC52" s="7"/>
      <c r="AD52" s="7"/>
      <c r="AE52" s="7"/>
      <c r="AF52" s="7"/>
      <c r="AG52" s="7"/>
      <c r="AH52" s="7">
        <v>5.93</v>
      </c>
      <c r="AI52" s="7"/>
      <c r="AJ52" s="7"/>
      <c r="AK52" s="7"/>
      <c r="AL52" s="7"/>
      <c r="AM52" s="7"/>
      <c r="AN52" s="7"/>
      <c r="AO52" s="7"/>
      <c r="AP52" s="7"/>
      <c r="AQ52" s="7">
        <v>5.44</v>
      </c>
      <c r="AR52" s="7"/>
      <c r="AS52" s="7"/>
      <c r="AT52" s="7"/>
      <c r="AU52" s="7"/>
      <c r="AV52" s="7"/>
      <c r="AW52" s="7"/>
      <c r="AY52" s="1">
        <v>35</v>
      </c>
    </row>
    <row r="53" spans="1:51" s="8" customFormat="1" ht="15.75" customHeight="1">
      <c r="A53" s="2">
        <v>43396</v>
      </c>
      <c r="B53" t="s">
        <v>26</v>
      </c>
      <c r="C53" t="s">
        <v>13</v>
      </c>
      <c r="D53" t="s">
        <v>14</v>
      </c>
      <c r="E53">
        <v>1</v>
      </c>
      <c r="F53">
        <v>1</v>
      </c>
      <c r="G53" t="s">
        <v>11</v>
      </c>
      <c r="H53" t="s">
        <v>21</v>
      </c>
      <c r="I53">
        <v>1.17E-2</v>
      </c>
      <c r="J53">
        <v>0.17799999999999999</v>
      </c>
      <c r="K53"/>
      <c r="L53" t="s">
        <v>19</v>
      </c>
      <c r="M53" t="s">
        <v>22</v>
      </c>
      <c r="N53">
        <v>1.83E-2</v>
      </c>
      <c r="O53">
        <v>0.27300000000000002</v>
      </c>
      <c r="P53">
        <v>5.95</v>
      </c>
      <c r="Q53" t="s">
        <v>23</v>
      </c>
      <c r="R53" t="s">
        <v>21</v>
      </c>
      <c r="S53">
        <v>9.4500000000000001E-3</v>
      </c>
      <c r="T53">
        <v>0.123</v>
      </c>
      <c r="U53">
        <v>5.72</v>
      </c>
      <c r="V53"/>
      <c r="W53">
        <v>36</v>
      </c>
      <c r="X53"/>
      <c r="Y53">
        <v>0</v>
      </c>
      <c r="Z53" s="7"/>
      <c r="AA53"/>
      <c r="AB53" s="7"/>
      <c r="AC53" s="7"/>
      <c r="AD53" s="7"/>
      <c r="AE53" s="7"/>
      <c r="AF53" s="7"/>
      <c r="AG53" s="7"/>
      <c r="AH53" s="7">
        <v>5.95</v>
      </c>
      <c r="AI53" s="7"/>
      <c r="AJ53" s="7"/>
      <c r="AK53" s="7"/>
      <c r="AL53" s="7"/>
      <c r="AM53" s="7"/>
      <c r="AN53" s="7"/>
      <c r="AO53" s="7"/>
      <c r="AP53" s="7"/>
      <c r="AQ53" s="7">
        <v>5.72</v>
      </c>
      <c r="AR53" s="7"/>
      <c r="AS53" s="7"/>
      <c r="AT53" s="7"/>
      <c r="AU53" s="7"/>
      <c r="AV53" s="7"/>
      <c r="AW53" s="7"/>
      <c r="AY53" s="1">
        <v>36</v>
      </c>
    </row>
    <row r="54" spans="1:51" s="8" customFormat="1" ht="15.75" customHeight="1">
      <c r="A54" s="2">
        <v>43396</v>
      </c>
      <c r="B54" t="s">
        <v>26</v>
      </c>
      <c r="C54" t="s">
        <v>13</v>
      </c>
      <c r="D54" t="s">
        <v>14</v>
      </c>
      <c r="E54">
        <v>1</v>
      </c>
      <c r="F54">
        <v>1</v>
      </c>
      <c r="G54" t="s">
        <v>11</v>
      </c>
      <c r="H54" t="s">
        <v>21</v>
      </c>
      <c r="I54">
        <v>2.0500000000000001E-2</v>
      </c>
      <c r="J54">
        <v>0.40100000000000002</v>
      </c>
      <c r="K54">
        <v>6.58</v>
      </c>
      <c r="L54" t="s">
        <v>19</v>
      </c>
      <c r="M54" t="s">
        <v>22</v>
      </c>
      <c r="N54">
        <v>1.6400000000000001E-2</v>
      </c>
      <c r="O54">
        <v>0.254</v>
      </c>
      <c r="P54">
        <v>5.51</v>
      </c>
      <c r="Q54" t="s">
        <v>23</v>
      </c>
      <c r="R54" t="s">
        <v>21</v>
      </c>
      <c r="S54">
        <v>9.4800000000000006E-3</v>
      </c>
      <c r="T54">
        <v>0.14699999999999999</v>
      </c>
      <c r="U54">
        <v>6.76</v>
      </c>
      <c r="V54"/>
      <c r="W54">
        <v>37</v>
      </c>
      <c r="X54"/>
      <c r="Y54">
        <v>6.58</v>
      </c>
      <c r="Z54" s="7"/>
      <c r="AA54"/>
      <c r="AB54" s="7"/>
      <c r="AC54" s="7"/>
      <c r="AD54" s="7"/>
      <c r="AE54" s="7"/>
      <c r="AF54" s="7"/>
      <c r="AG54" s="7"/>
      <c r="AH54" s="7">
        <v>5.51</v>
      </c>
      <c r="AI54" s="7"/>
      <c r="AJ54" s="7"/>
      <c r="AK54" s="7"/>
      <c r="AL54" s="7"/>
      <c r="AM54" s="7"/>
      <c r="AN54" s="7"/>
      <c r="AO54" s="7"/>
      <c r="AP54" s="7"/>
      <c r="AQ54" s="7">
        <v>6.76</v>
      </c>
      <c r="AR54" s="7"/>
      <c r="AS54" s="7"/>
      <c r="AT54" s="7"/>
      <c r="AU54" s="7"/>
      <c r="AV54" s="7"/>
      <c r="AW54" s="7"/>
      <c r="AY54" s="1">
        <v>37</v>
      </c>
    </row>
    <row r="55" spans="1:51" s="8" customFormat="1" ht="15.75" customHeight="1">
      <c r="A55" s="2">
        <v>43396</v>
      </c>
      <c r="B55" t="s">
        <v>26</v>
      </c>
      <c r="C55" t="s">
        <v>13</v>
      </c>
      <c r="D55" t="s">
        <v>14</v>
      </c>
      <c r="E55">
        <v>1</v>
      </c>
      <c r="F55">
        <v>1</v>
      </c>
      <c r="G55" t="s">
        <v>11</v>
      </c>
      <c r="H55" t="s">
        <v>21</v>
      </c>
      <c r="I55">
        <v>1.7100000000000001E-2</v>
      </c>
      <c r="J55">
        <v>0.39700000000000002</v>
      </c>
      <c r="K55">
        <v>6.48</v>
      </c>
      <c r="L55" t="s">
        <v>19</v>
      </c>
      <c r="M55" t="s">
        <v>22</v>
      </c>
      <c r="N55">
        <v>1.7500000000000002E-2</v>
      </c>
      <c r="O55">
        <v>0.27400000000000002</v>
      </c>
      <c r="P55">
        <v>5.97</v>
      </c>
      <c r="Q55" t="s">
        <v>23</v>
      </c>
      <c r="R55" t="s">
        <v>21</v>
      </c>
      <c r="S55">
        <v>9.8499999999999994E-3</v>
      </c>
      <c r="T55">
        <v>0.13400000000000001</v>
      </c>
      <c r="U55">
        <v>6.21</v>
      </c>
      <c r="V55"/>
      <c r="W55">
        <v>38</v>
      </c>
      <c r="X55"/>
      <c r="Y55">
        <v>6.48</v>
      </c>
      <c r="Z55" s="7"/>
      <c r="AA55"/>
      <c r="AB55" s="7"/>
      <c r="AC55" s="7"/>
      <c r="AD55" s="7"/>
      <c r="AE55" s="7"/>
      <c r="AF55" s="7"/>
      <c r="AG55" s="7"/>
      <c r="AH55" s="7">
        <v>5.97</v>
      </c>
      <c r="AI55" s="7"/>
      <c r="AJ55" s="7"/>
      <c r="AK55" s="7"/>
      <c r="AL55" s="7"/>
      <c r="AM55" s="7"/>
      <c r="AN55" s="7"/>
      <c r="AO55" s="7"/>
      <c r="AP55" s="7"/>
      <c r="AQ55" s="7">
        <v>6.21</v>
      </c>
      <c r="AR55" s="7"/>
      <c r="AS55" s="7"/>
      <c r="AT55" s="7"/>
      <c r="AU55" s="7"/>
      <c r="AV55" s="7"/>
      <c r="AW55" s="7"/>
      <c r="AY55" s="1">
        <v>38</v>
      </c>
    </row>
    <row r="56" spans="1:51" s="8" customFormat="1" ht="15.75" customHeight="1">
      <c r="A56" s="2">
        <v>43396</v>
      </c>
      <c r="B56" t="s">
        <v>26</v>
      </c>
      <c r="C56" t="s">
        <v>13</v>
      </c>
      <c r="D56" t="s">
        <v>14</v>
      </c>
      <c r="E56">
        <v>1</v>
      </c>
      <c r="F56">
        <v>1</v>
      </c>
      <c r="G56" t="s">
        <v>11</v>
      </c>
      <c r="H56" t="s">
        <v>21</v>
      </c>
      <c r="I56">
        <v>1.5299999999999999E-2</v>
      </c>
      <c r="J56">
        <v>0.35699999999999998</v>
      </c>
      <c r="K56">
        <v>5.52</v>
      </c>
      <c r="L56" t="s">
        <v>19</v>
      </c>
      <c r="M56" t="s">
        <v>22</v>
      </c>
      <c r="N56">
        <v>1.7100000000000001E-2</v>
      </c>
      <c r="O56">
        <v>0.25700000000000001</v>
      </c>
      <c r="P56">
        <v>5.58</v>
      </c>
      <c r="Q56" t="s">
        <v>23</v>
      </c>
      <c r="R56" t="s">
        <v>21</v>
      </c>
      <c r="S56">
        <v>1.01E-2</v>
      </c>
      <c r="T56">
        <v>0.11899999999999999</v>
      </c>
      <c r="U56">
        <v>5.52</v>
      </c>
      <c r="V56"/>
      <c r="W56">
        <v>39</v>
      </c>
      <c r="X56"/>
      <c r="Y56">
        <v>5.52</v>
      </c>
      <c r="Z56" s="7"/>
      <c r="AA56"/>
      <c r="AB56" s="7"/>
      <c r="AC56" s="7"/>
      <c r="AD56" s="7"/>
      <c r="AE56" s="7"/>
      <c r="AF56" s="7"/>
      <c r="AG56" s="7"/>
      <c r="AH56" s="7">
        <v>5.58</v>
      </c>
      <c r="AI56" s="7"/>
      <c r="AJ56" s="7"/>
      <c r="AK56" s="7"/>
      <c r="AL56" s="7"/>
      <c r="AM56" s="7"/>
      <c r="AN56" s="7"/>
      <c r="AO56" s="7"/>
      <c r="AP56" s="7"/>
      <c r="AQ56" s="7">
        <v>5.52</v>
      </c>
      <c r="AR56" s="7"/>
      <c r="AS56" s="7"/>
      <c r="AT56" s="7"/>
      <c r="AU56" s="7"/>
      <c r="AV56" s="7"/>
      <c r="AW56" s="7"/>
      <c r="AY56" s="1">
        <v>39</v>
      </c>
    </row>
    <row r="57" spans="1:51" s="8" customFormat="1" ht="15.75" customHeight="1">
      <c r="A57" s="2">
        <v>43396</v>
      </c>
      <c r="B57" t="s">
        <v>26</v>
      </c>
      <c r="C57" t="s">
        <v>13</v>
      </c>
      <c r="D57" t="s">
        <v>14</v>
      </c>
      <c r="E57">
        <v>1</v>
      </c>
      <c r="F57">
        <v>1</v>
      </c>
      <c r="G57" t="s">
        <v>11</v>
      </c>
      <c r="H57" t="s">
        <v>21</v>
      </c>
      <c r="I57">
        <v>1.2200000000000001E-2</v>
      </c>
      <c r="J57">
        <v>0.22900000000000001</v>
      </c>
      <c r="K57">
        <v>2.41</v>
      </c>
      <c r="L57" t="s">
        <v>19</v>
      </c>
      <c r="M57" t="s">
        <v>22</v>
      </c>
      <c r="N57">
        <v>1.6899999999999998E-2</v>
      </c>
      <c r="O57">
        <v>0.25800000000000001</v>
      </c>
      <c r="P57">
        <v>5.6</v>
      </c>
      <c r="Q57" t="s">
        <v>23</v>
      </c>
      <c r="R57" t="s">
        <v>21</v>
      </c>
      <c r="S57">
        <v>9.3399999999999993E-3</v>
      </c>
      <c r="T57">
        <v>0.113</v>
      </c>
      <c r="U57">
        <v>5.27</v>
      </c>
      <c r="V57"/>
      <c r="W57">
        <v>40</v>
      </c>
      <c r="X57"/>
      <c r="Y57">
        <v>2.41</v>
      </c>
      <c r="Z57" s="7"/>
      <c r="AA57"/>
      <c r="AB57" s="7"/>
      <c r="AC57" s="7"/>
      <c r="AD57" s="7"/>
      <c r="AE57" s="7"/>
      <c r="AF57" s="7"/>
      <c r="AG57" s="7"/>
      <c r="AH57" s="7">
        <v>5.6</v>
      </c>
      <c r="AI57" s="7"/>
      <c r="AJ57" s="7"/>
      <c r="AK57" s="7"/>
      <c r="AL57" s="7"/>
      <c r="AM57" s="7"/>
      <c r="AN57" s="7"/>
      <c r="AO57" s="7"/>
      <c r="AP57" s="7"/>
      <c r="AQ57" s="7">
        <v>5.27</v>
      </c>
      <c r="AR57" s="7"/>
      <c r="AS57" s="7"/>
      <c r="AT57" s="7"/>
      <c r="AU57" s="7"/>
      <c r="AV57" s="7"/>
      <c r="AW57" s="7"/>
      <c r="AY57" s="1">
        <v>40</v>
      </c>
    </row>
    <row r="58" spans="1:51" s="8" customFormat="1" ht="15.75" customHeight="1">
      <c r="A58" s="2">
        <v>43480</v>
      </c>
      <c r="B58" t="s">
        <v>28</v>
      </c>
      <c r="C58" t="s">
        <v>13</v>
      </c>
      <c r="D58" t="s">
        <v>14</v>
      </c>
      <c r="E58">
        <v>1</v>
      </c>
      <c r="F58">
        <v>1</v>
      </c>
      <c r="G58" t="s">
        <v>11</v>
      </c>
      <c r="H58" t="s">
        <v>21</v>
      </c>
      <c r="I58">
        <v>1.1599999999999999E-2</v>
      </c>
      <c r="J58">
        <v>0.26900000000000002</v>
      </c>
      <c r="K58">
        <v>3.51</v>
      </c>
      <c r="L58" t="s">
        <v>19</v>
      </c>
      <c r="M58" t="s">
        <v>22</v>
      </c>
      <c r="N58">
        <v>6.9500000000000006E-2</v>
      </c>
      <c r="O58">
        <v>1.72</v>
      </c>
      <c r="P58"/>
      <c r="Q58" t="s">
        <v>23</v>
      </c>
      <c r="R58" t="s">
        <v>21</v>
      </c>
      <c r="S58">
        <v>8.8699999999999994E-3</v>
      </c>
      <c r="T58">
        <v>0.14099999999999999</v>
      </c>
      <c r="U58">
        <v>4.93</v>
      </c>
      <c r="V58"/>
      <c r="W58">
        <v>41</v>
      </c>
      <c r="X58"/>
      <c r="Y58">
        <v>3.51</v>
      </c>
      <c r="Z58" s="7"/>
      <c r="AA58"/>
      <c r="AB58" s="7"/>
      <c r="AC58" s="7"/>
      <c r="AD58" s="7"/>
      <c r="AE58" s="7"/>
      <c r="AF58" s="7"/>
      <c r="AG58" s="7"/>
      <c r="AH58" s="7">
        <v>0</v>
      </c>
      <c r="AI58" s="7"/>
      <c r="AJ58" s="7"/>
      <c r="AK58" s="7"/>
      <c r="AL58" s="7"/>
      <c r="AM58" s="7"/>
      <c r="AN58" s="7"/>
      <c r="AO58" s="7"/>
      <c r="AP58" s="7"/>
      <c r="AQ58" s="7">
        <v>4.93</v>
      </c>
      <c r="AR58" s="7"/>
      <c r="AS58" s="7"/>
      <c r="AT58" s="7"/>
      <c r="AU58" s="7"/>
      <c r="AV58" s="7"/>
      <c r="AW58" s="7"/>
      <c r="AY58" s="1">
        <v>41</v>
      </c>
    </row>
    <row r="59" spans="1:51" s="8" customFormat="1" ht="15.75" customHeight="1">
      <c r="A59" s="2">
        <v>43480</v>
      </c>
      <c r="B59" t="s">
        <v>28</v>
      </c>
      <c r="C59" t="s">
        <v>13</v>
      </c>
      <c r="D59" t="s">
        <v>14</v>
      </c>
      <c r="E59">
        <v>1</v>
      </c>
      <c r="F59">
        <v>1</v>
      </c>
      <c r="G59" t="s">
        <v>11</v>
      </c>
      <c r="H59" t="s">
        <v>21</v>
      </c>
      <c r="I59">
        <v>1.6199999999999999E-2</v>
      </c>
      <c r="J59">
        <v>0.35099999999999998</v>
      </c>
      <c r="K59">
        <v>5.29</v>
      </c>
      <c r="L59" t="s">
        <v>19</v>
      </c>
      <c r="M59" t="s">
        <v>22</v>
      </c>
      <c r="N59">
        <v>1.8800000000000001E-2</v>
      </c>
      <c r="O59">
        <v>0.27800000000000002</v>
      </c>
      <c r="P59">
        <v>4.87</v>
      </c>
      <c r="Q59" t="s">
        <v>23</v>
      </c>
      <c r="R59" t="s">
        <v>21</v>
      </c>
      <c r="S59">
        <v>1.5299999999999999E-2</v>
      </c>
      <c r="T59">
        <v>0.20200000000000001</v>
      </c>
      <c r="U59">
        <v>7.51</v>
      </c>
      <c r="V59"/>
      <c r="W59">
        <v>42</v>
      </c>
      <c r="X59"/>
      <c r="Y59">
        <v>5.29</v>
      </c>
      <c r="Z59" s="7"/>
      <c r="AA59"/>
      <c r="AB59" s="7"/>
      <c r="AC59" s="7"/>
      <c r="AD59" s="7"/>
      <c r="AE59" s="7"/>
      <c r="AF59" s="7"/>
      <c r="AG59" s="7"/>
      <c r="AH59" s="7">
        <v>4.87</v>
      </c>
      <c r="AI59" s="7"/>
      <c r="AJ59" s="7"/>
      <c r="AK59" s="7"/>
      <c r="AL59" s="7"/>
      <c r="AM59" s="7"/>
      <c r="AN59" s="7"/>
      <c r="AO59" s="7"/>
      <c r="AP59" s="7"/>
      <c r="AQ59" s="7">
        <v>7.51</v>
      </c>
      <c r="AR59" s="7"/>
      <c r="AS59" s="7"/>
      <c r="AT59" s="7"/>
      <c r="AU59" s="7"/>
      <c r="AV59" s="7"/>
      <c r="AW59" s="7"/>
      <c r="AY59" s="1">
        <v>42</v>
      </c>
    </row>
    <row r="60" spans="1:51" s="8" customFormat="1" ht="15.75" customHeight="1">
      <c r="A60" s="2">
        <v>43480</v>
      </c>
      <c r="B60" t="s">
        <v>28</v>
      </c>
      <c r="C60" t="s">
        <v>13</v>
      </c>
      <c r="D60" t="s">
        <v>14</v>
      </c>
      <c r="E60">
        <v>1</v>
      </c>
      <c r="F60">
        <v>1</v>
      </c>
      <c r="G60" t="s">
        <v>11</v>
      </c>
      <c r="H60" t="s">
        <v>21</v>
      </c>
      <c r="I60">
        <v>1.3899999999999999E-2</v>
      </c>
      <c r="J60">
        <v>0.27100000000000002</v>
      </c>
      <c r="K60">
        <v>3.56</v>
      </c>
      <c r="L60" t="s">
        <v>19</v>
      </c>
      <c r="M60" t="s">
        <v>22</v>
      </c>
      <c r="N60">
        <v>1.9400000000000001E-2</v>
      </c>
      <c r="O60">
        <v>0.29899999999999999</v>
      </c>
      <c r="P60">
        <v>5.38</v>
      </c>
      <c r="Q60" t="s">
        <v>23</v>
      </c>
      <c r="R60" t="s">
        <v>21</v>
      </c>
      <c r="S60">
        <v>1.14E-2</v>
      </c>
      <c r="T60">
        <v>0.155</v>
      </c>
      <c r="U60">
        <v>5.51</v>
      </c>
      <c r="V60"/>
      <c r="W60">
        <v>43</v>
      </c>
      <c r="X60"/>
      <c r="Y60">
        <v>3.56</v>
      </c>
      <c r="Z60" s="7"/>
      <c r="AA60"/>
      <c r="AB60" s="7"/>
      <c r="AC60" s="7"/>
      <c r="AD60" s="7"/>
      <c r="AE60" s="7"/>
      <c r="AF60" s="7"/>
      <c r="AG60" s="7"/>
      <c r="AH60" s="7">
        <v>5.38</v>
      </c>
      <c r="AI60" s="7"/>
      <c r="AJ60" s="7"/>
      <c r="AK60" s="7"/>
      <c r="AL60" s="7"/>
      <c r="AM60" s="7"/>
      <c r="AN60" s="7"/>
      <c r="AO60" s="7"/>
      <c r="AP60" s="7"/>
      <c r="AQ60" s="7">
        <v>5.51</v>
      </c>
      <c r="AR60" s="7"/>
      <c r="AS60" s="7"/>
      <c r="AT60" s="7"/>
      <c r="AU60" s="7"/>
      <c r="AV60" s="7"/>
      <c r="AW60" s="7"/>
      <c r="AY60" s="1">
        <v>43</v>
      </c>
    </row>
    <row r="61" spans="1:51" s="8" customFormat="1" ht="15.75" customHeight="1">
      <c r="A61" s="2">
        <v>43480</v>
      </c>
      <c r="B61" t="s">
        <v>28</v>
      </c>
      <c r="C61" t="s">
        <v>13</v>
      </c>
      <c r="D61" t="s">
        <v>14</v>
      </c>
      <c r="E61">
        <v>1</v>
      </c>
      <c r="F61">
        <v>1</v>
      </c>
      <c r="G61" t="s">
        <v>11</v>
      </c>
      <c r="H61" t="s">
        <v>21</v>
      </c>
      <c r="I61">
        <v>1.5599999999999999E-2</v>
      </c>
      <c r="J61">
        <v>0.33400000000000002</v>
      </c>
      <c r="K61">
        <v>4.92</v>
      </c>
      <c r="L61" t="s">
        <v>19</v>
      </c>
      <c r="M61" t="s">
        <v>22</v>
      </c>
      <c r="N61">
        <v>0.02</v>
      </c>
      <c r="O61">
        <v>0.316</v>
      </c>
      <c r="P61">
        <v>5.77</v>
      </c>
      <c r="Q61" t="s">
        <v>23</v>
      </c>
      <c r="R61" t="s">
        <v>21</v>
      </c>
      <c r="S61">
        <v>1.21E-2</v>
      </c>
      <c r="T61">
        <v>0.16600000000000001</v>
      </c>
      <c r="U61">
        <v>6.01</v>
      </c>
      <c r="V61"/>
      <c r="W61">
        <v>44</v>
      </c>
      <c r="X61"/>
      <c r="Y61">
        <v>4.92</v>
      </c>
      <c r="Z61" s="7"/>
      <c r="AA61"/>
      <c r="AB61" s="7"/>
      <c r="AC61" s="7"/>
      <c r="AD61" s="7"/>
      <c r="AE61" s="7"/>
      <c r="AF61" s="7"/>
      <c r="AG61" s="7"/>
      <c r="AH61" s="7">
        <v>5.77</v>
      </c>
      <c r="AI61" s="7"/>
      <c r="AJ61" s="7"/>
      <c r="AK61" s="7"/>
      <c r="AL61" s="7"/>
      <c r="AM61" s="7"/>
      <c r="AN61" s="7"/>
      <c r="AO61" s="7"/>
      <c r="AP61" s="7"/>
      <c r="AQ61" s="7">
        <v>6.01</v>
      </c>
      <c r="AR61" s="7"/>
      <c r="AS61" s="7"/>
      <c r="AT61" s="7"/>
      <c r="AU61" s="7"/>
      <c r="AV61" s="7"/>
      <c r="AW61" s="7"/>
      <c r="AY61" s="1">
        <v>44</v>
      </c>
    </row>
    <row r="62" spans="1:51" s="8" customFormat="1" ht="15.75" customHeight="1">
      <c r="A62" s="2">
        <v>43480</v>
      </c>
      <c r="B62" t="s">
        <v>28</v>
      </c>
      <c r="C62" t="s">
        <v>13</v>
      </c>
      <c r="D62" t="s">
        <v>14</v>
      </c>
      <c r="E62">
        <v>1</v>
      </c>
      <c r="F62">
        <v>1</v>
      </c>
      <c r="G62" t="s">
        <v>11</v>
      </c>
      <c r="H62" t="s">
        <v>21</v>
      </c>
      <c r="I62">
        <v>1.0999999999999999E-2</v>
      </c>
      <c r="J62">
        <v>0.25900000000000001</v>
      </c>
      <c r="K62">
        <v>3.31</v>
      </c>
      <c r="L62" t="s">
        <v>19</v>
      </c>
      <c r="M62" t="s">
        <v>22</v>
      </c>
      <c r="N62">
        <v>1.8499999999999999E-2</v>
      </c>
      <c r="O62">
        <v>0.308</v>
      </c>
      <c r="P62">
        <v>5.58</v>
      </c>
      <c r="Q62" t="s">
        <v>23</v>
      </c>
      <c r="R62" t="s">
        <v>21</v>
      </c>
      <c r="S62">
        <v>2.4299999999999999E-2</v>
      </c>
      <c r="T62">
        <v>0.16200000000000001</v>
      </c>
      <c r="U62">
        <v>5.82</v>
      </c>
      <c r="V62"/>
      <c r="W62">
        <v>45</v>
      </c>
      <c r="X62"/>
      <c r="Y62">
        <v>3.31</v>
      </c>
      <c r="Z62" s="7"/>
      <c r="AA62"/>
      <c r="AB62" s="7"/>
      <c r="AC62" s="7"/>
      <c r="AD62" s="7"/>
      <c r="AE62" s="7"/>
      <c r="AF62" s="7"/>
      <c r="AG62" s="7"/>
      <c r="AH62" s="7">
        <v>5.58</v>
      </c>
      <c r="AI62" s="7"/>
      <c r="AJ62" s="7"/>
      <c r="AK62" s="7"/>
      <c r="AL62" s="7"/>
      <c r="AM62" s="7"/>
      <c r="AN62" s="7"/>
      <c r="AO62" s="7"/>
      <c r="AP62" s="7"/>
      <c r="AQ62" s="7">
        <v>5.82</v>
      </c>
      <c r="AR62" s="7"/>
      <c r="AS62" s="7"/>
      <c r="AT62" s="7"/>
      <c r="AU62" s="7"/>
      <c r="AV62" s="7"/>
      <c r="AW62" s="7"/>
      <c r="AY62" s="1">
        <v>45</v>
      </c>
    </row>
    <row r="63" spans="1:51" s="8" customFormat="1" ht="15.75" customHeight="1">
      <c r="A63" s="2">
        <v>43480</v>
      </c>
      <c r="B63" t="s">
        <v>28</v>
      </c>
      <c r="C63" t="s">
        <v>13</v>
      </c>
      <c r="D63" t="s">
        <v>14</v>
      </c>
      <c r="E63">
        <v>1</v>
      </c>
      <c r="F63">
        <v>1</v>
      </c>
      <c r="G63" t="s">
        <v>11</v>
      </c>
      <c r="H63" t="s">
        <v>21</v>
      </c>
      <c r="I63">
        <v>1.5100000000000001E-2</v>
      </c>
      <c r="J63">
        <v>0.38600000000000001</v>
      </c>
      <c r="K63">
        <v>6.03</v>
      </c>
      <c r="L63" t="s">
        <v>19</v>
      </c>
      <c r="M63" t="s">
        <v>22</v>
      </c>
      <c r="N63">
        <v>1.9099999999999999E-2</v>
      </c>
      <c r="O63">
        <v>0.29299999999999998</v>
      </c>
      <c r="P63">
        <v>5.21</v>
      </c>
      <c r="Q63" t="s">
        <v>23</v>
      </c>
      <c r="R63" t="s">
        <v>21</v>
      </c>
      <c r="S63">
        <v>-1.5100000000000001E-2</v>
      </c>
      <c r="T63">
        <v>0.22</v>
      </c>
      <c r="U63">
        <v>8.25</v>
      </c>
      <c r="V63"/>
      <c r="W63">
        <v>46</v>
      </c>
      <c r="X63"/>
      <c r="Y63">
        <v>6.03</v>
      </c>
      <c r="Z63" s="7"/>
      <c r="AA63"/>
      <c r="AB63" s="7"/>
      <c r="AC63" s="7"/>
      <c r="AD63" s="7"/>
      <c r="AE63" s="7"/>
      <c r="AF63" s="7"/>
      <c r="AG63" s="7"/>
      <c r="AH63" s="7">
        <v>5.21</v>
      </c>
      <c r="AI63" s="7"/>
      <c r="AJ63" s="7"/>
      <c r="AK63" s="7"/>
      <c r="AL63" s="7"/>
      <c r="AM63" s="7"/>
      <c r="AN63" s="7"/>
      <c r="AO63" s="7"/>
      <c r="AP63" s="7"/>
      <c r="AQ63" s="7">
        <v>8.25</v>
      </c>
      <c r="AR63" s="7"/>
      <c r="AS63" s="7"/>
      <c r="AT63" s="7"/>
      <c r="AU63" s="7"/>
      <c r="AV63" s="7"/>
      <c r="AW63" s="7"/>
      <c r="AY63" s="1">
        <v>46</v>
      </c>
    </row>
    <row r="64" spans="1:51" s="8" customFormat="1" ht="15.75" customHeight="1">
      <c r="A64" s="2">
        <v>43480</v>
      </c>
      <c r="B64" t="s">
        <v>28</v>
      </c>
      <c r="C64" t="s">
        <v>13</v>
      </c>
      <c r="D64" t="s">
        <v>14</v>
      </c>
      <c r="E64">
        <v>1</v>
      </c>
      <c r="F64">
        <v>1</v>
      </c>
      <c r="G64" t="s">
        <v>11</v>
      </c>
      <c r="H64" t="s">
        <v>21</v>
      </c>
      <c r="I64">
        <v>1.5100000000000001E-2</v>
      </c>
      <c r="J64">
        <v>0.34699999999999998</v>
      </c>
      <c r="K64">
        <v>5.19</v>
      </c>
      <c r="L64" t="s">
        <v>19</v>
      </c>
      <c r="M64" t="s">
        <v>22</v>
      </c>
      <c r="N64">
        <v>1.83E-2</v>
      </c>
      <c r="O64">
        <v>0.28499999999999998</v>
      </c>
      <c r="P64">
        <v>5.03</v>
      </c>
      <c r="Q64" t="s">
        <v>23</v>
      </c>
      <c r="R64" t="s">
        <v>21</v>
      </c>
      <c r="S64">
        <v>1.03E-2</v>
      </c>
      <c r="T64">
        <v>0.183</v>
      </c>
      <c r="U64">
        <v>6.7</v>
      </c>
      <c r="V64"/>
      <c r="W64">
        <v>47</v>
      </c>
      <c r="X64"/>
      <c r="Y64">
        <v>5.19</v>
      </c>
      <c r="Z64" s="7"/>
      <c r="AA64"/>
      <c r="AB64" s="7"/>
      <c r="AC64" s="7"/>
      <c r="AD64" s="7"/>
      <c r="AE64" s="7"/>
      <c r="AF64" s="7"/>
      <c r="AG64" s="7"/>
      <c r="AH64" s="7">
        <v>5.03</v>
      </c>
      <c r="AI64" s="7"/>
      <c r="AJ64" s="7"/>
      <c r="AK64" s="7"/>
      <c r="AL64" s="7"/>
      <c r="AM64" s="7"/>
      <c r="AN64" s="7"/>
      <c r="AO64" s="7"/>
      <c r="AP64" s="7"/>
      <c r="AQ64" s="7">
        <v>6.7</v>
      </c>
      <c r="AR64" s="7"/>
      <c r="AS64" s="7"/>
      <c r="AT64" s="7"/>
      <c r="AU64" s="7"/>
      <c r="AV64" s="7"/>
      <c r="AW64" s="7"/>
      <c r="AY64" s="1">
        <v>47</v>
      </c>
    </row>
    <row r="65" spans="1:51" s="8" customFormat="1" ht="15.75" customHeight="1">
      <c r="A65" s="2">
        <v>43480</v>
      </c>
      <c r="B65" t="s">
        <v>28</v>
      </c>
      <c r="C65" t="s">
        <v>13</v>
      </c>
      <c r="D65" t="s">
        <v>14</v>
      </c>
      <c r="E65">
        <v>1</v>
      </c>
      <c r="F65">
        <v>1</v>
      </c>
      <c r="G65" t="s">
        <v>11</v>
      </c>
      <c r="H65" t="s">
        <v>21</v>
      </c>
      <c r="I65">
        <v>1.38E-2</v>
      </c>
      <c r="J65">
        <v>0.29199999999999998</v>
      </c>
      <c r="K65">
        <v>4</v>
      </c>
      <c r="L65" t="s">
        <v>19</v>
      </c>
      <c r="M65" t="s">
        <v>22</v>
      </c>
      <c r="N65">
        <v>3.49E-2</v>
      </c>
      <c r="O65">
        <v>0.316</v>
      </c>
      <c r="P65">
        <v>5.79</v>
      </c>
      <c r="Q65" t="s">
        <v>23</v>
      </c>
      <c r="R65" t="s">
        <v>21</v>
      </c>
      <c r="S65">
        <v>9.7599999999999996E-3</v>
      </c>
      <c r="T65">
        <v>0.126</v>
      </c>
      <c r="U65">
        <v>4.33</v>
      </c>
      <c r="V65"/>
      <c r="W65">
        <v>48</v>
      </c>
      <c r="X65"/>
      <c r="Y65">
        <v>4</v>
      </c>
      <c r="Z65" s="7"/>
      <c r="AA65"/>
      <c r="AB65" s="7"/>
      <c r="AC65" s="7"/>
      <c r="AD65" s="7"/>
      <c r="AE65" s="7"/>
      <c r="AF65" s="7"/>
      <c r="AG65" s="7"/>
      <c r="AH65" s="7">
        <v>5.79</v>
      </c>
      <c r="AI65" s="7"/>
      <c r="AJ65" s="7"/>
      <c r="AK65" s="7"/>
      <c r="AL65" s="7"/>
      <c r="AM65" s="7"/>
      <c r="AN65" s="7"/>
      <c r="AO65" s="7"/>
      <c r="AP65" s="7"/>
      <c r="AQ65" s="7">
        <v>4.33</v>
      </c>
      <c r="AR65" s="7"/>
      <c r="AS65" s="7"/>
      <c r="AT65" s="7"/>
      <c r="AU65" s="7"/>
      <c r="AV65" s="7"/>
      <c r="AW65" s="7"/>
      <c r="AY65" s="1">
        <v>48</v>
      </c>
    </row>
    <row r="66" spans="1:51" s="8" customFormat="1" ht="15.75" customHeight="1">
      <c r="A66" s="2">
        <v>43572</v>
      </c>
      <c r="B66" t="s">
        <v>31</v>
      </c>
      <c r="C66" t="s">
        <v>13</v>
      </c>
      <c r="D66" t="s">
        <v>14</v>
      </c>
      <c r="E66">
        <v>1</v>
      </c>
      <c r="F66">
        <v>1</v>
      </c>
      <c r="G66"/>
      <c r="H66"/>
      <c r="I66"/>
      <c r="J66"/>
      <c r="K66"/>
      <c r="L66" t="s">
        <v>16</v>
      </c>
      <c r="M66" t="s">
        <v>12</v>
      </c>
      <c r="N66">
        <v>1.11E-2</v>
      </c>
      <c r="O66">
        <v>0.22900000000000001</v>
      </c>
      <c r="P66">
        <v>5.51</v>
      </c>
      <c r="Q66" t="s">
        <v>18</v>
      </c>
      <c r="R66" t="s">
        <v>12</v>
      </c>
      <c r="S66">
        <v>5.7499999999999999E-3</v>
      </c>
      <c r="T66">
        <v>0.10199999999999999</v>
      </c>
      <c r="U66">
        <v>4.6900000000000004</v>
      </c>
      <c r="V66"/>
      <c r="W66">
        <v>49</v>
      </c>
      <c r="X66"/>
      <c r="Y66">
        <v>0</v>
      </c>
      <c r="Z66" s="7"/>
      <c r="AA66"/>
      <c r="AB66" s="7"/>
      <c r="AC66" s="7"/>
      <c r="AD66" s="7"/>
      <c r="AE66" s="7"/>
      <c r="AF66" s="7"/>
      <c r="AG66" s="7"/>
      <c r="AH66" s="7">
        <v>5.51</v>
      </c>
      <c r="AI66" s="7"/>
      <c r="AJ66" s="7"/>
      <c r="AK66" s="7"/>
      <c r="AL66" s="7"/>
      <c r="AM66" s="7"/>
      <c r="AN66" s="7"/>
      <c r="AO66" s="7"/>
      <c r="AP66" s="7"/>
      <c r="AQ66" s="7">
        <v>4.6900000000000004</v>
      </c>
      <c r="AR66" s="7"/>
      <c r="AS66" s="7"/>
      <c r="AT66" s="7"/>
      <c r="AU66" s="7"/>
      <c r="AV66" s="7"/>
      <c r="AW66" s="7"/>
      <c r="AY66" s="1">
        <v>49</v>
      </c>
    </row>
    <row r="67" spans="1:51" s="8" customFormat="1" ht="15.75" customHeight="1">
      <c r="A67" s="2">
        <v>43572</v>
      </c>
      <c r="B67" t="s">
        <v>31</v>
      </c>
      <c r="C67" t="s">
        <v>13</v>
      </c>
      <c r="D67" t="s">
        <v>14</v>
      </c>
      <c r="E67">
        <v>1</v>
      </c>
      <c r="F67">
        <v>1</v>
      </c>
      <c r="G67"/>
      <c r="H67"/>
      <c r="I67"/>
      <c r="J67"/>
      <c r="K67"/>
      <c r="L67" t="s">
        <v>16</v>
      </c>
      <c r="M67" t="s">
        <v>12</v>
      </c>
      <c r="N67">
        <v>1.18E-2</v>
      </c>
      <c r="O67">
        <v>0.20499999999999999</v>
      </c>
      <c r="P67">
        <v>4.66</v>
      </c>
      <c r="Q67" t="s">
        <v>18</v>
      </c>
      <c r="R67" t="s">
        <v>12</v>
      </c>
      <c r="S67">
        <v>6.6699999999999997E-3</v>
      </c>
      <c r="T67">
        <v>0.109</v>
      </c>
      <c r="U67">
        <v>5.0599999999999996</v>
      </c>
      <c r="V67"/>
      <c r="W67">
        <v>50</v>
      </c>
      <c r="X67"/>
      <c r="Y67">
        <v>0</v>
      </c>
      <c r="Z67" s="7"/>
      <c r="AA67"/>
      <c r="AB67" s="7"/>
      <c r="AC67" s="7"/>
      <c r="AD67" s="7"/>
      <c r="AE67" s="7"/>
      <c r="AF67" s="7"/>
      <c r="AG67" s="7"/>
      <c r="AH67" s="7">
        <v>4.66</v>
      </c>
      <c r="AI67" s="7"/>
      <c r="AJ67" s="7"/>
      <c r="AK67" s="7"/>
      <c r="AL67" s="7"/>
      <c r="AM67" s="7"/>
      <c r="AN67" s="7"/>
      <c r="AO67" s="7"/>
      <c r="AP67" s="7"/>
      <c r="AQ67" s="7">
        <v>5.0599999999999996</v>
      </c>
      <c r="AR67" s="7"/>
      <c r="AS67" s="7"/>
      <c r="AT67" s="7"/>
      <c r="AU67" s="7"/>
      <c r="AV67" s="7"/>
      <c r="AW67" s="7"/>
      <c r="AY67" s="1">
        <v>50</v>
      </c>
    </row>
    <row r="68" spans="1:51" s="8" customFormat="1" ht="15.75" customHeight="1">
      <c r="A68" s="2">
        <v>43572</v>
      </c>
      <c r="B68" t="s">
        <v>31</v>
      </c>
      <c r="C68" t="s">
        <v>13</v>
      </c>
      <c r="D68" t="s">
        <v>14</v>
      </c>
      <c r="E68">
        <v>1</v>
      </c>
      <c r="F68">
        <v>1</v>
      </c>
      <c r="G68"/>
      <c r="H68"/>
      <c r="I68"/>
      <c r="J68"/>
      <c r="K68"/>
      <c r="L68" t="s">
        <v>16</v>
      </c>
      <c r="M68" t="s">
        <v>12</v>
      </c>
      <c r="N68">
        <v>1.2699999999999999E-2</v>
      </c>
      <c r="O68">
        <v>0.221</v>
      </c>
      <c r="P68">
        <v>5.22</v>
      </c>
      <c r="Q68" t="s">
        <v>18</v>
      </c>
      <c r="R68" t="s">
        <v>12</v>
      </c>
      <c r="S68">
        <v>6.2899999999999996E-3</v>
      </c>
      <c r="T68">
        <v>0.108</v>
      </c>
      <c r="U68">
        <v>5.0199999999999996</v>
      </c>
      <c r="V68"/>
      <c r="W68">
        <v>51</v>
      </c>
      <c r="X68"/>
      <c r="Y68">
        <v>0</v>
      </c>
      <c r="Z68" s="7"/>
      <c r="AA68"/>
      <c r="AB68" s="7"/>
      <c r="AC68" s="7"/>
      <c r="AD68" s="7"/>
      <c r="AE68" s="7"/>
      <c r="AF68" s="7"/>
      <c r="AG68" s="7"/>
      <c r="AH68" s="7">
        <v>5.22</v>
      </c>
      <c r="AI68" s="7"/>
      <c r="AJ68" s="7"/>
      <c r="AK68" s="7"/>
      <c r="AL68" s="7"/>
      <c r="AM68" s="7"/>
      <c r="AN68" s="7"/>
      <c r="AO68" s="7"/>
      <c r="AP68" s="7"/>
      <c r="AQ68" s="7">
        <v>5.0199999999999996</v>
      </c>
      <c r="AR68" s="7"/>
      <c r="AS68" s="7"/>
      <c r="AT68" s="7"/>
      <c r="AU68" s="7"/>
      <c r="AV68" s="7"/>
      <c r="AW68" s="7"/>
      <c r="AY68" s="1">
        <v>51</v>
      </c>
    </row>
    <row r="69" spans="1:51" s="8" customFormat="1" ht="15.75" customHeight="1">
      <c r="A69" s="2">
        <v>43572</v>
      </c>
      <c r="B69" t="s">
        <v>31</v>
      </c>
      <c r="C69" t="s">
        <v>13</v>
      </c>
      <c r="D69" t="s">
        <v>14</v>
      </c>
      <c r="E69">
        <v>1</v>
      </c>
      <c r="F69">
        <v>1</v>
      </c>
      <c r="G69"/>
      <c r="H69"/>
      <c r="I69"/>
      <c r="J69"/>
      <c r="K69"/>
      <c r="L69" t="s">
        <v>16</v>
      </c>
      <c r="M69" t="s">
        <v>12</v>
      </c>
      <c r="N69">
        <v>1.23E-2</v>
      </c>
      <c r="O69">
        <v>0.20399999999999999</v>
      </c>
      <c r="P69">
        <v>4.62</v>
      </c>
      <c r="Q69" t="s">
        <v>18</v>
      </c>
      <c r="R69" t="s">
        <v>12</v>
      </c>
      <c r="S69">
        <v>5.79E-3</v>
      </c>
      <c r="T69">
        <v>0.112</v>
      </c>
      <c r="U69">
        <v>5.22</v>
      </c>
      <c r="V69"/>
      <c r="W69">
        <v>52</v>
      </c>
      <c r="X69"/>
      <c r="Y69">
        <v>0</v>
      </c>
      <c r="Z69" s="7"/>
      <c r="AA69"/>
      <c r="AB69" s="7"/>
      <c r="AC69" s="7"/>
      <c r="AD69" s="7"/>
      <c r="AE69" s="7"/>
      <c r="AF69" s="7"/>
      <c r="AG69" s="7"/>
      <c r="AH69" s="7">
        <v>4.62</v>
      </c>
      <c r="AI69" s="7"/>
      <c r="AJ69" s="7"/>
      <c r="AK69" s="7"/>
      <c r="AL69" s="7"/>
      <c r="AM69" s="7"/>
      <c r="AN69" s="7"/>
      <c r="AO69" s="7"/>
      <c r="AP69" s="7"/>
      <c r="AQ69" s="7">
        <v>5.22</v>
      </c>
      <c r="AR69" s="7"/>
      <c r="AS69" s="7"/>
      <c r="AT69" s="7"/>
      <c r="AU69" s="7"/>
      <c r="AV69" s="7"/>
      <c r="AW69" s="7"/>
      <c r="AY69" s="1">
        <v>52</v>
      </c>
    </row>
    <row r="70" spans="1:51" s="8" customFormat="1" ht="15.75" customHeight="1">
      <c r="A70" s="2">
        <v>43572</v>
      </c>
      <c r="B70" t="s">
        <v>31</v>
      </c>
      <c r="C70" t="s">
        <v>13</v>
      </c>
      <c r="D70" t="s">
        <v>14</v>
      </c>
      <c r="E70">
        <v>1</v>
      </c>
      <c r="F70">
        <v>1</v>
      </c>
      <c r="G70"/>
      <c r="H70"/>
      <c r="I70"/>
      <c r="J70"/>
      <c r="K70"/>
      <c r="L70" t="s">
        <v>16</v>
      </c>
      <c r="M70" t="s">
        <v>12</v>
      </c>
      <c r="N70">
        <v>9.9000000000000008E-3</v>
      </c>
      <c r="O70">
        <v>0.157</v>
      </c>
      <c r="P70">
        <v>2.95</v>
      </c>
      <c r="Q70" t="s">
        <v>18</v>
      </c>
      <c r="R70" t="s">
        <v>12</v>
      </c>
      <c r="S70">
        <v>5.6299999999999996E-3</v>
      </c>
      <c r="T70">
        <v>0.104</v>
      </c>
      <c r="U70">
        <v>4.8099999999999996</v>
      </c>
      <c r="V70"/>
      <c r="W70">
        <v>53</v>
      </c>
      <c r="X70"/>
      <c r="Y70">
        <v>0</v>
      </c>
      <c r="Z70" s="7"/>
      <c r="AA70"/>
      <c r="AB70" s="7"/>
      <c r="AC70" s="7"/>
      <c r="AD70" s="7"/>
      <c r="AE70" s="7"/>
      <c r="AF70" s="7"/>
      <c r="AG70" s="7"/>
      <c r="AH70" s="7">
        <v>2.95</v>
      </c>
      <c r="AI70" s="7"/>
      <c r="AJ70" s="7"/>
      <c r="AK70" s="7"/>
      <c r="AL70" s="7"/>
      <c r="AM70" s="7"/>
      <c r="AN70" s="7"/>
      <c r="AO70" s="7"/>
      <c r="AP70" s="7"/>
      <c r="AQ70" s="7">
        <v>4.8099999999999996</v>
      </c>
      <c r="AR70" s="7"/>
      <c r="AS70" s="7"/>
      <c r="AT70" s="7"/>
      <c r="AU70" s="7"/>
      <c r="AV70" s="7"/>
      <c r="AW70" s="7"/>
      <c r="AY70" s="1">
        <v>53</v>
      </c>
    </row>
    <row r="71" spans="1:51" s="8" customFormat="1" ht="15.75" customHeight="1">
      <c r="A71" s="2">
        <v>43572</v>
      </c>
      <c r="B71" t="s">
        <v>31</v>
      </c>
      <c r="C71" t="s">
        <v>13</v>
      </c>
      <c r="D71" t="s">
        <v>14</v>
      </c>
      <c r="E71">
        <v>1</v>
      </c>
      <c r="F71">
        <v>1</v>
      </c>
      <c r="G71"/>
      <c r="H71"/>
      <c r="I71"/>
      <c r="J71"/>
      <c r="K71"/>
      <c r="L71" t="s">
        <v>16</v>
      </c>
      <c r="M71" t="s">
        <v>12</v>
      </c>
      <c r="N71">
        <v>1.1900000000000001E-2</v>
      </c>
      <c r="O71">
        <v>0.20499999999999999</v>
      </c>
      <c r="P71">
        <v>4.68</v>
      </c>
      <c r="Q71" t="s">
        <v>18</v>
      </c>
      <c r="R71" t="s">
        <v>12</v>
      </c>
      <c r="S71">
        <v>5.6800000000000002E-3</v>
      </c>
      <c r="T71">
        <v>0.112</v>
      </c>
      <c r="U71">
        <v>5.22</v>
      </c>
      <c r="V71"/>
      <c r="W71">
        <v>54</v>
      </c>
      <c r="X71"/>
      <c r="Y71">
        <v>0</v>
      </c>
      <c r="Z71" s="7"/>
      <c r="AA71"/>
      <c r="AB71" s="7"/>
      <c r="AC71" s="7"/>
      <c r="AD71" s="7"/>
      <c r="AE71" s="7"/>
      <c r="AF71" s="7"/>
      <c r="AG71" s="7"/>
      <c r="AH71" s="7">
        <v>4.68</v>
      </c>
      <c r="AI71" s="7"/>
      <c r="AJ71" s="7"/>
      <c r="AK71" s="7"/>
      <c r="AL71" s="7"/>
      <c r="AM71" s="7"/>
      <c r="AN71" s="7"/>
      <c r="AO71" s="7"/>
      <c r="AP71" s="7"/>
      <c r="AQ71" s="7">
        <v>5.22</v>
      </c>
      <c r="AR71" s="7"/>
      <c r="AS71" s="7"/>
      <c r="AT71" s="7"/>
      <c r="AU71" s="7"/>
      <c r="AV71" s="7"/>
      <c r="AW71" s="7"/>
      <c r="AY71" s="1">
        <v>54</v>
      </c>
    </row>
    <row r="72" spans="1:51" s="8" customFormat="1" ht="15.75" customHeight="1">
      <c r="A72" s="2">
        <v>43572</v>
      </c>
      <c r="B72" t="s">
        <v>31</v>
      </c>
      <c r="C72" t="s">
        <v>13</v>
      </c>
      <c r="D72" t="s">
        <v>14</v>
      </c>
      <c r="E72">
        <v>1</v>
      </c>
      <c r="F72">
        <v>1</v>
      </c>
      <c r="G72"/>
      <c r="H72"/>
      <c r="I72"/>
      <c r="J72"/>
      <c r="K72"/>
      <c r="L72" t="s">
        <v>16</v>
      </c>
      <c r="M72" t="s">
        <v>12</v>
      </c>
      <c r="N72">
        <v>1.1299999999999999E-2</v>
      </c>
      <c r="O72">
        <v>0.20699999999999999</v>
      </c>
      <c r="P72">
        <v>4.74</v>
      </c>
      <c r="Q72" t="s">
        <v>18</v>
      </c>
      <c r="R72" t="s">
        <v>12</v>
      </c>
      <c r="S72">
        <v>5.9300000000000004E-3</v>
      </c>
      <c r="T72">
        <v>0.107</v>
      </c>
      <c r="U72">
        <v>4.97</v>
      </c>
      <c r="V72"/>
      <c r="W72">
        <v>55</v>
      </c>
      <c r="X72"/>
      <c r="Y72">
        <v>0</v>
      </c>
      <c r="Z72" s="7"/>
      <c r="AA72"/>
      <c r="AB72" s="7"/>
      <c r="AC72" s="7"/>
      <c r="AD72" s="7"/>
      <c r="AE72" s="7"/>
      <c r="AF72" s="7"/>
      <c r="AG72" s="7"/>
      <c r="AH72" s="7">
        <v>4.74</v>
      </c>
      <c r="AI72" s="7"/>
      <c r="AJ72" s="7"/>
      <c r="AK72" s="7"/>
      <c r="AL72" s="7"/>
      <c r="AM72" s="7"/>
      <c r="AN72" s="7"/>
      <c r="AO72" s="7"/>
      <c r="AP72" s="7"/>
      <c r="AQ72" s="7">
        <v>4.97</v>
      </c>
      <c r="AR72" s="7"/>
      <c r="AS72" s="7"/>
      <c r="AT72" s="7"/>
      <c r="AU72" s="7"/>
      <c r="AV72" s="7"/>
      <c r="AW72" s="7"/>
      <c r="AY72" s="1">
        <v>55</v>
      </c>
    </row>
    <row r="73" spans="1:51" s="8" customFormat="1" ht="15.75" customHeight="1">
      <c r="A73" s="2">
        <v>43572</v>
      </c>
      <c r="B73" t="s">
        <v>31</v>
      </c>
      <c r="C73" t="s">
        <v>13</v>
      </c>
      <c r="D73" t="s">
        <v>14</v>
      </c>
      <c r="E73">
        <v>1</v>
      </c>
      <c r="F73">
        <v>1</v>
      </c>
      <c r="G73"/>
      <c r="H73"/>
      <c r="I73"/>
      <c r="J73"/>
      <c r="K73"/>
      <c r="L73" t="s">
        <v>16</v>
      </c>
      <c r="M73" t="s">
        <v>12</v>
      </c>
      <c r="N73">
        <v>1.1599999999999999E-2</v>
      </c>
      <c r="O73">
        <v>0.183</v>
      </c>
      <c r="P73">
        <v>3.88</v>
      </c>
      <c r="Q73" t="s">
        <v>18</v>
      </c>
      <c r="R73" t="s">
        <v>12</v>
      </c>
      <c r="S73">
        <v>7.1799999999999998E-3</v>
      </c>
      <c r="T73">
        <v>0.109</v>
      </c>
      <c r="U73">
        <v>5.04</v>
      </c>
      <c r="V73"/>
      <c r="W73">
        <v>56</v>
      </c>
      <c r="X73"/>
      <c r="Y73">
        <v>0</v>
      </c>
      <c r="Z73" s="7"/>
      <c r="AA73"/>
      <c r="AB73" s="7"/>
      <c r="AC73" s="7"/>
      <c r="AD73" s="7"/>
      <c r="AE73" s="7"/>
      <c r="AF73" s="7"/>
      <c r="AG73" s="7"/>
      <c r="AH73" s="7">
        <v>3.88</v>
      </c>
      <c r="AI73" s="7"/>
      <c r="AJ73" s="7"/>
      <c r="AK73" s="7"/>
      <c r="AL73" s="7"/>
      <c r="AM73" s="7"/>
      <c r="AN73" s="7"/>
      <c r="AO73" s="7"/>
      <c r="AP73" s="7"/>
      <c r="AQ73" s="7">
        <v>5.04</v>
      </c>
      <c r="AR73" s="7"/>
      <c r="AS73" s="7"/>
      <c r="AT73" s="7"/>
      <c r="AU73" s="7"/>
      <c r="AV73" s="7"/>
      <c r="AW73" s="7"/>
      <c r="AY73" s="1">
        <v>56</v>
      </c>
    </row>
    <row r="74" spans="1:51" s="8" customFormat="1" ht="15.75" customHeight="1">
      <c r="A74" s="2">
        <v>43699</v>
      </c>
      <c r="B74" t="s">
        <v>32</v>
      </c>
      <c r="C74" t="s">
        <v>13</v>
      </c>
      <c r="D74" t="s">
        <v>14</v>
      </c>
      <c r="E74">
        <v>1</v>
      </c>
      <c r="F74">
        <v>1</v>
      </c>
      <c r="G74" t="s">
        <v>11</v>
      </c>
      <c r="H74" t="s">
        <v>21</v>
      </c>
      <c r="I74">
        <v>1.4800000000000001E-2</v>
      </c>
      <c r="J74">
        <v>0.34399999999999997</v>
      </c>
      <c r="K74">
        <v>4.4800000000000004</v>
      </c>
      <c r="L74" t="s">
        <v>19</v>
      </c>
      <c r="M74" t="s">
        <v>22</v>
      </c>
      <c r="N74">
        <v>0.02</v>
      </c>
      <c r="O74">
        <v>0.317</v>
      </c>
      <c r="P74">
        <v>4.2</v>
      </c>
      <c r="Q74" t="s">
        <v>23</v>
      </c>
      <c r="R74" t="s">
        <v>21</v>
      </c>
      <c r="S74">
        <v>8.8599999999999998E-3</v>
      </c>
      <c r="T74">
        <v>0.121</v>
      </c>
      <c r="U74">
        <v>3.52</v>
      </c>
      <c r="V74"/>
      <c r="W74">
        <v>57</v>
      </c>
      <c r="X74"/>
      <c r="Y74">
        <v>4.4800000000000004</v>
      </c>
      <c r="Z74" s="7"/>
      <c r="AA74"/>
      <c r="AB74" s="7"/>
      <c r="AC74" s="7"/>
      <c r="AD74" s="7"/>
      <c r="AE74" s="7"/>
      <c r="AF74" s="7"/>
      <c r="AG74" s="7"/>
      <c r="AH74" s="7">
        <v>4.2</v>
      </c>
      <c r="AI74" s="7"/>
      <c r="AJ74" s="7"/>
      <c r="AK74" s="7"/>
      <c r="AL74" s="7"/>
      <c r="AM74" s="7"/>
      <c r="AN74" s="7"/>
      <c r="AO74" s="7"/>
      <c r="AP74" s="7"/>
      <c r="AQ74" s="7">
        <v>3.52</v>
      </c>
      <c r="AR74" s="7"/>
      <c r="AS74" s="7"/>
      <c r="AT74" s="7"/>
      <c r="AU74" s="7"/>
      <c r="AV74" s="7"/>
      <c r="AW74" s="7"/>
      <c r="AY74" s="1">
        <v>57</v>
      </c>
    </row>
    <row r="75" spans="1:51" s="8" customFormat="1" ht="15.75" customHeight="1">
      <c r="A75" s="2">
        <v>43699</v>
      </c>
      <c r="B75" t="s">
        <v>32</v>
      </c>
      <c r="C75" t="s">
        <v>13</v>
      </c>
      <c r="D75" t="s">
        <v>14</v>
      </c>
      <c r="E75">
        <v>1</v>
      </c>
      <c r="F75">
        <v>1</v>
      </c>
      <c r="G75" t="s">
        <v>11</v>
      </c>
      <c r="H75" t="s">
        <v>21</v>
      </c>
      <c r="I75">
        <v>6.2300000000000001E-2</v>
      </c>
      <c r="J75">
        <v>0.47899999999999998</v>
      </c>
      <c r="K75">
        <v>6.87</v>
      </c>
      <c r="L75" t="s">
        <v>19</v>
      </c>
      <c r="M75" t="s">
        <v>22</v>
      </c>
      <c r="N75">
        <v>2.12E-2</v>
      </c>
      <c r="O75">
        <v>0.34699999999999998</v>
      </c>
      <c r="P75">
        <v>4.87</v>
      </c>
      <c r="Q75" t="s">
        <v>23</v>
      </c>
      <c r="R75" t="s">
        <v>21</v>
      </c>
      <c r="S75">
        <v>1.01E-2</v>
      </c>
      <c r="T75">
        <v>0.18099999999999999</v>
      </c>
      <c r="U75">
        <v>6.41</v>
      </c>
      <c r="V75"/>
      <c r="W75">
        <v>58</v>
      </c>
      <c r="X75"/>
      <c r="Y75">
        <v>6.87</v>
      </c>
      <c r="Z75" s="7"/>
      <c r="AA75"/>
      <c r="AB75" s="7"/>
      <c r="AC75" s="7"/>
      <c r="AD75" s="7"/>
      <c r="AE75" s="7"/>
      <c r="AF75" s="7"/>
      <c r="AG75" s="7"/>
      <c r="AH75" s="7">
        <v>4.87</v>
      </c>
      <c r="AI75" s="7"/>
      <c r="AJ75" s="7"/>
      <c r="AK75" s="7"/>
      <c r="AL75" s="7"/>
      <c r="AM75" s="7"/>
      <c r="AN75" s="7"/>
      <c r="AO75" s="7"/>
      <c r="AP75" s="7"/>
      <c r="AQ75" s="7">
        <v>6.41</v>
      </c>
      <c r="AR75" s="7"/>
      <c r="AS75" s="7"/>
      <c r="AT75" s="7"/>
      <c r="AU75" s="7"/>
      <c r="AV75" s="7"/>
      <c r="AW75" s="7"/>
      <c r="AY75" s="1">
        <v>58</v>
      </c>
    </row>
    <row r="76" spans="1:51" s="8" customFormat="1" ht="15.75" customHeight="1">
      <c r="A76" s="2">
        <v>43699</v>
      </c>
      <c r="B76" t="s">
        <v>32</v>
      </c>
      <c r="C76" t="s">
        <v>13</v>
      </c>
      <c r="D76" t="s">
        <v>14</v>
      </c>
      <c r="E76">
        <v>1</v>
      </c>
      <c r="F76">
        <v>1</v>
      </c>
      <c r="G76" t="s">
        <v>11</v>
      </c>
      <c r="H76" t="s">
        <v>21</v>
      </c>
      <c r="I76">
        <v>0.20100000000000001</v>
      </c>
      <c r="J76">
        <v>1.5</v>
      </c>
      <c r="K76"/>
      <c r="L76" t="s">
        <v>19</v>
      </c>
      <c r="M76" t="s">
        <v>22</v>
      </c>
      <c r="N76">
        <v>2.1700000000000001E-2</v>
      </c>
      <c r="O76">
        <v>0.35499999999999998</v>
      </c>
      <c r="P76">
        <v>5.05</v>
      </c>
      <c r="Q76" t="s">
        <v>23</v>
      </c>
      <c r="R76" t="s">
        <v>21</v>
      </c>
      <c r="S76">
        <v>9.5700000000000004E-3</v>
      </c>
      <c r="T76">
        <v>0.151</v>
      </c>
      <c r="U76">
        <v>4.96</v>
      </c>
      <c r="V76"/>
      <c r="W76">
        <v>59</v>
      </c>
      <c r="X76"/>
      <c r="Y76">
        <v>0</v>
      </c>
      <c r="Z76" s="7"/>
      <c r="AA76"/>
      <c r="AB76" s="7"/>
      <c r="AC76" s="7"/>
      <c r="AD76" s="7"/>
      <c r="AE76" s="7"/>
      <c r="AF76" s="7"/>
      <c r="AG76" s="7"/>
      <c r="AH76" s="7">
        <v>5.05</v>
      </c>
      <c r="AI76" s="7"/>
      <c r="AJ76" s="7"/>
      <c r="AK76" s="7"/>
      <c r="AL76" s="7"/>
      <c r="AM76" s="7"/>
      <c r="AN76" s="7"/>
      <c r="AO76" s="7"/>
      <c r="AP76" s="7"/>
      <c r="AQ76" s="7">
        <v>4.96</v>
      </c>
      <c r="AR76" s="7"/>
      <c r="AS76" s="7"/>
      <c r="AT76" s="7"/>
      <c r="AU76" s="7"/>
      <c r="AV76" s="7"/>
      <c r="AW76" s="7"/>
      <c r="AY76" s="1">
        <v>59</v>
      </c>
    </row>
    <row r="77" spans="1:51" s="8" customFormat="1" ht="15.75" customHeight="1">
      <c r="A77" s="2">
        <v>43699</v>
      </c>
      <c r="B77" t="s">
        <v>32</v>
      </c>
      <c r="C77" t="s">
        <v>13</v>
      </c>
      <c r="D77" t="s">
        <v>14</v>
      </c>
      <c r="E77">
        <v>1</v>
      </c>
      <c r="F77">
        <v>1</v>
      </c>
      <c r="G77" t="s">
        <v>11</v>
      </c>
      <c r="H77" t="s">
        <v>21</v>
      </c>
      <c r="I77">
        <v>-0.20599999999999999</v>
      </c>
      <c r="J77">
        <v>-6.56</v>
      </c>
      <c r="K77"/>
      <c r="L77" t="s">
        <v>19</v>
      </c>
      <c r="M77" t="s">
        <v>22</v>
      </c>
      <c r="N77">
        <v>2.1999999999999999E-2</v>
      </c>
      <c r="O77">
        <v>0.38100000000000001</v>
      </c>
      <c r="P77">
        <v>5.67</v>
      </c>
      <c r="Q77" t="s">
        <v>23</v>
      </c>
      <c r="R77" t="s">
        <v>21</v>
      </c>
      <c r="S77">
        <v>1.0500000000000001E-2</v>
      </c>
      <c r="T77">
        <v>0.14399999999999999</v>
      </c>
      <c r="U77">
        <v>4.6399999999999997</v>
      </c>
      <c r="V77"/>
      <c r="W77">
        <v>60</v>
      </c>
      <c r="X77"/>
      <c r="Y77">
        <v>0</v>
      </c>
      <c r="Z77" s="7"/>
      <c r="AA77"/>
      <c r="AB77" s="7"/>
      <c r="AC77" s="7"/>
      <c r="AD77" s="7"/>
      <c r="AE77" s="7"/>
      <c r="AF77" s="7"/>
      <c r="AG77" s="7"/>
      <c r="AH77" s="7">
        <v>5.67</v>
      </c>
      <c r="AI77" s="7"/>
      <c r="AJ77" s="7"/>
      <c r="AK77" s="7"/>
      <c r="AL77" s="7"/>
      <c r="AM77" s="7"/>
      <c r="AN77" s="7"/>
      <c r="AO77" s="7"/>
      <c r="AP77" s="7"/>
      <c r="AQ77" s="7">
        <v>4.6399999999999997</v>
      </c>
      <c r="AR77" s="7"/>
      <c r="AS77" s="7"/>
      <c r="AT77" s="7"/>
      <c r="AU77" s="7"/>
      <c r="AV77" s="7"/>
      <c r="AW77" s="7"/>
      <c r="AY77" s="1">
        <v>60</v>
      </c>
    </row>
    <row r="78" spans="1:51" s="8" customFormat="1" ht="15.75" customHeight="1">
      <c r="A78" s="2">
        <v>43699</v>
      </c>
      <c r="B78" t="s">
        <v>32</v>
      </c>
      <c r="C78" t="s">
        <v>13</v>
      </c>
      <c r="D78" t="s">
        <v>14</v>
      </c>
      <c r="E78">
        <v>1</v>
      </c>
      <c r="F78">
        <v>1</v>
      </c>
      <c r="G78" t="s">
        <v>11</v>
      </c>
      <c r="H78" t="s">
        <v>21</v>
      </c>
      <c r="I78">
        <v>1.18E-2</v>
      </c>
      <c r="J78">
        <v>0.29699999999999999</v>
      </c>
      <c r="K78">
        <v>3.63</v>
      </c>
      <c r="L78" t="s">
        <v>19</v>
      </c>
      <c r="M78" t="s">
        <v>22</v>
      </c>
      <c r="N78">
        <v>2.2700000000000001E-2</v>
      </c>
      <c r="O78">
        <v>0.373</v>
      </c>
      <c r="P78">
        <v>5.48</v>
      </c>
      <c r="Q78" t="s">
        <v>23</v>
      </c>
      <c r="R78" t="s">
        <v>21</v>
      </c>
      <c r="S78">
        <v>1.0500000000000001E-2</v>
      </c>
      <c r="T78">
        <v>0.15</v>
      </c>
      <c r="U78">
        <v>4.95</v>
      </c>
      <c r="V78"/>
      <c r="W78">
        <v>61</v>
      </c>
      <c r="X78"/>
      <c r="Y78">
        <v>3.63</v>
      </c>
      <c r="Z78" s="7"/>
      <c r="AA78"/>
      <c r="AB78" s="7"/>
      <c r="AC78" s="7"/>
      <c r="AD78" s="7"/>
      <c r="AE78" s="7"/>
      <c r="AF78" s="7"/>
      <c r="AG78" s="7"/>
      <c r="AH78" s="7">
        <v>5.48</v>
      </c>
      <c r="AI78" s="7"/>
      <c r="AJ78" s="7"/>
      <c r="AK78" s="7"/>
      <c r="AL78" s="7"/>
      <c r="AM78" s="7"/>
      <c r="AN78" s="7"/>
      <c r="AO78" s="7"/>
      <c r="AP78" s="7"/>
      <c r="AQ78" s="7">
        <v>4.95</v>
      </c>
      <c r="AR78" s="7"/>
      <c r="AS78" s="7"/>
      <c r="AT78" s="7"/>
      <c r="AU78" s="7"/>
      <c r="AV78" s="7"/>
      <c r="AW78" s="7"/>
      <c r="AY78" s="1">
        <v>61</v>
      </c>
    </row>
    <row r="79" spans="1:51" s="8" customFormat="1" ht="15.75" customHeight="1">
      <c r="A79" s="2">
        <v>43699</v>
      </c>
      <c r="B79" t="s">
        <v>32</v>
      </c>
      <c r="C79" t="s">
        <v>13</v>
      </c>
      <c r="D79" t="s">
        <v>14</v>
      </c>
      <c r="E79">
        <v>1</v>
      </c>
      <c r="F79">
        <v>1</v>
      </c>
      <c r="G79" t="s">
        <v>11</v>
      </c>
      <c r="H79" t="s">
        <v>21</v>
      </c>
      <c r="I79">
        <v>1.2800000000000001E-2</v>
      </c>
      <c r="J79">
        <v>0.11700000000000001</v>
      </c>
      <c r="K79">
        <v>0.44400000000000001</v>
      </c>
      <c r="L79" t="s">
        <v>19</v>
      </c>
      <c r="M79" t="s">
        <v>22</v>
      </c>
      <c r="N79">
        <v>2.2100000000000002E-2</v>
      </c>
      <c r="O79">
        <v>0.38500000000000001</v>
      </c>
      <c r="P79">
        <v>5.74</v>
      </c>
      <c r="Q79" t="s">
        <v>23</v>
      </c>
      <c r="R79" t="s">
        <v>21</v>
      </c>
      <c r="S79">
        <v>1.3599999999999999E-2</v>
      </c>
      <c r="T79">
        <v>0.22700000000000001</v>
      </c>
      <c r="U79">
        <v>8.65</v>
      </c>
      <c r="V79"/>
      <c r="W79">
        <v>62</v>
      </c>
      <c r="X79"/>
      <c r="Y79">
        <v>0.44400000000000001</v>
      </c>
      <c r="Z79" s="7"/>
      <c r="AA79"/>
      <c r="AB79" s="7"/>
      <c r="AC79" s="7"/>
      <c r="AD79" s="7"/>
      <c r="AE79" s="7"/>
      <c r="AF79" s="7"/>
      <c r="AG79" s="7"/>
      <c r="AH79" s="7">
        <v>5.74</v>
      </c>
      <c r="AI79" s="7"/>
      <c r="AJ79" s="7"/>
      <c r="AK79" s="7"/>
      <c r="AL79" s="7"/>
      <c r="AM79" s="7"/>
      <c r="AN79" s="7"/>
      <c r="AO79" s="7"/>
      <c r="AP79" s="7"/>
      <c r="AQ79" s="7">
        <v>8.65</v>
      </c>
      <c r="AR79" s="7"/>
      <c r="AS79" s="7"/>
      <c r="AT79" s="7"/>
      <c r="AU79" s="7"/>
      <c r="AV79" s="7"/>
      <c r="AW79" s="7"/>
      <c r="AY79" s="1">
        <v>62</v>
      </c>
    </row>
    <row r="80" spans="1:51" s="8" customFormat="1" ht="15.75" customHeight="1">
      <c r="A80" s="2">
        <v>43699</v>
      </c>
      <c r="B80" t="s">
        <v>32</v>
      </c>
      <c r="C80" t="s">
        <v>13</v>
      </c>
      <c r="D80" t="s">
        <v>14</v>
      </c>
      <c r="E80">
        <v>1</v>
      </c>
      <c r="F80">
        <v>1</v>
      </c>
      <c r="G80" t="s">
        <v>11</v>
      </c>
      <c r="H80" t="s">
        <v>21</v>
      </c>
      <c r="I80">
        <v>5.7000000000000002E-2</v>
      </c>
      <c r="J80">
        <v>1.37</v>
      </c>
      <c r="K80"/>
      <c r="L80" t="s">
        <v>19</v>
      </c>
      <c r="M80" t="s">
        <v>22</v>
      </c>
      <c r="N80">
        <v>1.9699999999999999E-2</v>
      </c>
      <c r="O80">
        <v>0.32800000000000001</v>
      </c>
      <c r="P80">
        <v>4.43</v>
      </c>
      <c r="Q80" t="s">
        <v>23</v>
      </c>
      <c r="R80" t="s">
        <v>21</v>
      </c>
      <c r="S80">
        <v>8.9599999999999992E-3</v>
      </c>
      <c r="T80">
        <v>0.13600000000000001</v>
      </c>
      <c r="U80">
        <v>4.24</v>
      </c>
      <c r="V80"/>
      <c r="W80">
        <v>63</v>
      </c>
      <c r="X80"/>
      <c r="Y80">
        <v>0</v>
      </c>
      <c r="Z80" s="7"/>
      <c r="AA80"/>
      <c r="AB80" s="7"/>
      <c r="AC80" s="7"/>
      <c r="AD80" s="7"/>
      <c r="AE80" s="7"/>
      <c r="AF80" s="7"/>
      <c r="AG80" s="7"/>
      <c r="AH80" s="7">
        <v>4.43</v>
      </c>
      <c r="AI80" s="7"/>
      <c r="AJ80" s="7"/>
      <c r="AK80" s="7"/>
      <c r="AL80" s="7"/>
      <c r="AM80" s="7"/>
      <c r="AN80" s="7"/>
      <c r="AO80" s="7"/>
      <c r="AP80" s="7"/>
      <c r="AQ80" s="7">
        <v>4.24</v>
      </c>
      <c r="AR80" s="7"/>
      <c r="AS80" s="7"/>
      <c r="AT80" s="7"/>
      <c r="AU80" s="7"/>
      <c r="AV80" s="7"/>
      <c r="AW80" s="7"/>
      <c r="AY80" s="1">
        <v>63</v>
      </c>
    </row>
    <row r="81" spans="1:51" s="8" customFormat="1" ht="15.75" customHeight="1">
      <c r="A81" s="2">
        <v>43699</v>
      </c>
      <c r="B81" t="s">
        <v>32</v>
      </c>
      <c r="C81" t="s">
        <v>13</v>
      </c>
      <c r="D81" t="s">
        <v>14</v>
      </c>
      <c r="E81">
        <v>1</v>
      </c>
      <c r="F81">
        <v>1</v>
      </c>
      <c r="G81" t="s">
        <v>11</v>
      </c>
      <c r="H81" t="s">
        <v>21</v>
      </c>
      <c r="I81">
        <v>0.24399999999999999</v>
      </c>
      <c r="J81">
        <v>1.51</v>
      </c>
      <c r="K81"/>
      <c r="L81" t="s">
        <v>19</v>
      </c>
      <c r="M81" t="s">
        <v>22</v>
      </c>
      <c r="N81">
        <v>1.9400000000000001E-2</v>
      </c>
      <c r="O81">
        <v>0.33800000000000002</v>
      </c>
      <c r="P81">
        <v>4.66</v>
      </c>
      <c r="Q81" t="s">
        <v>23</v>
      </c>
      <c r="R81" t="s">
        <v>21</v>
      </c>
      <c r="S81">
        <v>7.8499999999999993E-3</v>
      </c>
      <c r="T81">
        <v>0.13100000000000001</v>
      </c>
      <c r="U81">
        <v>4</v>
      </c>
      <c r="V81"/>
      <c r="W81">
        <v>64</v>
      </c>
      <c r="X81"/>
      <c r="Y81">
        <v>0</v>
      </c>
      <c r="Z81" s="7"/>
      <c r="AA81"/>
      <c r="AB81" s="7"/>
      <c r="AC81" s="7"/>
      <c r="AD81" s="7"/>
      <c r="AE81" s="7"/>
      <c r="AF81" s="7"/>
      <c r="AG81" s="7"/>
      <c r="AH81" s="7">
        <v>4.66</v>
      </c>
      <c r="AI81" s="7"/>
      <c r="AJ81" s="7"/>
      <c r="AK81" s="7"/>
      <c r="AL81" s="7"/>
      <c r="AM81" s="7"/>
      <c r="AN81" s="7"/>
      <c r="AO81" s="7"/>
      <c r="AP81" s="7"/>
      <c r="AQ81" s="7">
        <v>4</v>
      </c>
      <c r="AR81" s="7"/>
      <c r="AS81" s="7"/>
      <c r="AT81" s="7"/>
      <c r="AU81" s="7"/>
      <c r="AV81" s="7"/>
      <c r="AW81" s="7"/>
      <c r="AY81" s="1">
        <v>64</v>
      </c>
    </row>
    <row r="82" spans="1:51" s="8" customFormat="1" ht="15.75" customHeight="1">
      <c r="A82" s="2">
        <v>43699</v>
      </c>
      <c r="B82" t="s">
        <v>32</v>
      </c>
      <c r="C82" t="s">
        <v>13</v>
      </c>
      <c r="D82" t="s">
        <v>14</v>
      </c>
      <c r="E82">
        <v>1</v>
      </c>
      <c r="F82">
        <v>1</v>
      </c>
      <c r="G82" t="s">
        <v>11</v>
      </c>
      <c r="H82" t="s">
        <v>21</v>
      </c>
      <c r="I82">
        <v>8.6599999999999993E-3</v>
      </c>
      <c r="J82">
        <v>0.219</v>
      </c>
      <c r="K82">
        <v>2.25</v>
      </c>
      <c r="L82" t="s">
        <v>19</v>
      </c>
      <c r="M82" t="s">
        <v>22</v>
      </c>
      <c r="N82">
        <v>1.7500000000000002E-2</v>
      </c>
      <c r="O82">
        <v>0.31900000000000001</v>
      </c>
      <c r="P82">
        <v>4.24</v>
      </c>
      <c r="Q82" t="s">
        <v>23</v>
      </c>
      <c r="R82" t="s">
        <v>21</v>
      </c>
      <c r="S82">
        <v>6.7099999999999998E-3</v>
      </c>
      <c r="T82">
        <v>0.11</v>
      </c>
      <c r="U82">
        <v>3</v>
      </c>
      <c r="V82"/>
      <c r="W82">
        <v>65</v>
      </c>
      <c r="X82"/>
      <c r="Y82">
        <v>2.25</v>
      </c>
      <c r="Z82" s="7"/>
      <c r="AA82"/>
      <c r="AB82" s="7"/>
      <c r="AC82" s="7"/>
      <c r="AD82" s="7"/>
      <c r="AE82" s="7"/>
      <c r="AF82" s="7"/>
      <c r="AG82" s="7"/>
      <c r="AH82" s="7">
        <v>4.24</v>
      </c>
      <c r="AI82" s="7"/>
      <c r="AJ82" s="7"/>
      <c r="AK82" s="7"/>
      <c r="AL82" s="7"/>
      <c r="AM82" s="7"/>
      <c r="AN82" s="7"/>
      <c r="AO82" s="7"/>
      <c r="AP82" s="7"/>
      <c r="AQ82" s="7">
        <v>3</v>
      </c>
      <c r="AR82" s="7"/>
      <c r="AS82" s="7"/>
      <c r="AT82" s="7"/>
      <c r="AU82" s="7"/>
      <c r="AV82" s="7"/>
      <c r="AW82" s="7"/>
      <c r="AY82" s="1">
        <v>65</v>
      </c>
    </row>
    <row r="83" spans="1:51" s="8" customFormat="1" ht="15.75" customHeight="1">
      <c r="A83" s="2">
        <v>43731</v>
      </c>
      <c r="B83" t="s">
        <v>58</v>
      </c>
      <c r="C83" t="s">
        <v>13</v>
      </c>
      <c r="D83" t="s">
        <v>14</v>
      </c>
      <c r="E83">
        <v>1</v>
      </c>
      <c r="F83">
        <v>1</v>
      </c>
      <c r="G83" t="s">
        <v>11</v>
      </c>
      <c r="H83" t="s">
        <v>21</v>
      </c>
      <c r="I83">
        <v>1.0800000000000001E-2</v>
      </c>
      <c r="J83">
        <v>0.248</v>
      </c>
      <c r="K83">
        <v>6.57</v>
      </c>
      <c r="L83" t="s">
        <v>19</v>
      </c>
      <c r="M83" t="s">
        <v>22</v>
      </c>
      <c r="N83">
        <v>2.0400000000000001E-2</v>
      </c>
      <c r="O83">
        <v>0.316</v>
      </c>
      <c r="P83">
        <v>4.46</v>
      </c>
      <c r="Q83" t="s">
        <v>23</v>
      </c>
      <c r="R83" t="s">
        <v>21</v>
      </c>
      <c r="S83">
        <v>8.0999999999999996E-3</v>
      </c>
      <c r="T83">
        <v>0.11</v>
      </c>
      <c r="U83">
        <v>2.97</v>
      </c>
      <c r="V83"/>
      <c r="W83">
        <v>66</v>
      </c>
      <c r="X83"/>
      <c r="Y83">
        <v>6.57</v>
      </c>
      <c r="Z83" s="7"/>
      <c r="AA83"/>
      <c r="AB83" s="7"/>
      <c r="AC83" s="7"/>
      <c r="AD83" s="7"/>
      <c r="AE83" s="7"/>
      <c r="AF83" s="7"/>
      <c r="AG83" s="7"/>
      <c r="AH83" s="7">
        <v>4.46</v>
      </c>
      <c r="AI83" s="7"/>
      <c r="AJ83" s="7"/>
      <c r="AK83" s="7"/>
      <c r="AL83" s="7"/>
      <c r="AM83" s="7"/>
      <c r="AN83" s="7"/>
      <c r="AO83" s="7"/>
      <c r="AP83" s="7"/>
      <c r="AQ83" s="7">
        <v>2.97</v>
      </c>
      <c r="AR83" s="7"/>
      <c r="AS83" s="7"/>
      <c r="AT83" s="7"/>
      <c r="AU83" s="7"/>
      <c r="AV83" s="7"/>
      <c r="AW83" s="7"/>
      <c r="AY83" s="1">
        <v>66</v>
      </c>
    </row>
    <row r="84" spans="1:51" s="8" customFormat="1" ht="15.75" customHeight="1">
      <c r="A84" s="2">
        <v>43731</v>
      </c>
      <c r="B84" t="s">
        <v>58</v>
      </c>
      <c r="C84" t="s">
        <v>13</v>
      </c>
      <c r="D84" t="s">
        <v>14</v>
      </c>
      <c r="E84">
        <v>1</v>
      </c>
      <c r="F84">
        <v>1</v>
      </c>
      <c r="G84" t="s">
        <v>11</v>
      </c>
      <c r="H84" t="s">
        <v>21</v>
      </c>
      <c r="I84">
        <v>1.6E-2</v>
      </c>
      <c r="J84">
        <v>0.316</v>
      </c>
      <c r="K84">
        <v>8.15</v>
      </c>
      <c r="L84" t="s">
        <v>19</v>
      </c>
      <c r="M84" t="s">
        <v>22</v>
      </c>
      <c r="N84">
        <v>2.2200000000000001E-2</v>
      </c>
      <c r="O84">
        <v>0.375</v>
      </c>
      <c r="P84">
        <v>6.07</v>
      </c>
      <c r="Q84" t="s">
        <v>23</v>
      </c>
      <c r="R84" t="s">
        <v>21</v>
      </c>
      <c r="S84">
        <v>8.2500000000000004E-3</v>
      </c>
      <c r="T84">
        <v>9.8199999999999996E-2</v>
      </c>
      <c r="U84">
        <v>2.39</v>
      </c>
      <c r="V84"/>
      <c r="W84">
        <v>67</v>
      </c>
      <c r="X84"/>
      <c r="Y84">
        <v>8.15</v>
      </c>
      <c r="Z84" s="7"/>
      <c r="AA84"/>
      <c r="AB84" s="7"/>
      <c r="AC84" s="7"/>
      <c r="AD84" s="7"/>
      <c r="AE84" s="7"/>
      <c r="AF84" s="7"/>
      <c r="AG84" s="7"/>
      <c r="AH84" s="7">
        <v>6.07</v>
      </c>
      <c r="AI84" s="7"/>
      <c r="AJ84" s="7"/>
      <c r="AK84" s="7"/>
      <c r="AL84" s="7"/>
      <c r="AM84" s="7"/>
      <c r="AN84" s="7"/>
      <c r="AO84" s="7"/>
      <c r="AP84" s="7"/>
      <c r="AQ84" s="7">
        <v>2.39</v>
      </c>
      <c r="AR84" s="7"/>
      <c r="AS84" s="7"/>
      <c r="AT84" s="7"/>
      <c r="AU84" s="7"/>
      <c r="AV84" s="7"/>
      <c r="AW84" s="7"/>
      <c r="AY84" s="1">
        <v>67</v>
      </c>
    </row>
    <row r="85" spans="1:51" s="8" customFormat="1" ht="15.75" customHeight="1">
      <c r="A85" s="2">
        <v>43731</v>
      </c>
      <c r="B85" t="s">
        <v>58</v>
      </c>
      <c r="C85" t="s">
        <v>13</v>
      </c>
      <c r="D85" t="s">
        <v>14</v>
      </c>
      <c r="E85">
        <v>1</v>
      </c>
      <c r="F85">
        <v>1</v>
      </c>
      <c r="G85" t="s">
        <v>11</v>
      </c>
      <c r="H85" t="s">
        <v>21</v>
      </c>
      <c r="I85">
        <v>1.6299999999999999E-2</v>
      </c>
      <c r="J85">
        <v>0.33500000000000002</v>
      </c>
      <c r="K85">
        <v>8.58</v>
      </c>
      <c r="L85" t="s">
        <v>19</v>
      </c>
      <c r="M85" t="s">
        <v>22</v>
      </c>
      <c r="N85">
        <v>2.12E-2</v>
      </c>
      <c r="O85">
        <v>0.34399999999999997</v>
      </c>
      <c r="P85">
        <v>5.22</v>
      </c>
      <c r="Q85" t="s">
        <v>23</v>
      </c>
      <c r="R85" t="s">
        <v>21</v>
      </c>
      <c r="S85">
        <v>8.8299999999999993E-3</v>
      </c>
      <c r="T85">
        <v>0.14099999999999999</v>
      </c>
      <c r="U85">
        <v>4.51</v>
      </c>
      <c r="V85"/>
      <c r="W85">
        <v>68</v>
      </c>
      <c r="X85"/>
      <c r="Y85">
        <v>8.58</v>
      </c>
      <c r="Z85" s="7"/>
      <c r="AA85"/>
      <c r="AB85" s="7"/>
      <c r="AC85" s="7"/>
      <c r="AD85" s="7"/>
      <c r="AE85" s="7"/>
      <c r="AF85" s="7"/>
      <c r="AG85" s="7"/>
      <c r="AH85" s="7">
        <v>5.22</v>
      </c>
      <c r="AI85" s="7"/>
      <c r="AJ85" s="7"/>
      <c r="AK85" s="7"/>
      <c r="AL85" s="7"/>
      <c r="AM85" s="7"/>
      <c r="AN85" s="7"/>
      <c r="AO85" s="7"/>
      <c r="AP85" s="7"/>
      <c r="AQ85" s="7">
        <v>4.51</v>
      </c>
      <c r="AR85" s="7"/>
      <c r="AS85" s="7"/>
      <c r="AT85" s="7"/>
      <c r="AU85" s="7"/>
      <c r="AV85" s="7"/>
      <c r="AW85" s="7"/>
      <c r="AY85" s="1">
        <v>68</v>
      </c>
    </row>
    <row r="86" spans="1:51" s="8" customFormat="1" ht="15.75" customHeight="1">
      <c r="A86" s="2">
        <v>43731</v>
      </c>
      <c r="B86" t="s">
        <v>58</v>
      </c>
      <c r="C86" t="s">
        <v>13</v>
      </c>
      <c r="D86" t="s">
        <v>14</v>
      </c>
      <c r="E86">
        <v>1</v>
      </c>
      <c r="F86">
        <v>1</v>
      </c>
      <c r="G86" t="s">
        <v>11</v>
      </c>
      <c r="H86" t="s">
        <v>21</v>
      </c>
      <c r="I86">
        <v>1.17E-2</v>
      </c>
      <c r="J86">
        <v>0.28399999999999997</v>
      </c>
      <c r="K86">
        <v>7.39</v>
      </c>
      <c r="L86" t="s">
        <v>19</v>
      </c>
      <c r="M86" t="s">
        <v>22</v>
      </c>
      <c r="N86">
        <v>2.1499999999999998E-2</v>
      </c>
      <c r="O86">
        <v>0.36799999999999999</v>
      </c>
      <c r="P86">
        <v>5.89</v>
      </c>
      <c r="Q86" t="s">
        <v>23</v>
      </c>
      <c r="R86" t="s">
        <v>21</v>
      </c>
      <c r="S86">
        <v>1.06E-2</v>
      </c>
      <c r="T86">
        <v>0.14399999999999999</v>
      </c>
      <c r="U86">
        <v>4.66</v>
      </c>
      <c r="V86"/>
      <c r="W86">
        <v>69</v>
      </c>
      <c r="X86"/>
      <c r="Y86">
        <v>7.39</v>
      </c>
      <c r="Z86" s="7"/>
      <c r="AA86"/>
      <c r="AB86" s="7"/>
      <c r="AC86" s="7"/>
      <c r="AD86" s="7"/>
      <c r="AE86" s="7"/>
      <c r="AF86" s="7"/>
      <c r="AG86" s="7"/>
      <c r="AH86" s="7">
        <v>5.89</v>
      </c>
      <c r="AI86" s="7"/>
      <c r="AJ86" s="7"/>
      <c r="AK86" s="7"/>
      <c r="AL86" s="7"/>
      <c r="AM86" s="7"/>
      <c r="AN86" s="7"/>
      <c r="AO86" s="7"/>
      <c r="AP86" s="7"/>
      <c r="AQ86" s="7">
        <v>4.66</v>
      </c>
      <c r="AR86" s="7"/>
      <c r="AS86" s="7"/>
      <c r="AT86" s="7"/>
      <c r="AU86" s="7"/>
      <c r="AV86" s="7"/>
      <c r="AW86" s="7"/>
      <c r="AY86" s="1">
        <v>69</v>
      </c>
    </row>
    <row r="87" spans="1:51" s="8" customFormat="1" ht="15.75" customHeight="1">
      <c r="A87" s="2">
        <v>43731</v>
      </c>
      <c r="B87" t="s">
        <v>58</v>
      </c>
      <c r="C87" t="s">
        <v>13</v>
      </c>
      <c r="D87" t="s">
        <v>14</v>
      </c>
      <c r="E87">
        <v>1</v>
      </c>
      <c r="F87">
        <v>1</v>
      </c>
      <c r="G87" t="s">
        <v>11</v>
      </c>
      <c r="H87" t="s">
        <v>21</v>
      </c>
      <c r="I87">
        <v>2.6499999999999999E-2</v>
      </c>
      <c r="J87">
        <v>8.9300000000000004E-2</v>
      </c>
      <c r="K87"/>
      <c r="L87" t="s">
        <v>19</v>
      </c>
      <c r="M87" t="s">
        <v>22</v>
      </c>
      <c r="N87">
        <v>2.1999999999999999E-2</v>
      </c>
      <c r="O87">
        <v>0.36</v>
      </c>
      <c r="P87">
        <v>5.68</v>
      </c>
      <c r="Q87" t="s">
        <v>23</v>
      </c>
      <c r="R87" t="s">
        <v>21</v>
      </c>
      <c r="S87">
        <v>9.9799999999999993E-3</v>
      </c>
      <c r="T87">
        <v>0.14799999999999999</v>
      </c>
      <c r="U87">
        <v>4.84</v>
      </c>
      <c r="V87"/>
      <c r="W87">
        <v>70</v>
      </c>
      <c r="X87"/>
      <c r="Y87">
        <v>0</v>
      </c>
      <c r="Z87" s="7"/>
      <c r="AA87"/>
      <c r="AB87" s="7"/>
      <c r="AC87" s="7"/>
      <c r="AD87" s="7"/>
      <c r="AE87" s="7"/>
      <c r="AF87" s="7"/>
      <c r="AG87" s="7"/>
      <c r="AH87" s="7">
        <v>5.68</v>
      </c>
      <c r="AI87" s="7"/>
      <c r="AJ87" s="7"/>
      <c r="AK87" s="7"/>
      <c r="AL87" s="7"/>
      <c r="AM87" s="7"/>
      <c r="AN87" s="7"/>
      <c r="AO87" s="7"/>
      <c r="AP87" s="7"/>
      <c r="AQ87" s="7">
        <v>4.84</v>
      </c>
      <c r="AR87" s="7"/>
      <c r="AS87" s="7"/>
      <c r="AT87" s="7"/>
      <c r="AU87" s="7"/>
      <c r="AV87" s="7"/>
      <c r="AW87" s="7"/>
      <c r="AY87" s="1">
        <v>70</v>
      </c>
    </row>
    <row r="88" spans="1:51" s="8" customFormat="1" ht="15.75" customHeight="1">
      <c r="A88" s="2">
        <v>43731</v>
      </c>
      <c r="B88" t="s">
        <v>58</v>
      </c>
      <c r="C88" t="s">
        <v>13</v>
      </c>
      <c r="D88" t="s">
        <v>14</v>
      </c>
      <c r="E88">
        <v>1</v>
      </c>
      <c r="F88">
        <v>1</v>
      </c>
      <c r="G88" t="s">
        <v>11</v>
      </c>
      <c r="H88" t="s">
        <v>21</v>
      </c>
      <c r="I88">
        <v>1.1599999999999999E-2</v>
      </c>
      <c r="J88">
        <v>0.32100000000000001</v>
      </c>
      <c r="K88">
        <v>8.25</v>
      </c>
      <c r="L88" t="s">
        <v>19</v>
      </c>
      <c r="M88" t="s">
        <v>22</v>
      </c>
      <c r="N88">
        <v>2.1399999999999999E-2</v>
      </c>
      <c r="O88">
        <v>0.34300000000000003</v>
      </c>
      <c r="P88">
        <v>5.21</v>
      </c>
      <c r="Q88" t="s">
        <v>23</v>
      </c>
      <c r="R88" t="s">
        <v>21</v>
      </c>
      <c r="S88">
        <v>9.2499999999999995E-3</v>
      </c>
      <c r="T88">
        <v>0.14699999999999999</v>
      </c>
      <c r="U88">
        <v>4.8</v>
      </c>
      <c r="V88"/>
      <c r="W88">
        <v>71</v>
      </c>
      <c r="X88"/>
      <c r="Y88">
        <v>8.25</v>
      </c>
      <c r="Z88" s="7"/>
      <c r="AA88"/>
      <c r="AB88" s="7"/>
      <c r="AC88" s="7"/>
      <c r="AD88" s="7"/>
      <c r="AE88" s="7"/>
      <c r="AF88" s="7"/>
      <c r="AG88" s="7"/>
      <c r="AH88" s="7">
        <v>5.21</v>
      </c>
      <c r="AI88" s="7"/>
      <c r="AJ88" s="7"/>
      <c r="AK88" s="7"/>
      <c r="AL88" s="7"/>
      <c r="AM88" s="7"/>
      <c r="AN88" s="7"/>
      <c r="AO88" s="7"/>
      <c r="AP88" s="7"/>
      <c r="AQ88" s="7">
        <v>4.8</v>
      </c>
      <c r="AR88" s="7"/>
      <c r="AS88" s="7"/>
      <c r="AT88" s="7"/>
      <c r="AU88" s="7"/>
      <c r="AV88" s="7"/>
      <c r="AW88" s="7"/>
      <c r="AY88" s="1">
        <v>71</v>
      </c>
    </row>
    <row r="89" spans="1:51" s="8" customFormat="1" ht="15.75" customHeight="1">
      <c r="A89" s="2">
        <v>43731</v>
      </c>
      <c r="B89" t="s">
        <v>58</v>
      </c>
      <c r="C89" t="s">
        <v>13</v>
      </c>
      <c r="D89" t="s">
        <v>14</v>
      </c>
      <c r="E89">
        <v>1</v>
      </c>
      <c r="F89">
        <v>1</v>
      </c>
      <c r="G89" t="s">
        <v>11</v>
      </c>
      <c r="H89" t="s">
        <v>21</v>
      </c>
      <c r="I89">
        <v>1.0800000000000001E-2</v>
      </c>
      <c r="J89">
        <v>0.214</v>
      </c>
      <c r="K89">
        <v>5.78</v>
      </c>
      <c r="L89" t="s">
        <v>19</v>
      </c>
      <c r="M89" t="s">
        <v>22</v>
      </c>
      <c r="N89">
        <v>2.2100000000000002E-2</v>
      </c>
      <c r="O89">
        <v>0.34</v>
      </c>
      <c r="P89">
        <v>5.13</v>
      </c>
      <c r="Q89" t="s">
        <v>23</v>
      </c>
      <c r="R89" t="s">
        <v>21</v>
      </c>
      <c r="S89">
        <v>8.9200000000000008E-3</v>
      </c>
      <c r="T89">
        <v>8.8200000000000001E-2</v>
      </c>
      <c r="U89">
        <v>1.9</v>
      </c>
      <c r="V89"/>
      <c r="W89">
        <v>72</v>
      </c>
      <c r="X89"/>
      <c r="Y89">
        <v>5.78</v>
      </c>
      <c r="Z89" s="7"/>
      <c r="AA89"/>
      <c r="AB89" s="7"/>
      <c r="AC89" s="7"/>
      <c r="AD89" s="7"/>
      <c r="AE89" s="7"/>
      <c r="AF89" s="7"/>
      <c r="AG89" s="7"/>
      <c r="AH89" s="7">
        <v>5.13</v>
      </c>
      <c r="AI89" s="7"/>
      <c r="AJ89" s="7"/>
      <c r="AK89" s="7"/>
      <c r="AL89" s="7"/>
      <c r="AM89" s="7"/>
      <c r="AN89" s="7"/>
      <c r="AO89" s="7"/>
      <c r="AP89" s="7"/>
      <c r="AQ89" s="7">
        <v>1.9</v>
      </c>
      <c r="AR89" s="7"/>
      <c r="AS89" s="7"/>
      <c r="AT89" s="7"/>
      <c r="AU89" s="7"/>
      <c r="AV89" s="7"/>
      <c r="AW89" s="7"/>
      <c r="AY89" s="1">
        <v>72</v>
      </c>
    </row>
    <row r="90" spans="1:51" s="8" customFormat="1" ht="15.75" customHeight="1">
      <c r="A90" s="2">
        <v>43731</v>
      </c>
      <c r="B90" t="s">
        <v>58</v>
      </c>
      <c r="C90" t="s">
        <v>13</v>
      </c>
      <c r="D90" t="s">
        <v>14</v>
      </c>
      <c r="E90">
        <v>1</v>
      </c>
      <c r="F90">
        <v>1</v>
      </c>
      <c r="G90" t="s">
        <v>11</v>
      </c>
      <c r="H90" t="s">
        <v>21</v>
      </c>
      <c r="I90">
        <v>1.0500000000000001E-2</v>
      </c>
      <c r="J90">
        <v>0.24099999999999999</v>
      </c>
      <c r="K90">
        <v>6.4</v>
      </c>
      <c r="L90" t="s">
        <v>19</v>
      </c>
      <c r="M90" t="s">
        <v>22</v>
      </c>
      <c r="N90">
        <v>2.24E-2</v>
      </c>
      <c r="O90">
        <v>0.33300000000000002</v>
      </c>
      <c r="P90">
        <v>4.93</v>
      </c>
      <c r="Q90" t="s">
        <v>23</v>
      </c>
      <c r="R90" t="s">
        <v>21</v>
      </c>
      <c r="S90">
        <v>7.7799999999999996E-3</v>
      </c>
      <c r="T90">
        <v>0.107</v>
      </c>
      <c r="U90">
        <v>2.82</v>
      </c>
      <c r="V90"/>
      <c r="W90">
        <v>73</v>
      </c>
      <c r="X90"/>
      <c r="Y90">
        <v>6.4</v>
      </c>
      <c r="Z90" s="7"/>
      <c r="AA90"/>
      <c r="AB90" s="7"/>
      <c r="AC90" s="7"/>
      <c r="AD90" s="7"/>
      <c r="AE90" s="7"/>
      <c r="AF90" s="7"/>
      <c r="AG90" s="7"/>
      <c r="AH90" s="7">
        <v>4.93</v>
      </c>
      <c r="AI90" s="7"/>
      <c r="AJ90" s="7"/>
      <c r="AK90" s="7"/>
      <c r="AL90" s="7"/>
      <c r="AM90" s="7"/>
      <c r="AN90" s="7"/>
      <c r="AO90" s="7"/>
      <c r="AP90" s="7"/>
      <c r="AQ90" s="7">
        <v>2.82</v>
      </c>
      <c r="AR90" s="7"/>
      <c r="AS90" s="7"/>
      <c r="AT90" s="7"/>
      <c r="AU90" s="7"/>
      <c r="AV90" s="7"/>
      <c r="AW90" s="7"/>
      <c r="AY90" s="1">
        <v>73</v>
      </c>
    </row>
    <row r="91" spans="1:51" s="8" customFormat="1" ht="15.75" customHeight="1">
      <c r="A91" s="2">
        <v>43745</v>
      </c>
      <c r="B91" t="s">
        <v>38</v>
      </c>
      <c r="C91" t="s">
        <v>13</v>
      </c>
      <c r="D91" t="s">
        <v>14</v>
      </c>
      <c r="E91">
        <v>1</v>
      </c>
      <c r="F91">
        <v>1</v>
      </c>
      <c r="G91" t="s">
        <v>11</v>
      </c>
      <c r="H91" t="s">
        <v>21</v>
      </c>
      <c r="I91">
        <v>9.5399999999999999E-3</v>
      </c>
      <c r="J91">
        <v>0.26500000000000001</v>
      </c>
      <c r="K91">
        <v>4.84</v>
      </c>
      <c r="L91" t="s">
        <v>19</v>
      </c>
      <c r="M91" t="s">
        <v>22</v>
      </c>
      <c r="N91">
        <v>2.0899999999999998E-2</v>
      </c>
      <c r="O91">
        <v>0.32100000000000001</v>
      </c>
      <c r="P91">
        <v>4.45</v>
      </c>
      <c r="Q91" t="s">
        <v>23</v>
      </c>
      <c r="R91" t="s">
        <v>21</v>
      </c>
      <c r="S91">
        <v>8.6700000000000006E-3</v>
      </c>
      <c r="T91">
        <v>0.126</v>
      </c>
      <c r="U91">
        <v>4.04</v>
      </c>
      <c r="V91"/>
      <c r="W91">
        <v>74</v>
      </c>
      <c r="X91"/>
      <c r="Y91">
        <v>4.84</v>
      </c>
      <c r="Z91" s="7"/>
      <c r="AA91"/>
      <c r="AB91" s="7"/>
      <c r="AC91" s="7"/>
      <c r="AD91" s="7"/>
      <c r="AE91" s="7"/>
      <c r="AF91" s="7"/>
      <c r="AG91" s="7"/>
      <c r="AH91" s="7">
        <v>4.45</v>
      </c>
      <c r="AI91" s="7"/>
      <c r="AJ91" s="7"/>
      <c r="AK91" s="7"/>
      <c r="AL91" s="7"/>
      <c r="AM91" s="7"/>
      <c r="AN91" s="7"/>
      <c r="AO91" s="7"/>
      <c r="AP91" s="7"/>
      <c r="AQ91" s="7">
        <v>4.04</v>
      </c>
      <c r="AR91" s="7"/>
      <c r="AS91" s="7"/>
      <c r="AT91" s="7"/>
      <c r="AU91" s="7"/>
      <c r="AV91" s="7"/>
      <c r="AW91" s="7"/>
      <c r="AY91" s="1">
        <v>74</v>
      </c>
    </row>
    <row r="92" spans="1:51" s="8" customFormat="1" ht="15.75" customHeight="1">
      <c r="A92" s="2">
        <v>43745</v>
      </c>
      <c r="B92" t="s">
        <v>38</v>
      </c>
      <c r="C92" t="s">
        <v>13</v>
      </c>
      <c r="D92" t="s">
        <v>14</v>
      </c>
      <c r="E92">
        <v>1</v>
      </c>
      <c r="F92">
        <v>1</v>
      </c>
      <c r="G92" t="s">
        <v>11</v>
      </c>
      <c r="H92" t="s">
        <v>21</v>
      </c>
      <c r="I92">
        <v>1.2800000000000001E-2</v>
      </c>
      <c r="J92">
        <v>0.27300000000000002</v>
      </c>
      <c r="K92">
        <v>5.03</v>
      </c>
      <c r="L92" t="s">
        <v>19</v>
      </c>
      <c r="M92" t="s">
        <v>22</v>
      </c>
      <c r="N92">
        <v>2.3E-2</v>
      </c>
      <c r="O92">
        <v>0.372</v>
      </c>
      <c r="P92">
        <v>5.85</v>
      </c>
      <c r="Q92" t="s">
        <v>23</v>
      </c>
      <c r="R92" t="s">
        <v>21</v>
      </c>
      <c r="S92">
        <v>1.01E-2</v>
      </c>
      <c r="T92">
        <v>0.13500000000000001</v>
      </c>
      <c r="U92">
        <v>4.47</v>
      </c>
      <c r="V92"/>
      <c r="W92">
        <v>75</v>
      </c>
      <c r="X92"/>
      <c r="Y92">
        <v>5.03</v>
      </c>
      <c r="Z92" s="7"/>
      <c r="AA92"/>
      <c r="AB92" s="7"/>
      <c r="AC92" s="7"/>
      <c r="AD92" s="7"/>
      <c r="AE92" s="7"/>
      <c r="AF92" s="7"/>
      <c r="AG92" s="7"/>
      <c r="AH92" s="7">
        <v>5.85</v>
      </c>
      <c r="AI92" s="7"/>
      <c r="AJ92" s="7"/>
      <c r="AK92" s="7"/>
      <c r="AL92" s="7"/>
      <c r="AM92" s="7"/>
      <c r="AN92" s="7"/>
      <c r="AO92" s="7"/>
      <c r="AP92" s="7"/>
      <c r="AQ92" s="7">
        <v>4.47</v>
      </c>
      <c r="AR92" s="7"/>
      <c r="AS92" s="7"/>
      <c r="AT92" s="7"/>
      <c r="AU92" s="7"/>
      <c r="AV92" s="7"/>
      <c r="AW92" s="7"/>
      <c r="AY92" s="1">
        <v>75</v>
      </c>
    </row>
    <row r="93" spans="1:51" s="8" customFormat="1" ht="15.75" customHeight="1">
      <c r="A93" s="2">
        <v>43745</v>
      </c>
      <c r="B93" t="s">
        <v>38</v>
      </c>
      <c r="C93" t="s">
        <v>13</v>
      </c>
      <c r="D93" t="s">
        <v>14</v>
      </c>
      <c r="E93">
        <v>1</v>
      </c>
      <c r="F93">
        <v>1</v>
      </c>
      <c r="G93" t="s">
        <v>11</v>
      </c>
      <c r="H93" t="s">
        <v>21</v>
      </c>
      <c r="I93">
        <v>9.7900000000000001E-3</v>
      </c>
      <c r="J93">
        <v>0.253</v>
      </c>
      <c r="K93">
        <v>4.5599999999999996</v>
      </c>
      <c r="L93" t="s">
        <v>19</v>
      </c>
      <c r="M93" t="s">
        <v>22</v>
      </c>
      <c r="N93">
        <v>2.2499999999999999E-2</v>
      </c>
      <c r="O93">
        <v>0.40600000000000003</v>
      </c>
      <c r="P93">
        <v>6.77</v>
      </c>
      <c r="Q93" t="s">
        <v>23</v>
      </c>
      <c r="R93" t="s">
        <v>21</v>
      </c>
      <c r="S93">
        <v>7.11E-3</v>
      </c>
      <c r="T93">
        <v>7.1800000000000003E-2</v>
      </c>
      <c r="U93">
        <v>1.39</v>
      </c>
      <c r="V93"/>
      <c r="W93">
        <v>76</v>
      </c>
      <c r="X93"/>
      <c r="Y93">
        <v>4.5599999999999996</v>
      </c>
      <c r="Z93" s="7"/>
      <c r="AA93"/>
      <c r="AB93" s="7"/>
      <c r="AC93" s="7"/>
      <c r="AD93" s="7"/>
      <c r="AE93" s="7"/>
      <c r="AF93" s="7"/>
      <c r="AG93" s="7"/>
      <c r="AH93" s="7">
        <v>6.77</v>
      </c>
      <c r="AI93" s="7"/>
      <c r="AJ93" s="7"/>
      <c r="AK93" s="7"/>
      <c r="AL93" s="7"/>
      <c r="AM93" s="7"/>
      <c r="AN93" s="7"/>
      <c r="AO93" s="7"/>
      <c r="AP93" s="7"/>
      <c r="AQ93" s="7">
        <v>1.39</v>
      </c>
      <c r="AR93" s="7"/>
      <c r="AS93" s="7"/>
      <c r="AT93" s="7"/>
      <c r="AU93" s="7"/>
      <c r="AV93" s="7"/>
      <c r="AW93" s="7"/>
      <c r="AY93" s="1">
        <v>76</v>
      </c>
    </row>
    <row r="94" spans="1:51" s="8" customFormat="1" ht="15.75" customHeight="1">
      <c r="A94" s="2">
        <v>43745</v>
      </c>
      <c r="B94" t="s">
        <v>38</v>
      </c>
      <c r="C94" t="s">
        <v>13</v>
      </c>
      <c r="D94" t="s">
        <v>14</v>
      </c>
      <c r="E94">
        <v>1</v>
      </c>
      <c r="F94">
        <v>1</v>
      </c>
      <c r="G94" t="s">
        <v>11</v>
      </c>
      <c r="H94" t="s">
        <v>21</v>
      </c>
      <c r="I94">
        <v>9.58E-3</v>
      </c>
      <c r="J94">
        <v>0.23599999999999999</v>
      </c>
      <c r="K94">
        <v>4.16</v>
      </c>
      <c r="L94" t="s">
        <v>19</v>
      </c>
      <c r="M94" t="s">
        <v>22</v>
      </c>
      <c r="N94">
        <v>2.1899999999999999E-2</v>
      </c>
      <c r="O94">
        <v>0.377</v>
      </c>
      <c r="P94">
        <v>5.96</v>
      </c>
      <c r="Q94" t="s">
        <v>23</v>
      </c>
      <c r="R94" t="s">
        <v>21</v>
      </c>
      <c r="S94">
        <v>1.2200000000000001E-2</v>
      </c>
      <c r="T94">
        <v>0.20499999999999999</v>
      </c>
      <c r="U94">
        <v>7.92</v>
      </c>
      <c r="V94"/>
      <c r="W94">
        <v>77</v>
      </c>
      <c r="X94"/>
      <c r="Y94">
        <v>4.16</v>
      </c>
      <c r="Z94" s="7"/>
      <c r="AA94"/>
      <c r="AB94" s="7"/>
      <c r="AC94" s="7"/>
      <c r="AD94" s="7"/>
      <c r="AE94" s="7"/>
      <c r="AF94" s="7"/>
      <c r="AG94" s="7"/>
      <c r="AH94" s="7">
        <v>5.96</v>
      </c>
      <c r="AI94" s="7"/>
      <c r="AJ94" s="7"/>
      <c r="AK94" s="7"/>
      <c r="AL94" s="7"/>
      <c r="AM94" s="7"/>
      <c r="AN94" s="7"/>
      <c r="AO94" s="7"/>
      <c r="AP94" s="7"/>
      <c r="AQ94" s="7">
        <v>7.92</v>
      </c>
      <c r="AR94" s="7"/>
      <c r="AS94" s="7"/>
      <c r="AT94" s="7"/>
      <c r="AU94" s="7"/>
      <c r="AV94" s="7"/>
      <c r="AW94" s="7"/>
      <c r="AY94" s="1">
        <v>77</v>
      </c>
    </row>
    <row r="95" spans="1:51" s="8" customFormat="1" ht="15.75" customHeight="1">
      <c r="A95" s="2">
        <v>43745</v>
      </c>
      <c r="B95" t="s">
        <v>38</v>
      </c>
      <c r="C95" t="s">
        <v>13</v>
      </c>
      <c r="D95" t="s">
        <v>14</v>
      </c>
      <c r="E95">
        <v>1</v>
      </c>
      <c r="F95">
        <v>1</v>
      </c>
      <c r="G95" t="s">
        <v>11</v>
      </c>
      <c r="H95" t="s">
        <v>21</v>
      </c>
      <c r="I95">
        <v>2.4400000000000002E-2</v>
      </c>
      <c r="J95">
        <v>0.34699999999999998</v>
      </c>
      <c r="K95">
        <v>6.72</v>
      </c>
      <c r="L95" t="s">
        <v>19</v>
      </c>
      <c r="M95" t="s">
        <v>22</v>
      </c>
      <c r="N95">
        <v>2.12E-2</v>
      </c>
      <c r="O95">
        <v>0.36799999999999999</v>
      </c>
      <c r="P95">
        <v>5.73</v>
      </c>
      <c r="Q95" t="s">
        <v>23</v>
      </c>
      <c r="R95" t="s">
        <v>21</v>
      </c>
      <c r="S95">
        <v>1.0699999999999999E-2</v>
      </c>
      <c r="T95">
        <v>0.122</v>
      </c>
      <c r="U95">
        <v>3.84</v>
      </c>
      <c r="V95"/>
      <c r="W95">
        <v>78</v>
      </c>
      <c r="X95"/>
      <c r="Y95">
        <v>6.72</v>
      </c>
      <c r="Z95" s="7"/>
      <c r="AA95"/>
      <c r="AB95" s="7"/>
      <c r="AC95" s="7"/>
      <c r="AD95" s="7"/>
      <c r="AE95" s="7"/>
      <c r="AF95" s="7"/>
      <c r="AG95" s="7"/>
      <c r="AH95" s="7">
        <v>5.73</v>
      </c>
      <c r="AI95" s="7"/>
      <c r="AJ95" s="7"/>
      <c r="AK95" s="7"/>
      <c r="AL95" s="7"/>
      <c r="AM95" s="7"/>
      <c r="AN95" s="7"/>
      <c r="AO95" s="7"/>
      <c r="AP95" s="7"/>
      <c r="AQ95" s="7">
        <v>3.84</v>
      </c>
      <c r="AR95" s="7"/>
      <c r="AS95" s="7"/>
      <c r="AT95" s="7"/>
      <c r="AU95" s="7"/>
      <c r="AV95" s="7"/>
      <c r="AW95" s="7"/>
      <c r="AY95" s="1">
        <v>78</v>
      </c>
    </row>
    <row r="96" spans="1:51" s="8" customFormat="1" ht="15.75" customHeight="1">
      <c r="A96" s="2">
        <v>43745</v>
      </c>
      <c r="B96" t="s">
        <v>38</v>
      </c>
      <c r="C96" t="s">
        <v>13</v>
      </c>
      <c r="D96" t="s">
        <v>14</v>
      </c>
      <c r="E96">
        <v>1</v>
      </c>
      <c r="F96">
        <v>1</v>
      </c>
      <c r="G96" t="s">
        <v>11</v>
      </c>
      <c r="H96" t="s">
        <v>21</v>
      </c>
      <c r="I96">
        <v>1.4500000000000001E-2</v>
      </c>
      <c r="J96">
        <v>0.39700000000000002</v>
      </c>
      <c r="K96">
        <v>7.86</v>
      </c>
      <c r="L96" t="s">
        <v>19</v>
      </c>
      <c r="M96" t="s">
        <v>22</v>
      </c>
      <c r="N96">
        <v>2.1100000000000001E-2</v>
      </c>
      <c r="O96">
        <v>0.32600000000000001</v>
      </c>
      <c r="P96">
        <v>4.59</v>
      </c>
      <c r="Q96" t="s">
        <v>23</v>
      </c>
      <c r="R96" t="s">
        <v>21</v>
      </c>
      <c r="S96">
        <v>1.04E-2</v>
      </c>
      <c r="T96">
        <v>9.74E-2</v>
      </c>
      <c r="U96">
        <v>2.64</v>
      </c>
      <c r="V96"/>
      <c r="W96">
        <v>79</v>
      </c>
      <c r="X96"/>
      <c r="Y96">
        <v>7.86</v>
      </c>
      <c r="Z96" s="7"/>
      <c r="AA96"/>
      <c r="AB96" s="7"/>
      <c r="AC96" s="7"/>
      <c r="AD96" s="7"/>
      <c r="AE96" s="7"/>
      <c r="AF96" s="7"/>
      <c r="AG96" s="7"/>
      <c r="AH96" s="7">
        <v>4.59</v>
      </c>
      <c r="AI96" s="7"/>
      <c r="AJ96" s="7"/>
      <c r="AK96" s="7"/>
      <c r="AL96" s="7"/>
      <c r="AM96" s="7"/>
      <c r="AN96" s="7"/>
      <c r="AO96" s="7"/>
      <c r="AP96" s="7"/>
      <c r="AQ96" s="7">
        <v>2.64</v>
      </c>
      <c r="AR96" s="7"/>
      <c r="AS96" s="7"/>
      <c r="AT96" s="7"/>
      <c r="AU96" s="7"/>
      <c r="AV96" s="7"/>
      <c r="AW96" s="7"/>
      <c r="AY96" s="1">
        <v>79</v>
      </c>
    </row>
    <row r="97" spans="1:51" s="8" customFormat="1" ht="15.75" customHeight="1">
      <c r="A97" s="2">
        <v>43745</v>
      </c>
      <c r="B97" t="s">
        <v>38</v>
      </c>
      <c r="C97" t="s">
        <v>13</v>
      </c>
      <c r="D97" t="s">
        <v>14</v>
      </c>
      <c r="E97">
        <v>1</v>
      </c>
      <c r="F97">
        <v>1</v>
      </c>
      <c r="G97" t="s">
        <v>11</v>
      </c>
      <c r="H97" t="s">
        <v>21</v>
      </c>
      <c r="I97">
        <v>1.0200000000000001E-2</v>
      </c>
      <c r="J97">
        <v>0.24199999999999999</v>
      </c>
      <c r="K97">
        <v>4.3</v>
      </c>
      <c r="L97" t="s">
        <v>19</v>
      </c>
      <c r="M97" t="s">
        <v>22</v>
      </c>
      <c r="N97">
        <v>1.9400000000000001E-2</v>
      </c>
      <c r="O97">
        <v>0.32400000000000001</v>
      </c>
      <c r="P97">
        <v>4.54</v>
      </c>
      <c r="Q97" t="s">
        <v>23</v>
      </c>
      <c r="R97" t="s">
        <v>21</v>
      </c>
      <c r="S97">
        <v>6.94E-3</v>
      </c>
      <c r="T97">
        <v>8.77E-2</v>
      </c>
      <c r="U97">
        <v>2.17</v>
      </c>
      <c r="V97"/>
      <c r="W97">
        <v>80</v>
      </c>
      <c r="X97"/>
      <c r="Y97">
        <v>4.3</v>
      </c>
      <c r="Z97" s="7"/>
      <c r="AA97"/>
      <c r="AB97" s="7"/>
      <c r="AC97" s="7"/>
      <c r="AD97" s="7"/>
      <c r="AE97" s="7"/>
      <c r="AF97" s="7"/>
      <c r="AG97" s="7"/>
      <c r="AH97" s="7">
        <v>4.54</v>
      </c>
      <c r="AI97" s="7"/>
      <c r="AJ97" s="7"/>
      <c r="AK97" s="7"/>
      <c r="AL97" s="7"/>
      <c r="AM97" s="7"/>
      <c r="AN97" s="7"/>
      <c r="AO97" s="7"/>
      <c r="AP97" s="7"/>
      <c r="AQ97" s="7">
        <v>2.17</v>
      </c>
      <c r="AR97" s="7"/>
      <c r="AS97" s="7"/>
      <c r="AT97" s="7"/>
      <c r="AU97" s="7"/>
      <c r="AV97" s="7"/>
      <c r="AW97" s="7"/>
      <c r="AY97" s="1">
        <v>80</v>
      </c>
    </row>
    <row r="98" spans="1:51" s="8" customFormat="1" ht="15.75" customHeight="1">
      <c r="A98" s="2">
        <v>43745</v>
      </c>
      <c r="B98" t="s">
        <v>38</v>
      </c>
      <c r="C98" t="s">
        <v>13</v>
      </c>
      <c r="D98" t="s">
        <v>14</v>
      </c>
      <c r="E98">
        <v>1</v>
      </c>
      <c r="F98">
        <v>1</v>
      </c>
      <c r="G98" t="s">
        <v>11</v>
      </c>
      <c r="H98" t="s">
        <v>21</v>
      </c>
      <c r="I98">
        <v>1.03E-2</v>
      </c>
      <c r="J98">
        <v>0.246</v>
      </c>
      <c r="K98">
        <v>4.3899999999999997</v>
      </c>
      <c r="L98" t="s">
        <v>19</v>
      </c>
      <c r="M98" t="s">
        <v>22</v>
      </c>
      <c r="N98">
        <v>2.0899999999999998E-2</v>
      </c>
      <c r="O98">
        <v>0.32500000000000001</v>
      </c>
      <c r="P98">
        <v>4.55</v>
      </c>
      <c r="Q98" t="s">
        <v>23</v>
      </c>
      <c r="R98" t="s">
        <v>21</v>
      </c>
      <c r="S98">
        <v>8.3999999999999995E-3</v>
      </c>
      <c r="T98">
        <v>0.158</v>
      </c>
      <c r="U98">
        <v>5.6</v>
      </c>
      <c r="V98"/>
      <c r="W98">
        <v>81</v>
      </c>
      <c r="X98"/>
      <c r="Y98">
        <v>4.3899999999999997</v>
      </c>
      <c r="Z98" s="7"/>
      <c r="AA98"/>
      <c r="AB98" s="7"/>
      <c r="AC98" s="7"/>
      <c r="AD98" s="7"/>
      <c r="AE98" s="7"/>
      <c r="AF98" s="7"/>
      <c r="AG98" s="7"/>
      <c r="AH98" s="7">
        <v>4.55</v>
      </c>
      <c r="AI98" s="7"/>
      <c r="AJ98" s="7"/>
      <c r="AK98" s="7"/>
      <c r="AL98" s="7"/>
      <c r="AM98" s="7"/>
      <c r="AN98" s="7"/>
      <c r="AO98" s="7"/>
      <c r="AP98" s="7"/>
      <c r="AQ98" s="7">
        <v>5.6</v>
      </c>
      <c r="AR98" s="7"/>
      <c r="AS98" s="7"/>
      <c r="AT98" s="7"/>
      <c r="AU98" s="7"/>
      <c r="AV98" s="7"/>
      <c r="AW98" s="7"/>
      <c r="AY98" s="1">
        <v>81</v>
      </c>
    </row>
    <row r="99" spans="1:51" s="8" customFormat="1" ht="15.75" customHeight="1">
      <c r="A99" s="2">
        <v>43745</v>
      </c>
      <c r="B99" t="s">
        <v>38</v>
      </c>
      <c r="C99" t="s">
        <v>13</v>
      </c>
      <c r="D99" t="s">
        <v>14</v>
      </c>
      <c r="E99">
        <v>1</v>
      </c>
      <c r="F99">
        <v>1</v>
      </c>
      <c r="G99" t="s">
        <v>11</v>
      </c>
      <c r="H99" t="s">
        <v>21</v>
      </c>
      <c r="I99">
        <v>1.0800000000000001E-2</v>
      </c>
      <c r="J99">
        <v>0.34499999999999997</v>
      </c>
      <c r="K99">
        <v>6.68</v>
      </c>
      <c r="L99" t="s">
        <v>19</v>
      </c>
      <c r="M99" t="s">
        <v>22</v>
      </c>
      <c r="N99">
        <v>2.0500000000000001E-2</v>
      </c>
      <c r="O99">
        <v>0.32400000000000001</v>
      </c>
      <c r="P99">
        <v>4.53</v>
      </c>
      <c r="Q99" t="s">
        <v>23</v>
      </c>
      <c r="R99" t="s">
        <v>21</v>
      </c>
      <c r="S99">
        <v>1.3899999999999999E-2</v>
      </c>
      <c r="T99">
        <v>0.16</v>
      </c>
      <c r="U99">
        <v>5.71</v>
      </c>
      <c r="V99"/>
      <c r="W99">
        <v>82</v>
      </c>
      <c r="X99"/>
      <c r="Y99">
        <v>6.68</v>
      </c>
      <c r="Z99" s="7"/>
      <c r="AA99"/>
      <c r="AB99" s="7"/>
      <c r="AC99" s="7"/>
      <c r="AD99" s="7"/>
      <c r="AE99" s="7"/>
      <c r="AF99" s="7"/>
      <c r="AG99" s="7"/>
      <c r="AH99" s="7">
        <v>4.53</v>
      </c>
      <c r="AI99" s="7"/>
      <c r="AJ99" s="7"/>
      <c r="AK99" s="7"/>
      <c r="AL99" s="7"/>
      <c r="AM99" s="7"/>
      <c r="AN99" s="7"/>
      <c r="AO99" s="7"/>
      <c r="AP99" s="7"/>
      <c r="AQ99" s="7">
        <v>5.71</v>
      </c>
      <c r="AR99" s="7"/>
      <c r="AS99" s="7"/>
      <c r="AT99" s="7"/>
      <c r="AU99" s="7"/>
      <c r="AV99" s="7"/>
      <c r="AW99" s="7"/>
      <c r="AY99" s="1">
        <v>82</v>
      </c>
    </row>
    <row r="100" spans="1:51" s="8" customFormat="1" ht="15.75" customHeight="1">
      <c r="A100" s="2">
        <v>43752</v>
      </c>
      <c r="B100" t="s">
        <v>39</v>
      </c>
      <c r="C100" t="s">
        <v>13</v>
      </c>
      <c r="D100" t="s">
        <v>14</v>
      </c>
      <c r="E100">
        <v>1</v>
      </c>
      <c r="F100">
        <v>1</v>
      </c>
      <c r="G100" t="s">
        <v>11</v>
      </c>
      <c r="H100" t="s">
        <v>21</v>
      </c>
      <c r="I100">
        <v>8.7500000000000008E-3</v>
      </c>
      <c r="J100">
        <v>0.16400000000000001</v>
      </c>
      <c r="K100">
        <v>5.1100000000000003</v>
      </c>
      <c r="L100" t="s">
        <v>19</v>
      </c>
      <c r="M100" t="s">
        <v>22</v>
      </c>
      <c r="N100">
        <v>1.9E-2</v>
      </c>
      <c r="O100">
        <v>0.29499999999999998</v>
      </c>
      <c r="P100">
        <v>4.6900000000000004</v>
      </c>
      <c r="Q100" t="s">
        <v>23</v>
      </c>
      <c r="R100" t="s">
        <v>21</v>
      </c>
      <c r="S100">
        <v>8.8500000000000002E-3</v>
      </c>
      <c r="T100">
        <v>0.13</v>
      </c>
      <c r="U100">
        <v>7.84</v>
      </c>
      <c r="V100"/>
      <c r="W100">
        <v>83</v>
      </c>
      <c r="X100"/>
      <c r="Y100">
        <v>5.1100000000000003</v>
      </c>
      <c r="Z100" s="7"/>
      <c r="AA100"/>
      <c r="AB100" s="7"/>
      <c r="AC100" s="7"/>
      <c r="AD100" s="7"/>
      <c r="AE100" s="7"/>
      <c r="AF100" s="7"/>
      <c r="AG100" s="7"/>
      <c r="AH100" s="7">
        <v>4.6900000000000004</v>
      </c>
      <c r="AI100" s="7"/>
      <c r="AJ100" s="7"/>
      <c r="AK100" s="7"/>
      <c r="AL100" s="7"/>
      <c r="AM100" s="7"/>
      <c r="AN100" s="7"/>
      <c r="AO100" s="7"/>
      <c r="AP100" s="7"/>
      <c r="AQ100" s="7">
        <v>7.84</v>
      </c>
      <c r="AR100" s="7"/>
      <c r="AS100" s="7"/>
      <c r="AT100" s="7"/>
      <c r="AU100" s="7"/>
      <c r="AV100" s="7"/>
      <c r="AW100" s="7"/>
      <c r="AY100" s="1">
        <v>83</v>
      </c>
    </row>
    <row r="101" spans="1:51" s="8" customFormat="1" ht="15.75" customHeight="1">
      <c r="A101" s="2">
        <v>43752</v>
      </c>
      <c r="B101" t="s">
        <v>39</v>
      </c>
      <c r="C101" t="s">
        <v>13</v>
      </c>
      <c r="D101" t="s">
        <v>14</v>
      </c>
      <c r="E101">
        <v>1</v>
      </c>
      <c r="F101">
        <v>1</v>
      </c>
      <c r="G101" t="s">
        <v>11</v>
      </c>
      <c r="H101" t="s">
        <v>21</v>
      </c>
      <c r="I101">
        <v>8.8400000000000006E-3</v>
      </c>
      <c r="J101">
        <v>0.186</v>
      </c>
      <c r="K101">
        <v>5.89</v>
      </c>
      <c r="L101" t="s">
        <v>19</v>
      </c>
      <c r="M101" t="s">
        <v>22</v>
      </c>
      <c r="N101">
        <v>1.89E-2</v>
      </c>
      <c r="O101">
        <v>0.27100000000000002</v>
      </c>
      <c r="P101">
        <v>3.85</v>
      </c>
      <c r="Q101" t="s">
        <v>23</v>
      </c>
      <c r="R101" t="s">
        <v>21</v>
      </c>
      <c r="S101">
        <v>8.2400000000000008E-3</v>
      </c>
      <c r="T101">
        <v>9.7500000000000003E-2</v>
      </c>
      <c r="U101">
        <v>6.03</v>
      </c>
      <c r="V101"/>
      <c r="W101">
        <v>84</v>
      </c>
      <c r="X101"/>
      <c r="Y101">
        <v>5.89</v>
      </c>
      <c r="Z101" s="7"/>
      <c r="AA101"/>
      <c r="AB101" s="7"/>
      <c r="AC101" s="7"/>
      <c r="AD101" s="7"/>
      <c r="AE101" s="7"/>
      <c r="AF101" s="7"/>
      <c r="AG101" s="7"/>
      <c r="AH101" s="7">
        <v>3.85</v>
      </c>
      <c r="AI101" s="7"/>
      <c r="AJ101" s="7"/>
      <c r="AK101" s="7"/>
      <c r="AL101" s="7"/>
      <c r="AM101" s="7"/>
      <c r="AN101" s="7"/>
      <c r="AO101" s="7"/>
      <c r="AP101" s="7"/>
      <c r="AQ101" s="7">
        <v>6.03</v>
      </c>
      <c r="AR101" s="7"/>
      <c r="AS101" s="7"/>
      <c r="AT101" s="7"/>
      <c r="AU101" s="7"/>
      <c r="AV101" s="7"/>
      <c r="AW101" s="7"/>
      <c r="AY101" s="1">
        <v>84</v>
      </c>
    </row>
    <row r="102" spans="1:51" s="8" customFormat="1" ht="15.75" customHeight="1">
      <c r="A102" s="2">
        <v>43752</v>
      </c>
      <c r="B102" t="s">
        <v>39</v>
      </c>
      <c r="C102" t="s">
        <v>13</v>
      </c>
      <c r="D102" t="s">
        <v>14</v>
      </c>
      <c r="E102">
        <v>1</v>
      </c>
      <c r="F102">
        <v>1</v>
      </c>
      <c r="G102" t="s">
        <v>11</v>
      </c>
      <c r="H102" t="s">
        <v>21</v>
      </c>
      <c r="I102">
        <v>0.01</v>
      </c>
      <c r="J102">
        <v>0.215</v>
      </c>
      <c r="K102">
        <v>6.9</v>
      </c>
      <c r="L102" t="s">
        <v>19</v>
      </c>
      <c r="M102" t="s">
        <v>22</v>
      </c>
      <c r="N102">
        <v>1.8599999999999998E-2</v>
      </c>
      <c r="O102">
        <v>0.28499999999999998</v>
      </c>
      <c r="P102">
        <v>4.33</v>
      </c>
      <c r="Q102" t="s">
        <v>23</v>
      </c>
      <c r="R102" t="s">
        <v>21</v>
      </c>
      <c r="S102">
        <v>8.2699999999999996E-3</v>
      </c>
      <c r="T102">
        <v>0.13300000000000001</v>
      </c>
      <c r="U102">
        <v>8.0299999999999994</v>
      </c>
      <c r="V102"/>
      <c r="W102">
        <v>85</v>
      </c>
      <c r="X102"/>
      <c r="Y102">
        <v>6.9</v>
      </c>
      <c r="Z102" s="7"/>
      <c r="AA102"/>
      <c r="AB102" s="7"/>
      <c r="AC102" s="7"/>
      <c r="AD102" s="7"/>
      <c r="AE102" s="7"/>
      <c r="AF102" s="7"/>
      <c r="AG102" s="7"/>
      <c r="AH102" s="7">
        <v>4.33</v>
      </c>
      <c r="AI102" s="7"/>
      <c r="AJ102" s="7"/>
      <c r="AK102" s="7"/>
      <c r="AL102" s="7"/>
      <c r="AM102" s="7"/>
      <c r="AN102" s="7"/>
      <c r="AO102" s="7"/>
      <c r="AP102" s="7"/>
      <c r="AQ102" s="7">
        <v>8.0299999999999994</v>
      </c>
      <c r="AR102" s="7"/>
      <c r="AS102" s="7"/>
      <c r="AT102" s="7"/>
      <c r="AU102" s="7"/>
      <c r="AV102" s="7"/>
      <c r="AW102" s="7"/>
      <c r="AY102" s="1">
        <v>85</v>
      </c>
    </row>
    <row r="103" spans="1:51" s="8" customFormat="1" ht="15.75" customHeight="1">
      <c r="A103" s="2">
        <v>43752</v>
      </c>
      <c r="B103" t="s">
        <v>39</v>
      </c>
      <c r="C103" t="s">
        <v>13</v>
      </c>
      <c r="D103" t="s">
        <v>14</v>
      </c>
      <c r="E103">
        <v>1</v>
      </c>
      <c r="F103">
        <v>1</v>
      </c>
      <c r="G103" t="s">
        <v>11</v>
      </c>
      <c r="H103" t="s">
        <v>21</v>
      </c>
      <c r="I103">
        <v>8.9800000000000001E-3</v>
      </c>
      <c r="J103">
        <v>0.16300000000000001</v>
      </c>
      <c r="K103">
        <v>5.08</v>
      </c>
      <c r="L103" t="s">
        <v>19</v>
      </c>
      <c r="M103" t="s">
        <v>22</v>
      </c>
      <c r="N103">
        <v>1.9400000000000001E-2</v>
      </c>
      <c r="O103">
        <v>0.29299999999999998</v>
      </c>
      <c r="P103">
        <v>4.62</v>
      </c>
      <c r="Q103" t="s">
        <v>23</v>
      </c>
      <c r="R103" t="s">
        <v>21</v>
      </c>
      <c r="S103">
        <v>9.0100000000000006E-3</v>
      </c>
      <c r="T103">
        <v>0.114</v>
      </c>
      <c r="U103">
        <v>6.99</v>
      </c>
      <c r="V103"/>
      <c r="W103">
        <v>86</v>
      </c>
      <c r="X103"/>
      <c r="Y103">
        <v>5.08</v>
      </c>
      <c r="Z103" s="7"/>
      <c r="AA103"/>
      <c r="AB103" s="7"/>
      <c r="AC103" s="7"/>
      <c r="AD103" s="7"/>
      <c r="AE103" s="7"/>
      <c r="AF103" s="7"/>
      <c r="AG103" s="7"/>
      <c r="AH103" s="7">
        <v>4.62</v>
      </c>
      <c r="AI103" s="7"/>
      <c r="AJ103" s="7"/>
      <c r="AK103" s="7"/>
      <c r="AL103" s="7"/>
      <c r="AM103" s="7"/>
      <c r="AN103" s="7"/>
      <c r="AO103" s="7"/>
      <c r="AP103" s="7"/>
      <c r="AQ103" s="7">
        <v>6.99</v>
      </c>
      <c r="AR103" s="7"/>
      <c r="AS103" s="7"/>
      <c r="AT103" s="7"/>
      <c r="AU103" s="7"/>
      <c r="AV103" s="7"/>
      <c r="AW103" s="7"/>
      <c r="AY103" s="1">
        <v>86</v>
      </c>
    </row>
    <row r="104" spans="1:51" s="8" customFormat="1" ht="15.75" customHeight="1">
      <c r="A104" s="2">
        <v>43752</v>
      </c>
      <c r="B104" t="s">
        <v>39</v>
      </c>
      <c r="C104" t="s">
        <v>13</v>
      </c>
      <c r="D104" t="s">
        <v>14</v>
      </c>
      <c r="E104">
        <v>1</v>
      </c>
      <c r="F104">
        <v>1</v>
      </c>
      <c r="G104" t="s">
        <v>11</v>
      </c>
      <c r="H104" t="s">
        <v>21</v>
      </c>
      <c r="I104">
        <v>6.7999999999999996E-3</v>
      </c>
      <c r="J104">
        <v>0.122</v>
      </c>
      <c r="K104">
        <v>3.64</v>
      </c>
      <c r="L104" t="s">
        <v>19</v>
      </c>
      <c r="M104" t="s">
        <v>22</v>
      </c>
      <c r="N104">
        <v>2.0199999999999999E-2</v>
      </c>
      <c r="O104">
        <v>0.308</v>
      </c>
      <c r="P104">
        <v>5.15</v>
      </c>
      <c r="Q104" t="s">
        <v>23</v>
      </c>
      <c r="R104" t="s">
        <v>21</v>
      </c>
      <c r="S104">
        <v>1.0699999999999999E-2</v>
      </c>
      <c r="T104">
        <v>0.13200000000000001</v>
      </c>
      <c r="U104">
        <v>7.98</v>
      </c>
      <c r="V104"/>
      <c r="W104">
        <v>87</v>
      </c>
      <c r="X104"/>
      <c r="Y104">
        <v>3.64</v>
      </c>
      <c r="Z104" s="7"/>
      <c r="AA104"/>
      <c r="AB104" s="7"/>
      <c r="AC104" s="7"/>
      <c r="AD104" s="7"/>
      <c r="AE104" s="7"/>
      <c r="AF104" s="7"/>
      <c r="AG104" s="7"/>
      <c r="AH104" s="7">
        <v>5.15</v>
      </c>
      <c r="AI104" s="7"/>
      <c r="AJ104" s="7"/>
      <c r="AK104" s="7"/>
      <c r="AL104" s="7"/>
      <c r="AM104" s="7"/>
      <c r="AN104" s="7"/>
      <c r="AO104" s="7"/>
      <c r="AP104" s="7"/>
      <c r="AQ104" s="7">
        <v>7.98</v>
      </c>
      <c r="AR104" s="7"/>
      <c r="AS104" s="7"/>
      <c r="AT104" s="7"/>
      <c r="AU104" s="7"/>
      <c r="AV104" s="7"/>
      <c r="AW104" s="7"/>
      <c r="AY104" s="1">
        <v>87</v>
      </c>
    </row>
    <row r="105" spans="1:51" s="8" customFormat="1" ht="15.75" customHeight="1">
      <c r="A105" s="2">
        <v>43752</v>
      </c>
      <c r="B105" t="s">
        <v>39</v>
      </c>
      <c r="C105" t="s">
        <v>13</v>
      </c>
      <c r="D105" t="s">
        <v>14</v>
      </c>
      <c r="E105">
        <v>1</v>
      </c>
      <c r="F105">
        <v>1</v>
      </c>
      <c r="G105" t="s">
        <v>11</v>
      </c>
      <c r="H105" t="s">
        <v>21</v>
      </c>
      <c r="I105">
        <v>8.8400000000000006E-3</v>
      </c>
      <c r="J105">
        <v>0.187</v>
      </c>
      <c r="K105">
        <v>5.9</v>
      </c>
      <c r="L105" t="s">
        <v>19</v>
      </c>
      <c r="M105" t="s">
        <v>22</v>
      </c>
      <c r="N105">
        <v>2.0299999999999999E-2</v>
      </c>
      <c r="O105">
        <v>0.30399999999999999</v>
      </c>
      <c r="P105">
        <v>5.01</v>
      </c>
      <c r="Q105" t="s">
        <v>23</v>
      </c>
      <c r="R105" t="s">
        <v>21</v>
      </c>
      <c r="S105">
        <v>8.9800000000000001E-3</v>
      </c>
      <c r="T105">
        <v>0.11700000000000001</v>
      </c>
      <c r="U105">
        <v>7.12</v>
      </c>
      <c r="V105"/>
      <c r="W105">
        <v>88</v>
      </c>
      <c r="X105"/>
      <c r="Y105">
        <v>5.9</v>
      </c>
      <c r="Z105" s="7"/>
      <c r="AA105"/>
      <c r="AB105" s="7"/>
      <c r="AC105" s="7"/>
      <c r="AD105" s="7"/>
      <c r="AE105" s="7"/>
      <c r="AF105" s="7"/>
      <c r="AG105" s="7"/>
      <c r="AH105" s="7">
        <v>5.01</v>
      </c>
      <c r="AI105" s="7"/>
      <c r="AJ105" s="7"/>
      <c r="AK105" s="7"/>
      <c r="AL105" s="7"/>
      <c r="AM105" s="7"/>
      <c r="AN105" s="7"/>
      <c r="AO105" s="7"/>
      <c r="AP105" s="7"/>
      <c r="AQ105" s="7">
        <v>7.12</v>
      </c>
      <c r="AR105" s="7"/>
      <c r="AS105" s="7"/>
      <c r="AT105" s="7"/>
      <c r="AU105" s="7"/>
      <c r="AV105" s="7"/>
      <c r="AW105" s="7"/>
      <c r="AY105" s="1">
        <v>88</v>
      </c>
    </row>
    <row r="106" spans="1:51" s="8" customFormat="1" ht="15.75" customHeight="1">
      <c r="A106" s="2">
        <v>43752</v>
      </c>
      <c r="B106" t="s">
        <v>39</v>
      </c>
      <c r="C106" t="s">
        <v>13</v>
      </c>
      <c r="D106" t="s">
        <v>14</v>
      </c>
      <c r="E106">
        <v>1</v>
      </c>
      <c r="F106">
        <v>1</v>
      </c>
      <c r="G106" t="s">
        <v>11</v>
      </c>
      <c r="H106" t="s">
        <v>21</v>
      </c>
      <c r="I106">
        <v>6.6100000000000004E-3</v>
      </c>
      <c r="J106">
        <v>9.69E-2</v>
      </c>
      <c r="K106">
        <v>2.74</v>
      </c>
      <c r="L106" t="s">
        <v>19</v>
      </c>
      <c r="M106" t="s">
        <v>22</v>
      </c>
      <c r="N106">
        <v>1.9599999999999999E-2</v>
      </c>
      <c r="O106">
        <v>0.29199999999999998</v>
      </c>
      <c r="P106">
        <v>4.5599999999999996</v>
      </c>
      <c r="Q106" t="s">
        <v>23</v>
      </c>
      <c r="R106" t="s">
        <v>21</v>
      </c>
      <c r="S106">
        <v>9.92E-3</v>
      </c>
      <c r="T106">
        <v>7.6999999999999999E-2</v>
      </c>
      <c r="U106">
        <v>4.87</v>
      </c>
      <c r="V106"/>
      <c r="W106">
        <v>89</v>
      </c>
      <c r="X106"/>
      <c r="Y106">
        <v>2.74</v>
      </c>
      <c r="Z106" s="7"/>
      <c r="AA106"/>
      <c r="AB106" s="7"/>
      <c r="AC106" s="7"/>
      <c r="AD106" s="7"/>
      <c r="AE106" s="7"/>
      <c r="AF106" s="7"/>
      <c r="AG106" s="7"/>
      <c r="AH106" s="7">
        <v>4.5599999999999996</v>
      </c>
      <c r="AI106" s="7"/>
      <c r="AJ106" s="7"/>
      <c r="AK106" s="7"/>
      <c r="AL106" s="7"/>
      <c r="AM106" s="7"/>
      <c r="AN106" s="7"/>
      <c r="AO106" s="7"/>
      <c r="AP106" s="7"/>
      <c r="AQ106" s="7">
        <v>4.87</v>
      </c>
      <c r="AR106" s="7"/>
      <c r="AS106" s="7"/>
      <c r="AT106" s="7"/>
      <c r="AU106" s="7"/>
      <c r="AV106" s="7"/>
      <c r="AW106" s="7"/>
      <c r="AY106" s="1">
        <v>89</v>
      </c>
    </row>
    <row r="107" spans="1:51" s="8" customFormat="1" ht="15.75" customHeight="1">
      <c r="A107" s="2">
        <v>43752</v>
      </c>
      <c r="B107" t="s">
        <v>39</v>
      </c>
      <c r="C107" t="s">
        <v>13</v>
      </c>
      <c r="D107" t="s">
        <v>14</v>
      </c>
      <c r="E107">
        <v>1</v>
      </c>
      <c r="F107">
        <v>1</v>
      </c>
      <c r="G107" t="s">
        <v>11</v>
      </c>
      <c r="H107" t="s">
        <v>21</v>
      </c>
      <c r="I107">
        <v>7.1900000000000002E-3</v>
      </c>
      <c r="J107">
        <v>0.109</v>
      </c>
      <c r="K107">
        <v>3.17</v>
      </c>
      <c r="L107" t="s">
        <v>19</v>
      </c>
      <c r="M107" t="s">
        <v>22</v>
      </c>
      <c r="N107">
        <v>1.9199999999999998E-2</v>
      </c>
      <c r="O107">
        <v>0.27900000000000003</v>
      </c>
      <c r="P107">
        <v>4.1100000000000003</v>
      </c>
      <c r="Q107" t="s">
        <v>23</v>
      </c>
      <c r="R107" t="s">
        <v>21</v>
      </c>
      <c r="S107">
        <v>9.8899999999999995E-3</v>
      </c>
      <c r="T107">
        <v>0.122</v>
      </c>
      <c r="U107">
        <v>7.42</v>
      </c>
      <c r="V107"/>
      <c r="W107">
        <v>90</v>
      </c>
      <c r="X107"/>
      <c r="Y107">
        <v>3.17</v>
      </c>
      <c r="Z107" s="7"/>
      <c r="AA107"/>
      <c r="AB107" s="7"/>
      <c r="AC107" s="7"/>
      <c r="AD107" s="7"/>
      <c r="AE107" s="7"/>
      <c r="AF107" s="7"/>
      <c r="AG107" s="7"/>
      <c r="AH107" s="7">
        <v>4.1100000000000003</v>
      </c>
      <c r="AI107" s="7"/>
      <c r="AJ107" s="7"/>
      <c r="AK107" s="7"/>
      <c r="AL107" s="7"/>
      <c r="AM107" s="7"/>
      <c r="AN107" s="7"/>
      <c r="AO107" s="7"/>
      <c r="AP107" s="7"/>
      <c r="AQ107" s="7">
        <v>7.42</v>
      </c>
      <c r="AR107" s="7"/>
      <c r="AS107" s="7"/>
      <c r="AT107" s="7"/>
      <c r="AU107" s="7"/>
      <c r="AV107" s="7"/>
      <c r="AW107" s="7"/>
      <c r="AY107" s="1">
        <v>90</v>
      </c>
    </row>
    <row r="108" spans="1:51" s="8" customFormat="1" ht="15.75" customHeight="1">
      <c r="A108" s="2">
        <v>43752</v>
      </c>
      <c r="B108" t="s">
        <v>39</v>
      </c>
      <c r="C108" t="s">
        <v>13</v>
      </c>
      <c r="D108" t="s">
        <v>14</v>
      </c>
      <c r="E108">
        <v>1</v>
      </c>
      <c r="F108">
        <v>1</v>
      </c>
      <c r="G108" t="s">
        <v>11</v>
      </c>
      <c r="H108" t="s">
        <v>21</v>
      </c>
      <c r="I108">
        <v>9.0100000000000006E-3</v>
      </c>
      <c r="J108">
        <v>0.16</v>
      </c>
      <c r="K108">
        <v>4.9800000000000004</v>
      </c>
      <c r="L108" t="s">
        <v>19</v>
      </c>
      <c r="M108" t="s">
        <v>22</v>
      </c>
      <c r="N108">
        <v>1.8800000000000001E-2</v>
      </c>
      <c r="O108">
        <v>0.27600000000000002</v>
      </c>
      <c r="P108">
        <v>4.01</v>
      </c>
      <c r="Q108" t="s">
        <v>23</v>
      </c>
      <c r="R108" t="s">
        <v>21</v>
      </c>
      <c r="S108">
        <v>1.46E-2</v>
      </c>
      <c r="T108">
        <v>0.124</v>
      </c>
      <c r="U108">
        <v>7.54</v>
      </c>
      <c r="V108"/>
      <c r="W108">
        <v>91</v>
      </c>
      <c r="X108"/>
      <c r="Y108">
        <v>4.9800000000000004</v>
      </c>
      <c r="Z108" s="7"/>
      <c r="AA108"/>
      <c r="AB108" s="7"/>
      <c r="AC108" s="7"/>
      <c r="AD108" s="7"/>
      <c r="AE108" s="7"/>
      <c r="AF108" s="7"/>
      <c r="AG108" s="7"/>
      <c r="AH108" s="7">
        <v>4.01</v>
      </c>
      <c r="AI108" s="7"/>
      <c r="AJ108" s="7"/>
      <c r="AK108" s="7"/>
      <c r="AL108" s="7"/>
      <c r="AM108" s="7"/>
      <c r="AN108" s="7"/>
      <c r="AO108" s="7"/>
      <c r="AP108" s="7"/>
      <c r="AQ108" s="7">
        <v>7.54</v>
      </c>
      <c r="AR108" s="7"/>
      <c r="AS108" s="7"/>
      <c r="AT108" s="7"/>
      <c r="AU108" s="7"/>
      <c r="AV108" s="7"/>
      <c r="AW108" s="7"/>
      <c r="AY108" s="1">
        <v>91</v>
      </c>
    </row>
    <row r="109" spans="1:51" s="8" customFormat="1" ht="15.75" customHeight="1">
      <c r="A109" s="2">
        <v>43759</v>
      </c>
      <c r="B109" t="s">
        <v>40</v>
      </c>
      <c r="C109" t="s">
        <v>13</v>
      </c>
      <c r="D109" t="s">
        <v>14</v>
      </c>
      <c r="E109">
        <v>1</v>
      </c>
      <c r="F109">
        <v>1</v>
      </c>
      <c r="G109" t="s">
        <v>11</v>
      </c>
      <c r="H109" t="s">
        <v>21</v>
      </c>
      <c r="I109">
        <v>1.2E-2</v>
      </c>
      <c r="J109">
        <v>0.317</v>
      </c>
      <c r="K109">
        <v>6.1</v>
      </c>
      <c r="L109" t="s">
        <v>19</v>
      </c>
      <c r="M109" t="s">
        <v>22</v>
      </c>
      <c r="N109">
        <v>1.67E-2</v>
      </c>
      <c r="O109">
        <v>0.28199999999999997</v>
      </c>
      <c r="P109">
        <v>4.62</v>
      </c>
      <c r="Q109" t="s">
        <v>23</v>
      </c>
      <c r="R109" t="s">
        <v>21</v>
      </c>
      <c r="S109">
        <v>9.2800000000000001E-3</v>
      </c>
      <c r="T109">
        <v>0.14299999999999999</v>
      </c>
      <c r="U109">
        <v>6.2</v>
      </c>
      <c r="V109"/>
      <c r="W109">
        <v>92</v>
      </c>
      <c r="X109"/>
      <c r="Y109">
        <v>6.1</v>
      </c>
      <c r="Z109" s="7"/>
      <c r="AA109"/>
      <c r="AB109" s="7"/>
      <c r="AC109" s="7"/>
      <c r="AD109" s="7"/>
      <c r="AE109" s="7"/>
      <c r="AF109" s="7"/>
      <c r="AG109" s="7"/>
      <c r="AH109" s="7">
        <v>4.62</v>
      </c>
      <c r="AI109" s="7"/>
      <c r="AJ109" s="7"/>
      <c r="AK109" s="7"/>
      <c r="AL109" s="7"/>
      <c r="AM109" s="7"/>
      <c r="AN109" s="7"/>
      <c r="AO109" s="7"/>
      <c r="AP109" s="7"/>
      <c r="AQ109" s="7">
        <v>6.2</v>
      </c>
      <c r="AR109" s="7"/>
      <c r="AS109" s="7"/>
      <c r="AT109" s="7"/>
      <c r="AU109" s="7"/>
      <c r="AV109" s="7"/>
      <c r="AW109" s="7"/>
      <c r="AY109" s="1">
        <v>92</v>
      </c>
    </row>
    <row r="110" spans="1:51" s="8" customFormat="1" ht="15.75" customHeight="1">
      <c r="A110" s="2">
        <v>43759</v>
      </c>
      <c r="B110" t="s">
        <v>40</v>
      </c>
      <c r="C110" t="s">
        <v>13</v>
      </c>
      <c r="D110" t="s">
        <v>14</v>
      </c>
      <c r="E110">
        <v>1</v>
      </c>
      <c r="F110">
        <v>1</v>
      </c>
      <c r="G110" t="s">
        <v>11</v>
      </c>
      <c r="H110" t="s">
        <v>21</v>
      </c>
      <c r="I110">
        <v>1.5900000000000001E-2</v>
      </c>
      <c r="J110">
        <v>0.41499999999999998</v>
      </c>
      <c r="K110">
        <v>7.91</v>
      </c>
      <c r="L110" t="s">
        <v>19</v>
      </c>
      <c r="M110" t="s">
        <v>22</v>
      </c>
      <c r="N110">
        <v>1.5299999999999999E-2</v>
      </c>
      <c r="O110">
        <v>0.26200000000000001</v>
      </c>
      <c r="P110">
        <v>3.93</v>
      </c>
      <c r="Q110" t="s">
        <v>23</v>
      </c>
      <c r="R110" t="s">
        <v>21</v>
      </c>
      <c r="S110">
        <v>1.0800000000000001E-2</v>
      </c>
      <c r="T110">
        <v>0.16200000000000001</v>
      </c>
      <c r="U110">
        <v>7.07</v>
      </c>
      <c r="V110"/>
      <c r="W110">
        <v>93</v>
      </c>
      <c r="X110"/>
      <c r="Y110">
        <v>7.91</v>
      </c>
      <c r="Z110" s="7"/>
      <c r="AA110"/>
      <c r="AB110" s="7"/>
      <c r="AC110" s="7"/>
      <c r="AD110" s="7"/>
      <c r="AE110" s="7"/>
      <c r="AF110" s="7"/>
      <c r="AG110" s="7"/>
      <c r="AH110" s="7">
        <v>3.93</v>
      </c>
      <c r="AI110" s="7"/>
      <c r="AJ110" s="7"/>
      <c r="AK110" s="7"/>
      <c r="AL110" s="7"/>
      <c r="AM110" s="7"/>
      <c r="AN110" s="7"/>
      <c r="AO110" s="7"/>
      <c r="AP110" s="7"/>
      <c r="AQ110" s="7">
        <v>7.07</v>
      </c>
      <c r="AR110" s="7"/>
      <c r="AS110" s="7"/>
      <c r="AT110" s="7"/>
      <c r="AU110" s="7"/>
      <c r="AV110" s="7"/>
      <c r="AW110" s="7"/>
      <c r="AY110" s="1">
        <v>93</v>
      </c>
    </row>
    <row r="111" spans="1:51" s="8" customFormat="1" ht="15.75" customHeight="1">
      <c r="A111" s="2">
        <v>43759</v>
      </c>
      <c r="B111" t="s">
        <v>40</v>
      </c>
      <c r="C111" t="s">
        <v>13</v>
      </c>
      <c r="D111" t="s">
        <v>14</v>
      </c>
      <c r="E111">
        <v>1</v>
      </c>
      <c r="F111">
        <v>1</v>
      </c>
      <c r="G111" t="s">
        <v>11</v>
      </c>
      <c r="H111" t="s">
        <v>21</v>
      </c>
      <c r="I111">
        <v>1.2200000000000001E-2</v>
      </c>
      <c r="J111">
        <v>0.432</v>
      </c>
      <c r="K111">
        <v>8.23</v>
      </c>
      <c r="L111" t="s">
        <v>19</v>
      </c>
      <c r="M111" t="s">
        <v>22</v>
      </c>
      <c r="N111">
        <v>1.7000000000000001E-2</v>
      </c>
      <c r="O111">
        <v>0.27300000000000002</v>
      </c>
      <c r="P111">
        <v>4.32</v>
      </c>
      <c r="Q111" t="s">
        <v>23</v>
      </c>
      <c r="R111" t="s">
        <v>21</v>
      </c>
      <c r="S111">
        <v>8.6700000000000006E-3</v>
      </c>
      <c r="T111">
        <v>0.13</v>
      </c>
      <c r="U111">
        <v>5.58</v>
      </c>
      <c r="V111"/>
      <c r="W111">
        <v>94</v>
      </c>
      <c r="X111"/>
      <c r="Y111">
        <v>8.23</v>
      </c>
      <c r="Z111" s="7"/>
      <c r="AA111"/>
      <c r="AB111" s="7"/>
      <c r="AC111" s="7"/>
      <c r="AD111" s="7"/>
      <c r="AE111" s="7"/>
      <c r="AF111" s="7"/>
      <c r="AG111" s="7"/>
      <c r="AH111" s="7">
        <v>4.32</v>
      </c>
      <c r="AI111" s="7"/>
      <c r="AJ111" s="7"/>
      <c r="AK111" s="7"/>
      <c r="AL111" s="7"/>
      <c r="AM111" s="7"/>
      <c r="AN111" s="7"/>
      <c r="AO111" s="7"/>
      <c r="AP111" s="7"/>
      <c r="AQ111" s="7">
        <v>5.58</v>
      </c>
      <c r="AR111" s="7"/>
      <c r="AS111" s="7"/>
      <c r="AT111" s="7"/>
      <c r="AU111" s="7"/>
      <c r="AV111" s="7"/>
      <c r="AW111" s="7"/>
      <c r="AY111" s="1">
        <v>94</v>
      </c>
    </row>
    <row r="112" spans="1:51" s="8" customFormat="1" ht="15.75" customHeight="1">
      <c r="A112" s="2">
        <v>43759</v>
      </c>
      <c r="B112" t="s">
        <v>40</v>
      </c>
      <c r="C112" t="s">
        <v>13</v>
      </c>
      <c r="D112" t="s">
        <v>14</v>
      </c>
      <c r="E112">
        <v>1</v>
      </c>
      <c r="F112">
        <v>1</v>
      </c>
      <c r="G112" t="s">
        <v>11</v>
      </c>
      <c r="H112" t="s">
        <v>21</v>
      </c>
      <c r="I112">
        <v>1.3599999999999999E-2</v>
      </c>
      <c r="J112">
        <v>0.20899999999999999</v>
      </c>
      <c r="K112">
        <v>4.09</v>
      </c>
      <c r="L112" t="s">
        <v>19</v>
      </c>
      <c r="M112" t="s">
        <v>22</v>
      </c>
      <c r="N112">
        <v>1.5699999999999999E-2</v>
      </c>
      <c r="O112">
        <v>0.26200000000000001</v>
      </c>
      <c r="P112">
        <v>3.96</v>
      </c>
      <c r="Q112" t="s">
        <v>23</v>
      </c>
      <c r="R112" t="s">
        <v>21</v>
      </c>
      <c r="S112">
        <v>8.3700000000000007E-3</v>
      </c>
      <c r="T112">
        <v>0.14399999999999999</v>
      </c>
      <c r="U112">
        <v>6.24</v>
      </c>
      <c r="V112"/>
      <c r="W112">
        <v>95</v>
      </c>
      <c r="X112"/>
      <c r="Y112">
        <v>4.09</v>
      </c>
      <c r="Z112" s="7"/>
      <c r="AA112"/>
      <c r="AB112" s="7"/>
      <c r="AC112" s="7"/>
      <c r="AD112" s="7"/>
      <c r="AE112" s="7"/>
      <c r="AF112" s="7"/>
      <c r="AG112" s="7"/>
      <c r="AH112" s="7">
        <v>3.96</v>
      </c>
      <c r="AI112" s="7"/>
      <c r="AJ112" s="7"/>
      <c r="AK112" s="7"/>
      <c r="AL112" s="7"/>
      <c r="AM112" s="7"/>
      <c r="AN112" s="7"/>
      <c r="AO112" s="7"/>
      <c r="AP112" s="7"/>
      <c r="AQ112" s="7">
        <v>6.24</v>
      </c>
      <c r="AR112" s="7"/>
      <c r="AS112" s="7"/>
      <c r="AT112" s="7"/>
      <c r="AU112" s="7"/>
      <c r="AV112" s="7"/>
      <c r="AW112" s="7"/>
      <c r="AY112" s="1">
        <v>95</v>
      </c>
    </row>
    <row r="113" spans="1:51" s="8" customFormat="1" ht="15.75" customHeight="1">
      <c r="A113" s="2">
        <v>43759</v>
      </c>
      <c r="B113" t="s">
        <v>40</v>
      </c>
      <c r="C113" t="s">
        <v>13</v>
      </c>
      <c r="D113" t="s">
        <v>14</v>
      </c>
      <c r="E113">
        <v>1</v>
      </c>
      <c r="F113">
        <v>1</v>
      </c>
      <c r="G113" t="s">
        <v>11</v>
      </c>
      <c r="H113" t="s">
        <v>21</v>
      </c>
      <c r="I113">
        <v>9.8300000000000002E-3</v>
      </c>
      <c r="J113">
        <v>0.20899999999999999</v>
      </c>
      <c r="K113">
        <v>4.09</v>
      </c>
      <c r="L113" t="s">
        <v>19</v>
      </c>
      <c r="M113" t="s">
        <v>22</v>
      </c>
      <c r="N113">
        <v>1.52E-2</v>
      </c>
      <c r="O113">
        <v>0.252</v>
      </c>
      <c r="P113">
        <v>3.57</v>
      </c>
      <c r="Q113" t="s">
        <v>23</v>
      </c>
      <c r="R113" t="s">
        <v>21</v>
      </c>
      <c r="S113">
        <v>8.8599999999999998E-3</v>
      </c>
      <c r="T113">
        <v>0.13900000000000001</v>
      </c>
      <c r="U113">
        <v>6</v>
      </c>
      <c r="V113"/>
      <c r="W113">
        <v>96</v>
      </c>
      <c r="X113"/>
      <c r="Y113">
        <v>4.09</v>
      </c>
      <c r="Z113" s="7"/>
      <c r="AA113"/>
      <c r="AB113" s="7"/>
      <c r="AC113" s="7"/>
      <c r="AD113" s="7"/>
      <c r="AE113" s="7"/>
      <c r="AF113" s="7"/>
      <c r="AG113" s="7"/>
      <c r="AH113" s="7">
        <v>3.57</v>
      </c>
      <c r="AI113" s="7"/>
      <c r="AJ113" s="7"/>
      <c r="AK113" s="7"/>
      <c r="AL113" s="7"/>
      <c r="AM113" s="7"/>
      <c r="AN113" s="7"/>
      <c r="AO113" s="7"/>
      <c r="AP113" s="7"/>
      <c r="AQ113" s="7">
        <v>6</v>
      </c>
      <c r="AR113" s="7"/>
      <c r="AS113" s="7"/>
      <c r="AT113" s="7"/>
      <c r="AU113" s="7"/>
      <c r="AV113" s="7"/>
      <c r="AW113" s="7"/>
      <c r="AY113" s="1">
        <v>96</v>
      </c>
    </row>
    <row r="114" spans="1:51" s="8" customFormat="1" ht="15.75" customHeight="1">
      <c r="A114" s="2">
        <v>43759</v>
      </c>
      <c r="B114" t="s">
        <v>40</v>
      </c>
      <c r="C114" t="s">
        <v>13</v>
      </c>
      <c r="D114" t="s">
        <v>14</v>
      </c>
      <c r="E114">
        <v>1</v>
      </c>
      <c r="F114">
        <v>1</v>
      </c>
      <c r="G114" t="s">
        <v>11</v>
      </c>
      <c r="H114" t="s">
        <v>21</v>
      </c>
      <c r="I114">
        <v>1.0200000000000001E-2</v>
      </c>
      <c r="J114">
        <v>0.25600000000000001</v>
      </c>
      <c r="K114">
        <v>4.96</v>
      </c>
      <c r="L114" t="s">
        <v>19</v>
      </c>
      <c r="M114" t="s">
        <v>22</v>
      </c>
      <c r="N114">
        <v>1.6199999999999999E-2</v>
      </c>
      <c r="O114">
        <v>0.27500000000000002</v>
      </c>
      <c r="P114">
        <v>4.41</v>
      </c>
      <c r="Q114" t="s">
        <v>23</v>
      </c>
      <c r="R114" t="s">
        <v>21</v>
      </c>
      <c r="S114">
        <v>8.5599999999999999E-3</v>
      </c>
      <c r="T114">
        <v>0.126</v>
      </c>
      <c r="U114">
        <v>5.43</v>
      </c>
      <c r="V114"/>
      <c r="W114">
        <v>97</v>
      </c>
      <c r="X114"/>
      <c r="Y114">
        <v>4.96</v>
      </c>
      <c r="Z114" s="7"/>
      <c r="AA114"/>
      <c r="AB114" s="7"/>
      <c r="AC114" s="7"/>
      <c r="AD114" s="7"/>
      <c r="AE114" s="7"/>
      <c r="AF114" s="7"/>
      <c r="AG114" s="7"/>
      <c r="AH114" s="7">
        <v>4.41</v>
      </c>
      <c r="AI114" s="7"/>
      <c r="AJ114" s="7"/>
      <c r="AK114" s="7"/>
      <c r="AL114" s="7"/>
      <c r="AM114" s="7"/>
      <c r="AN114" s="7"/>
      <c r="AO114" s="7"/>
      <c r="AP114" s="7"/>
      <c r="AQ114" s="7">
        <v>5.43</v>
      </c>
      <c r="AR114" s="7"/>
      <c r="AS114" s="7"/>
      <c r="AT114" s="7"/>
      <c r="AU114" s="7"/>
      <c r="AV114" s="7"/>
      <c r="AW114" s="7"/>
      <c r="AY114" s="1">
        <v>97</v>
      </c>
    </row>
    <row r="115" spans="1:51" s="8" customFormat="1" ht="15.75" customHeight="1">
      <c r="A115" s="2">
        <v>43759</v>
      </c>
      <c r="B115" t="s">
        <v>40</v>
      </c>
      <c r="C115" t="s">
        <v>13</v>
      </c>
      <c r="D115" t="s">
        <v>14</v>
      </c>
      <c r="E115">
        <v>1</v>
      </c>
      <c r="F115">
        <v>1</v>
      </c>
      <c r="G115" t="s">
        <v>11</v>
      </c>
      <c r="H115" t="s">
        <v>21</v>
      </c>
      <c r="I115">
        <v>4.6800000000000001E-2</v>
      </c>
      <c r="J115">
        <v>0.36399999999999999</v>
      </c>
      <c r="K115">
        <v>6.97</v>
      </c>
      <c r="L115" t="s">
        <v>19</v>
      </c>
      <c r="M115" t="s">
        <v>22</v>
      </c>
      <c r="N115">
        <v>1.4500000000000001E-2</v>
      </c>
      <c r="O115">
        <v>0.23499999999999999</v>
      </c>
      <c r="P115">
        <v>3</v>
      </c>
      <c r="Q115" t="s">
        <v>23</v>
      </c>
      <c r="R115" t="s">
        <v>21</v>
      </c>
      <c r="S115">
        <v>9.4500000000000001E-3</v>
      </c>
      <c r="T115">
        <v>0.14099999999999999</v>
      </c>
      <c r="U115">
        <v>6.11</v>
      </c>
      <c r="V115"/>
      <c r="W115">
        <v>98</v>
      </c>
      <c r="X115"/>
      <c r="Y115">
        <v>6.97</v>
      </c>
      <c r="Z115" s="7"/>
      <c r="AA115"/>
      <c r="AB115" s="7"/>
      <c r="AC115" s="7"/>
      <c r="AD115" s="7"/>
      <c r="AE115" s="7"/>
      <c r="AF115" s="7"/>
      <c r="AG115" s="7"/>
      <c r="AH115" s="7">
        <v>3</v>
      </c>
      <c r="AI115" s="7"/>
      <c r="AJ115" s="7"/>
      <c r="AK115" s="7"/>
      <c r="AL115" s="7"/>
      <c r="AM115" s="7"/>
      <c r="AN115" s="7"/>
      <c r="AO115" s="7"/>
      <c r="AP115" s="7"/>
      <c r="AQ115" s="7">
        <v>6.11</v>
      </c>
      <c r="AR115" s="7"/>
      <c r="AS115" s="7"/>
      <c r="AT115" s="7"/>
      <c r="AU115" s="7"/>
      <c r="AV115" s="7"/>
      <c r="AW115" s="7"/>
      <c r="AY115" s="1">
        <v>98</v>
      </c>
    </row>
    <row r="116" spans="1:51" s="8" customFormat="1" ht="15.75" customHeight="1">
      <c r="A116" s="2">
        <v>43759</v>
      </c>
      <c r="B116" t="s">
        <v>40</v>
      </c>
      <c r="C116" t="s">
        <v>13</v>
      </c>
      <c r="D116" t="s">
        <v>14</v>
      </c>
      <c r="E116">
        <v>1</v>
      </c>
      <c r="F116">
        <v>1</v>
      </c>
      <c r="G116" t="s">
        <v>11</v>
      </c>
      <c r="H116" t="s">
        <v>21</v>
      </c>
      <c r="I116">
        <v>9.2999999999999992E-3</v>
      </c>
      <c r="J116">
        <v>0.24</v>
      </c>
      <c r="K116">
        <v>4.66</v>
      </c>
      <c r="L116" t="s">
        <v>19</v>
      </c>
      <c r="M116" t="s">
        <v>22</v>
      </c>
      <c r="N116">
        <v>1.6299999999999999E-2</v>
      </c>
      <c r="O116">
        <v>0.27600000000000002</v>
      </c>
      <c r="P116">
        <v>4.42</v>
      </c>
      <c r="Q116" t="s">
        <v>23</v>
      </c>
      <c r="R116" t="s">
        <v>21</v>
      </c>
      <c r="S116">
        <v>1.03E-2</v>
      </c>
      <c r="T116">
        <v>0.127</v>
      </c>
      <c r="U116">
        <v>5.48</v>
      </c>
      <c r="V116"/>
      <c r="W116">
        <v>99</v>
      </c>
      <c r="X116"/>
      <c r="Y116">
        <v>4.66</v>
      </c>
      <c r="Z116" s="7"/>
      <c r="AA116"/>
      <c r="AB116" s="7"/>
      <c r="AC116" s="7"/>
      <c r="AD116" s="7"/>
      <c r="AE116" s="7"/>
      <c r="AF116" s="7"/>
      <c r="AG116" s="7"/>
      <c r="AH116" s="7">
        <v>4.42</v>
      </c>
      <c r="AI116" s="7"/>
      <c r="AJ116" s="7"/>
      <c r="AK116" s="7"/>
      <c r="AL116" s="7"/>
      <c r="AM116" s="7"/>
      <c r="AN116" s="7"/>
      <c r="AO116" s="7"/>
      <c r="AP116" s="7"/>
      <c r="AQ116" s="7">
        <v>5.48</v>
      </c>
      <c r="AR116" s="7"/>
      <c r="AS116" s="7"/>
      <c r="AT116" s="7"/>
      <c r="AU116" s="7"/>
      <c r="AV116" s="7"/>
      <c r="AW116" s="7"/>
      <c r="AY116" s="1">
        <v>99</v>
      </c>
    </row>
    <row r="117" spans="1:51" s="8" customFormat="1" ht="15.75" customHeight="1">
      <c r="A117" s="2">
        <v>43759</v>
      </c>
      <c r="B117" t="s">
        <v>40</v>
      </c>
      <c r="C117" t="s">
        <v>13</v>
      </c>
      <c r="D117" t="s">
        <v>14</v>
      </c>
      <c r="E117">
        <v>1</v>
      </c>
      <c r="F117">
        <v>1</v>
      </c>
      <c r="G117" t="s">
        <v>11</v>
      </c>
      <c r="H117" t="s">
        <v>21</v>
      </c>
      <c r="I117">
        <v>2.4500000000000001E-2</v>
      </c>
      <c r="J117">
        <v>0.34799999999999998</v>
      </c>
      <c r="K117">
        <v>6.67</v>
      </c>
      <c r="L117" t="s">
        <v>19</v>
      </c>
      <c r="M117" t="s">
        <v>22</v>
      </c>
      <c r="N117">
        <v>1.6799999999999999E-2</v>
      </c>
      <c r="O117">
        <v>0.25700000000000001</v>
      </c>
      <c r="P117">
        <v>3.76</v>
      </c>
      <c r="Q117" t="s">
        <v>23</v>
      </c>
      <c r="R117" t="s">
        <v>21</v>
      </c>
      <c r="S117">
        <v>9.9699999999999997E-3</v>
      </c>
      <c r="T117">
        <v>0.14799999999999999</v>
      </c>
      <c r="U117">
        <v>6.4</v>
      </c>
      <c r="V117"/>
      <c r="W117">
        <v>100</v>
      </c>
      <c r="X117"/>
      <c r="Y117">
        <v>6.67</v>
      </c>
      <c r="Z117" s="7"/>
      <c r="AA117"/>
      <c r="AB117" s="7"/>
      <c r="AC117" s="7"/>
      <c r="AD117" s="7"/>
      <c r="AE117" s="7"/>
      <c r="AF117" s="7"/>
      <c r="AG117" s="7"/>
      <c r="AH117" s="7">
        <v>3.76</v>
      </c>
      <c r="AI117" s="7"/>
      <c r="AJ117" s="7"/>
      <c r="AK117" s="7"/>
      <c r="AL117" s="7"/>
      <c r="AM117" s="7"/>
      <c r="AN117" s="7"/>
      <c r="AO117" s="7"/>
      <c r="AP117" s="7"/>
      <c r="AQ117" s="7">
        <v>6.4</v>
      </c>
      <c r="AR117" s="7"/>
      <c r="AS117" s="7"/>
      <c r="AT117" s="7"/>
      <c r="AU117" s="7"/>
      <c r="AV117" s="7"/>
      <c r="AW117" s="7"/>
      <c r="AY117" s="1">
        <v>100</v>
      </c>
    </row>
    <row r="118" spans="1:51" s="8" customFormat="1" ht="15.75" customHeight="1">
      <c r="A118" s="2">
        <v>43762</v>
      </c>
      <c r="B118" t="s">
        <v>37</v>
      </c>
      <c r="C118" t="s">
        <v>13</v>
      </c>
      <c r="D118" t="s">
        <v>34</v>
      </c>
      <c r="E118">
        <v>1</v>
      </c>
      <c r="F118">
        <v>1</v>
      </c>
      <c r="G118" t="s">
        <v>11</v>
      </c>
      <c r="H118" t="s">
        <v>21</v>
      </c>
      <c r="I118">
        <v>9.6799999999999994E-3</v>
      </c>
      <c r="J118">
        <v>0.23899999999999999</v>
      </c>
      <c r="K118">
        <v>5.82</v>
      </c>
      <c r="L118" t="s">
        <v>19</v>
      </c>
      <c r="M118" t="s">
        <v>22</v>
      </c>
      <c r="N118">
        <v>1.83E-2</v>
      </c>
      <c r="O118">
        <v>0.318</v>
      </c>
      <c r="P118">
        <v>5.4</v>
      </c>
      <c r="Q118" t="s">
        <v>23</v>
      </c>
      <c r="R118" t="s">
        <v>21</v>
      </c>
      <c r="S118">
        <v>7.3600000000000002E-3</v>
      </c>
      <c r="T118">
        <v>0.121</v>
      </c>
      <c r="U118">
        <v>4.72</v>
      </c>
      <c r="V118"/>
      <c r="W118">
        <v>101</v>
      </c>
      <c r="X118"/>
      <c r="Y118">
        <v>5.82</v>
      </c>
      <c r="Z118" s="7"/>
      <c r="AA118"/>
      <c r="AB118" s="7"/>
      <c r="AC118" s="7"/>
      <c r="AD118" s="7"/>
      <c r="AE118" s="7"/>
      <c r="AF118" s="7"/>
      <c r="AG118" s="7"/>
      <c r="AH118" s="7">
        <v>5.4</v>
      </c>
      <c r="AI118" s="7"/>
      <c r="AJ118" s="7"/>
      <c r="AK118" s="7"/>
      <c r="AL118" s="7"/>
      <c r="AM118" s="7"/>
      <c r="AN118" s="7"/>
      <c r="AO118" s="7"/>
      <c r="AP118" s="7"/>
      <c r="AQ118" s="7">
        <v>4.72</v>
      </c>
      <c r="AR118" s="7"/>
      <c r="AS118" s="7"/>
      <c r="AT118" s="7"/>
      <c r="AU118" s="7"/>
      <c r="AV118" s="7"/>
      <c r="AW118" s="7"/>
      <c r="AY118" s="1">
        <v>101</v>
      </c>
    </row>
    <row r="119" spans="1:51" s="8" customFormat="1" ht="15.75" customHeight="1">
      <c r="A119" s="2">
        <v>43762</v>
      </c>
      <c r="B119" t="s">
        <v>37</v>
      </c>
      <c r="C119" t="s">
        <v>13</v>
      </c>
      <c r="D119" t="s">
        <v>34</v>
      </c>
      <c r="E119">
        <v>1</v>
      </c>
      <c r="F119">
        <v>1</v>
      </c>
      <c r="G119" t="s">
        <v>11</v>
      </c>
      <c r="H119" t="s">
        <v>21</v>
      </c>
      <c r="I119">
        <v>9.5099999999999994E-3</v>
      </c>
      <c r="J119">
        <v>0.108</v>
      </c>
      <c r="K119"/>
      <c r="L119" t="s">
        <v>19</v>
      </c>
      <c r="M119" t="s">
        <v>22</v>
      </c>
      <c r="N119">
        <v>1.7500000000000002E-2</v>
      </c>
      <c r="O119">
        <v>0.29099999999999998</v>
      </c>
      <c r="P119">
        <v>4.59</v>
      </c>
      <c r="Q119" t="s">
        <v>23</v>
      </c>
      <c r="R119" t="s">
        <v>21</v>
      </c>
      <c r="S119">
        <v>7.2500000000000004E-3</v>
      </c>
      <c r="T119">
        <v>0.11700000000000001</v>
      </c>
      <c r="U119">
        <v>4.5</v>
      </c>
      <c r="V119"/>
      <c r="W119">
        <v>102</v>
      </c>
      <c r="X119"/>
      <c r="Y119">
        <v>0</v>
      </c>
      <c r="Z119" s="7"/>
      <c r="AA119"/>
      <c r="AB119" s="7"/>
      <c r="AC119" s="7"/>
      <c r="AD119" s="7"/>
      <c r="AE119" s="7"/>
      <c r="AF119" s="7"/>
      <c r="AG119" s="7"/>
      <c r="AH119" s="7">
        <v>4.59</v>
      </c>
      <c r="AI119" s="7"/>
      <c r="AJ119" s="7"/>
      <c r="AK119" s="7"/>
      <c r="AL119" s="7"/>
      <c r="AM119" s="7"/>
      <c r="AN119" s="7"/>
      <c r="AO119" s="7"/>
      <c r="AP119" s="7"/>
      <c r="AQ119" s="7">
        <v>4.5</v>
      </c>
      <c r="AR119" s="7"/>
      <c r="AS119" s="7"/>
      <c r="AT119" s="7"/>
      <c r="AU119" s="7"/>
      <c r="AV119" s="7"/>
      <c r="AW119" s="7"/>
      <c r="AY119" s="1">
        <v>102</v>
      </c>
    </row>
    <row r="120" spans="1:51" s="8" customFormat="1" ht="15.75" customHeight="1">
      <c r="A120" s="2">
        <v>43762</v>
      </c>
      <c r="B120" t="s">
        <v>37</v>
      </c>
      <c r="C120" t="s">
        <v>13</v>
      </c>
      <c r="D120" t="s">
        <v>34</v>
      </c>
      <c r="E120">
        <v>1</v>
      </c>
      <c r="F120">
        <v>1</v>
      </c>
      <c r="G120" t="s">
        <v>11</v>
      </c>
      <c r="H120" t="s">
        <v>21</v>
      </c>
      <c r="I120">
        <v>0.01</v>
      </c>
      <c r="J120">
        <v>0.19500000000000001</v>
      </c>
      <c r="K120">
        <v>4.78</v>
      </c>
      <c r="L120" t="s">
        <v>19</v>
      </c>
      <c r="M120" t="s">
        <v>22</v>
      </c>
      <c r="N120">
        <v>1.7500000000000002E-2</v>
      </c>
      <c r="O120">
        <v>0.28999999999999998</v>
      </c>
      <c r="P120">
        <v>4.5599999999999996</v>
      </c>
      <c r="Q120" t="s">
        <v>23</v>
      </c>
      <c r="R120" t="s">
        <v>21</v>
      </c>
      <c r="S120">
        <v>6.8399999999999997E-3</v>
      </c>
      <c r="T120">
        <v>0.11</v>
      </c>
      <c r="U120">
        <v>4.12</v>
      </c>
      <c r="V120"/>
      <c r="W120">
        <v>103</v>
      </c>
      <c r="X120"/>
      <c r="Y120">
        <v>4.78</v>
      </c>
      <c r="Z120" s="7"/>
      <c r="AA120"/>
      <c r="AB120" s="7"/>
      <c r="AC120" s="7"/>
      <c r="AD120" s="7"/>
      <c r="AE120" s="7"/>
      <c r="AF120" s="7"/>
      <c r="AG120" s="7"/>
      <c r="AH120" s="7">
        <v>4.5599999999999996</v>
      </c>
      <c r="AI120" s="7"/>
      <c r="AJ120" s="7"/>
      <c r="AK120" s="7"/>
      <c r="AL120" s="7"/>
      <c r="AM120" s="7"/>
      <c r="AN120" s="7"/>
      <c r="AO120" s="7"/>
      <c r="AP120" s="7"/>
      <c r="AQ120" s="7">
        <v>4.12</v>
      </c>
      <c r="AR120" s="7"/>
      <c r="AS120" s="7"/>
      <c r="AT120" s="7"/>
      <c r="AU120" s="7"/>
      <c r="AV120" s="7"/>
      <c r="AW120" s="7"/>
      <c r="AY120" s="1">
        <v>103</v>
      </c>
    </row>
    <row r="121" spans="1:51" s="8" customFormat="1" ht="15.75" customHeight="1">
      <c r="A121" s="2">
        <v>43762</v>
      </c>
      <c r="B121" t="s">
        <v>37</v>
      </c>
      <c r="C121" t="s">
        <v>13</v>
      </c>
      <c r="D121" t="s">
        <v>34</v>
      </c>
      <c r="E121">
        <v>1</v>
      </c>
      <c r="F121">
        <v>1</v>
      </c>
      <c r="G121" t="s">
        <v>11</v>
      </c>
      <c r="H121" t="s">
        <v>21</v>
      </c>
      <c r="I121">
        <v>7.11E-3</v>
      </c>
      <c r="J121">
        <v>0.17199999999999999</v>
      </c>
      <c r="K121">
        <v>4.24</v>
      </c>
      <c r="L121" t="s">
        <v>19</v>
      </c>
      <c r="M121" t="s">
        <v>22</v>
      </c>
      <c r="N121">
        <v>1.7600000000000001E-2</v>
      </c>
      <c r="O121">
        <v>0.27900000000000003</v>
      </c>
      <c r="P121">
        <v>4.24</v>
      </c>
      <c r="Q121" t="s">
        <v>23</v>
      </c>
      <c r="R121" t="s">
        <v>21</v>
      </c>
      <c r="S121">
        <v>7.8499999999999993E-3</v>
      </c>
      <c r="T121">
        <v>0.11700000000000001</v>
      </c>
      <c r="U121">
        <v>4.47</v>
      </c>
      <c r="V121"/>
      <c r="W121">
        <v>104</v>
      </c>
      <c r="X121"/>
      <c r="Y121">
        <v>4.24</v>
      </c>
      <c r="Z121" s="7"/>
      <c r="AA121"/>
      <c r="AB121" s="7"/>
      <c r="AC121" s="7"/>
      <c r="AD121" s="7"/>
      <c r="AE121" s="7"/>
      <c r="AF121" s="7"/>
      <c r="AG121" s="7"/>
      <c r="AH121" s="7">
        <v>4.24</v>
      </c>
      <c r="AI121" s="7"/>
      <c r="AJ121" s="7"/>
      <c r="AK121" s="7"/>
      <c r="AL121" s="7"/>
      <c r="AM121" s="7"/>
      <c r="AN121" s="7"/>
      <c r="AO121" s="7"/>
      <c r="AP121" s="7"/>
      <c r="AQ121" s="7">
        <v>4.47</v>
      </c>
      <c r="AR121" s="7"/>
      <c r="AS121" s="7"/>
      <c r="AT121" s="7"/>
      <c r="AU121" s="7"/>
      <c r="AV121" s="7"/>
      <c r="AW121" s="7"/>
      <c r="AY121" s="1">
        <v>104</v>
      </c>
    </row>
    <row r="122" spans="1:51" s="8" customFormat="1" ht="15.75" customHeight="1">
      <c r="A122" s="2">
        <v>43762</v>
      </c>
      <c r="B122" t="s">
        <v>37</v>
      </c>
      <c r="C122" t="s">
        <v>13</v>
      </c>
      <c r="D122" t="s">
        <v>34</v>
      </c>
      <c r="E122">
        <v>1</v>
      </c>
      <c r="F122">
        <v>1</v>
      </c>
      <c r="G122" t="s">
        <v>11</v>
      </c>
      <c r="H122" t="s">
        <v>21</v>
      </c>
      <c r="I122">
        <v>-9.4599999999999997E-3</v>
      </c>
      <c r="J122">
        <v>0.123</v>
      </c>
      <c r="K122">
        <v>3.07</v>
      </c>
      <c r="L122" t="s">
        <v>19</v>
      </c>
      <c r="M122" t="s">
        <v>22</v>
      </c>
      <c r="N122">
        <v>1.9099999999999999E-2</v>
      </c>
      <c r="O122">
        <v>0.307</v>
      </c>
      <c r="P122">
        <v>5.07</v>
      </c>
      <c r="Q122" t="s">
        <v>23</v>
      </c>
      <c r="R122" t="s">
        <v>21</v>
      </c>
      <c r="S122">
        <v>7.6499999999999997E-3</v>
      </c>
      <c r="T122">
        <v>0.112</v>
      </c>
      <c r="U122">
        <v>4.25</v>
      </c>
      <c r="V122"/>
      <c r="W122">
        <v>105</v>
      </c>
      <c r="X122"/>
      <c r="Y122">
        <v>3.07</v>
      </c>
      <c r="Z122" s="7"/>
      <c r="AA122"/>
      <c r="AB122" s="7"/>
      <c r="AC122" s="7"/>
      <c r="AD122" s="7"/>
      <c r="AE122" s="7"/>
      <c r="AF122" s="7"/>
      <c r="AG122" s="7"/>
      <c r="AH122" s="7">
        <v>5.07</v>
      </c>
      <c r="AI122" s="7"/>
      <c r="AJ122" s="7"/>
      <c r="AK122" s="7"/>
      <c r="AL122" s="7"/>
      <c r="AM122" s="7"/>
      <c r="AN122" s="7"/>
      <c r="AO122" s="7"/>
      <c r="AP122" s="7"/>
      <c r="AQ122" s="7">
        <v>4.25</v>
      </c>
      <c r="AR122" s="7"/>
      <c r="AS122" s="7"/>
      <c r="AT122" s="7"/>
      <c r="AU122" s="7"/>
      <c r="AV122" s="7"/>
      <c r="AW122" s="7"/>
      <c r="AY122" s="1">
        <v>105</v>
      </c>
    </row>
    <row r="123" spans="1:51" s="8" customFormat="1" ht="15.75" customHeight="1">
      <c r="A123" s="2">
        <v>43762</v>
      </c>
      <c r="B123" t="s">
        <v>37</v>
      </c>
      <c r="C123" t="s">
        <v>13</v>
      </c>
      <c r="D123" t="s">
        <v>34</v>
      </c>
      <c r="E123">
        <v>1</v>
      </c>
      <c r="F123">
        <v>1</v>
      </c>
      <c r="G123" t="s">
        <v>11</v>
      </c>
      <c r="H123" t="s">
        <v>21</v>
      </c>
      <c r="I123">
        <v>0.104</v>
      </c>
      <c r="J123">
        <v>0.79900000000000004</v>
      </c>
      <c r="K123"/>
      <c r="L123" t="s">
        <v>19</v>
      </c>
      <c r="M123" t="s">
        <v>22</v>
      </c>
      <c r="N123">
        <v>1.9199999999999998E-2</v>
      </c>
      <c r="O123">
        <v>0.32600000000000001</v>
      </c>
      <c r="P123">
        <v>5.61</v>
      </c>
      <c r="Q123" t="s">
        <v>23</v>
      </c>
      <c r="R123" t="s">
        <v>21</v>
      </c>
      <c r="S123">
        <v>7.79E-3</v>
      </c>
      <c r="T123">
        <v>0.13300000000000001</v>
      </c>
      <c r="U123">
        <v>5.32</v>
      </c>
      <c r="V123"/>
      <c r="W123">
        <v>106</v>
      </c>
      <c r="X123"/>
      <c r="Y123">
        <v>0</v>
      </c>
      <c r="Z123" s="7"/>
      <c r="AA123"/>
      <c r="AB123" s="7"/>
      <c r="AC123" s="7"/>
      <c r="AD123" s="7"/>
      <c r="AE123" s="7"/>
      <c r="AF123" s="7"/>
      <c r="AG123" s="7"/>
      <c r="AH123" s="7">
        <v>5.61</v>
      </c>
      <c r="AI123" s="7"/>
      <c r="AJ123" s="7"/>
      <c r="AK123" s="7"/>
      <c r="AL123" s="7"/>
      <c r="AM123" s="7"/>
      <c r="AN123" s="7"/>
      <c r="AO123" s="7"/>
      <c r="AP123" s="7"/>
      <c r="AQ123" s="7">
        <v>5.32</v>
      </c>
      <c r="AR123" s="7"/>
      <c r="AS123" s="7"/>
      <c r="AT123" s="7"/>
      <c r="AU123" s="7"/>
      <c r="AV123" s="7"/>
      <c r="AW123" s="7"/>
      <c r="AY123" s="1">
        <v>106</v>
      </c>
    </row>
    <row r="124" spans="1:51" s="8" customFormat="1" ht="15.75" customHeight="1">
      <c r="A124" s="2">
        <v>43762</v>
      </c>
      <c r="B124" t="s">
        <v>37</v>
      </c>
      <c r="C124" t="s">
        <v>13</v>
      </c>
      <c r="D124" t="s">
        <v>34</v>
      </c>
      <c r="E124">
        <v>1</v>
      </c>
      <c r="F124">
        <v>1</v>
      </c>
      <c r="G124" t="s">
        <v>11</v>
      </c>
      <c r="H124" t="s">
        <v>21</v>
      </c>
      <c r="I124">
        <v>1.35E-2</v>
      </c>
      <c r="J124">
        <v>0.185</v>
      </c>
      <c r="K124">
        <v>4.54</v>
      </c>
      <c r="L124" t="s">
        <v>19</v>
      </c>
      <c r="M124" t="s">
        <v>22</v>
      </c>
      <c r="N124">
        <v>1.9599999999999999E-2</v>
      </c>
      <c r="O124">
        <v>0.32600000000000001</v>
      </c>
      <c r="P124">
        <v>5.63</v>
      </c>
      <c r="Q124" t="s">
        <v>23</v>
      </c>
      <c r="R124" t="s">
        <v>21</v>
      </c>
      <c r="S124">
        <v>8.8400000000000006E-3</v>
      </c>
      <c r="T124">
        <v>0.13100000000000001</v>
      </c>
      <c r="U124">
        <v>5.2</v>
      </c>
      <c r="V124"/>
      <c r="W124">
        <v>107</v>
      </c>
      <c r="X124"/>
      <c r="Y124">
        <v>4.54</v>
      </c>
      <c r="Z124" s="7"/>
      <c r="AA124"/>
      <c r="AB124" s="7"/>
      <c r="AC124" s="7"/>
      <c r="AD124" s="7"/>
      <c r="AE124" s="7"/>
      <c r="AF124" s="7"/>
      <c r="AG124" s="7"/>
      <c r="AH124" s="7">
        <v>5.63</v>
      </c>
      <c r="AI124" s="7"/>
      <c r="AJ124" s="7"/>
      <c r="AK124" s="7"/>
      <c r="AL124" s="7"/>
      <c r="AM124" s="7"/>
      <c r="AN124" s="7"/>
      <c r="AO124" s="7"/>
      <c r="AP124" s="7"/>
      <c r="AQ124" s="7">
        <v>5.2</v>
      </c>
      <c r="AR124" s="7"/>
      <c r="AS124" s="7"/>
      <c r="AT124" s="7"/>
      <c r="AU124" s="7"/>
      <c r="AV124" s="7"/>
      <c r="AW124" s="7"/>
      <c r="AY124" s="1">
        <v>107</v>
      </c>
    </row>
    <row r="125" spans="1:51" s="8" customFormat="1" ht="15.75" customHeight="1">
      <c r="A125" s="2">
        <v>43762</v>
      </c>
      <c r="B125" t="s">
        <v>37</v>
      </c>
      <c r="C125" t="s">
        <v>13</v>
      </c>
      <c r="D125" t="s">
        <v>34</v>
      </c>
      <c r="E125">
        <v>1</v>
      </c>
      <c r="F125">
        <v>1</v>
      </c>
      <c r="G125" t="s">
        <v>11</v>
      </c>
      <c r="H125" t="s">
        <v>21</v>
      </c>
      <c r="I125">
        <v>7.8600000000000007E-3</v>
      </c>
      <c r="J125">
        <v>0.122</v>
      </c>
      <c r="K125">
        <v>3.04</v>
      </c>
      <c r="L125" t="s">
        <v>19</v>
      </c>
      <c r="M125" t="s">
        <v>22</v>
      </c>
      <c r="N125">
        <v>1.8800000000000001E-2</v>
      </c>
      <c r="O125">
        <v>0.33300000000000002</v>
      </c>
      <c r="P125">
        <v>5.83</v>
      </c>
      <c r="Q125" t="s">
        <v>23</v>
      </c>
      <c r="R125" t="s">
        <v>21</v>
      </c>
      <c r="S125">
        <v>7.9299999999999995E-3</v>
      </c>
      <c r="T125">
        <v>0.129</v>
      </c>
      <c r="U125">
        <v>5.12</v>
      </c>
      <c r="V125"/>
      <c r="W125">
        <v>108</v>
      </c>
      <c r="X125"/>
      <c r="Y125">
        <v>3.04</v>
      </c>
      <c r="Z125" s="7"/>
      <c r="AA125"/>
      <c r="AB125" s="7"/>
      <c r="AC125" s="7"/>
      <c r="AD125" s="7"/>
      <c r="AE125" s="7"/>
      <c r="AF125" s="7"/>
      <c r="AG125" s="7"/>
      <c r="AH125" s="7">
        <v>5.83</v>
      </c>
      <c r="AI125" s="7"/>
      <c r="AJ125" s="7"/>
      <c r="AK125" s="7"/>
      <c r="AL125" s="7"/>
      <c r="AM125" s="7"/>
      <c r="AN125" s="7"/>
      <c r="AO125" s="7"/>
      <c r="AP125" s="7"/>
      <c r="AQ125" s="7">
        <v>5.12</v>
      </c>
      <c r="AR125" s="7"/>
      <c r="AS125" s="7"/>
      <c r="AT125" s="7"/>
      <c r="AU125" s="7"/>
      <c r="AV125" s="7"/>
      <c r="AW125" s="7"/>
      <c r="AY125" s="1">
        <v>108</v>
      </c>
    </row>
    <row r="126" spans="1:51" s="8" customFormat="1" ht="15.75" customHeight="1">
      <c r="A126" s="2">
        <v>43769</v>
      </c>
      <c r="B126" t="s">
        <v>88</v>
      </c>
      <c r="C126" t="s">
        <v>13</v>
      </c>
      <c r="D126" t="s">
        <v>34</v>
      </c>
      <c r="E126">
        <v>1</v>
      </c>
      <c r="F126">
        <v>1</v>
      </c>
      <c r="G126" t="s">
        <v>11</v>
      </c>
      <c r="H126" t="s">
        <v>21</v>
      </c>
      <c r="I126">
        <v>1.1900000000000001E-2</v>
      </c>
      <c r="J126">
        <v>0.247</v>
      </c>
      <c r="K126">
        <v>5.01</v>
      </c>
      <c r="L126" t="s">
        <v>19</v>
      </c>
      <c r="M126" t="s">
        <v>22</v>
      </c>
      <c r="N126">
        <v>2.01E-2</v>
      </c>
      <c r="O126">
        <v>0.30199999999999999</v>
      </c>
      <c r="P126">
        <v>3.8</v>
      </c>
      <c r="Q126" t="s">
        <v>23</v>
      </c>
      <c r="R126" t="s">
        <v>21</v>
      </c>
      <c r="S126">
        <v>9.4900000000000002E-3</v>
      </c>
      <c r="T126">
        <v>0.123</v>
      </c>
      <c r="U126">
        <v>5.24</v>
      </c>
      <c r="V126"/>
      <c r="W126">
        <v>109</v>
      </c>
      <c r="X126"/>
      <c r="Y126">
        <v>5.01</v>
      </c>
      <c r="Z126" s="7"/>
      <c r="AA126"/>
      <c r="AB126" s="7"/>
      <c r="AC126" s="7"/>
      <c r="AD126" s="7"/>
      <c r="AE126" s="7"/>
      <c r="AF126" s="7"/>
      <c r="AG126" s="7"/>
      <c r="AH126" s="7">
        <v>3.8</v>
      </c>
      <c r="AI126" s="7"/>
      <c r="AJ126" s="7"/>
      <c r="AK126" s="7"/>
      <c r="AL126" s="7"/>
      <c r="AM126" s="7"/>
      <c r="AN126" s="7"/>
      <c r="AO126" s="7"/>
      <c r="AP126" s="7"/>
      <c r="AQ126" s="7">
        <v>5.24</v>
      </c>
      <c r="AR126" s="7"/>
      <c r="AS126" s="7"/>
      <c r="AT126" s="7"/>
      <c r="AU126" s="7"/>
      <c r="AV126" s="7"/>
      <c r="AW126" s="7"/>
      <c r="AY126" s="1">
        <v>109</v>
      </c>
    </row>
    <row r="127" spans="1:51" s="8" customFormat="1" ht="15.75" customHeight="1">
      <c r="A127" s="2">
        <v>43769</v>
      </c>
      <c r="B127" t="s">
        <v>88</v>
      </c>
      <c r="C127" t="s">
        <v>13</v>
      </c>
      <c r="D127" t="s">
        <v>34</v>
      </c>
      <c r="E127">
        <v>1</v>
      </c>
      <c r="F127">
        <v>1</v>
      </c>
      <c r="G127" t="s">
        <v>11</v>
      </c>
      <c r="H127" t="s">
        <v>21</v>
      </c>
      <c r="I127">
        <v>1.03E-2</v>
      </c>
      <c r="J127">
        <v>0.27100000000000002</v>
      </c>
      <c r="K127">
        <v>5.56</v>
      </c>
      <c r="L127" t="s">
        <v>19</v>
      </c>
      <c r="M127" t="s">
        <v>22</v>
      </c>
      <c r="N127">
        <v>2.35E-2</v>
      </c>
      <c r="O127">
        <v>0.42499999999999999</v>
      </c>
      <c r="P127">
        <v>7.26</v>
      </c>
      <c r="Q127" t="s">
        <v>23</v>
      </c>
      <c r="R127" t="s">
        <v>21</v>
      </c>
      <c r="S127">
        <v>8.8999999999999999E-3</v>
      </c>
      <c r="T127">
        <v>0.127</v>
      </c>
      <c r="U127">
        <v>5.46</v>
      </c>
      <c r="V127"/>
      <c r="W127">
        <v>110</v>
      </c>
      <c r="X127"/>
      <c r="Y127">
        <v>5.56</v>
      </c>
      <c r="Z127" s="7"/>
      <c r="AA127"/>
      <c r="AB127" s="7"/>
      <c r="AC127" s="7"/>
      <c r="AD127" s="7"/>
      <c r="AE127" s="7"/>
      <c r="AF127" s="7"/>
      <c r="AG127" s="7"/>
      <c r="AH127" s="7">
        <v>7.26</v>
      </c>
      <c r="AI127" s="7"/>
      <c r="AJ127" s="7"/>
      <c r="AK127" s="7"/>
      <c r="AL127" s="7"/>
      <c r="AM127" s="7"/>
      <c r="AN127" s="7"/>
      <c r="AO127" s="7"/>
      <c r="AP127" s="7"/>
      <c r="AQ127" s="7">
        <v>5.46</v>
      </c>
      <c r="AR127" s="7"/>
      <c r="AS127" s="7"/>
      <c r="AT127" s="7"/>
      <c r="AU127" s="7"/>
      <c r="AV127" s="7"/>
      <c r="AW127" s="7"/>
      <c r="AY127" s="1">
        <v>110</v>
      </c>
    </row>
    <row r="128" spans="1:51" s="8" customFormat="1" ht="15.75" customHeight="1">
      <c r="A128" s="2">
        <v>43769</v>
      </c>
      <c r="B128" t="s">
        <v>88</v>
      </c>
      <c r="C128" t="s">
        <v>13</v>
      </c>
      <c r="D128" t="s">
        <v>34</v>
      </c>
      <c r="E128">
        <v>1</v>
      </c>
      <c r="F128">
        <v>1</v>
      </c>
      <c r="G128" t="s">
        <v>11</v>
      </c>
      <c r="H128" t="s">
        <v>21</v>
      </c>
      <c r="I128">
        <v>1.0200000000000001E-2</v>
      </c>
      <c r="J128">
        <v>0.23699999999999999</v>
      </c>
      <c r="K128">
        <v>4.8099999999999996</v>
      </c>
      <c r="L128" t="s">
        <v>19</v>
      </c>
      <c r="M128" t="s">
        <v>22</v>
      </c>
      <c r="N128">
        <v>2.1700000000000001E-2</v>
      </c>
      <c r="O128">
        <v>0.36699999999999999</v>
      </c>
      <c r="P128">
        <v>5.63</v>
      </c>
      <c r="Q128" t="s">
        <v>23</v>
      </c>
      <c r="R128" t="s">
        <v>21</v>
      </c>
      <c r="S128">
        <v>9.1400000000000006E-3</v>
      </c>
      <c r="T128">
        <v>0.14099999999999999</v>
      </c>
      <c r="U128">
        <v>6.14</v>
      </c>
      <c r="V128"/>
      <c r="W128">
        <v>111</v>
      </c>
      <c r="X128"/>
      <c r="Y128">
        <v>4.8099999999999996</v>
      </c>
      <c r="Z128" s="7"/>
      <c r="AA128"/>
      <c r="AB128" s="7"/>
      <c r="AC128" s="7"/>
      <c r="AD128" s="7"/>
      <c r="AE128" s="7"/>
      <c r="AF128" s="7"/>
      <c r="AG128" s="7"/>
      <c r="AH128" s="7">
        <v>5.63</v>
      </c>
      <c r="AI128" s="7"/>
      <c r="AJ128" s="7"/>
      <c r="AK128" s="7"/>
      <c r="AL128" s="7"/>
      <c r="AM128" s="7"/>
      <c r="AN128" s="7"/>
      <c r="AO128" s="7"/>
      <c r="AP128" s="7"/>
      <c r="AQ128" s="7">
        <v>6.14</v>
      </c>
      <c r="AR128" s="7"/>
      <c r="AS128" s="7"/>
      <c r="AT128" s="7"/>
      <c r="AU128" s="7"/>
      <c r="AV128" s="7"/>
      <c r="AW128" s="7"/>
      <c r="AY128" s="1">
        <v>111</v>
      </c>
    </row>
    <row r="129" spans="1:51" s="8" customFormat="1" ht="15.75" customHeight="1">
      <c r="A129" s="2">
        <v>43769</v>
      </c>
      <c r="B129" t="s">
        <v>88</v>
      </c>
      <c r="C129" t="s">
        <v>13</v>
      </c>
      <c r="D129" t="s">
        <v>34</v>
      </c>
      <c r="E129">
        <v>1</v>
      </c>
      <c r="F129">
        <v>1</v>
      </c>
      <c r="G129" t="s">
        <v>11</v>
      </c>
      <c r="H129" t="s">
        <v>21</v>
      </c>
      <c r="I129">
        <v>1.0800000000000001E-2</v>
      </c>
      <c r="J129">
        <v>0.20799999999999999</v>
      </c>
      <c r="K129">
        <v>4.1500000000000004</v>
      </c>
      <c r="L129" t="s">
        <v>19</v>
      </c>
      <c r="M129" t="s">
        <v>22</v>
      </c>
      <c r="N129">
        <v>1.61E-2</v>
      </c>
      <c r="O129">
        <v>0.27200000000000002</v>
      </c>
      <c r="P129">
        <v>2.97</v>
      </c>
      <c r="Q129" t="s">
        <v>23</v>
      </c>
      <c r="R129" t="s">
        <v>21</v>
      </c>
      <c r="S129">
        <v>8.5599999999999999E-3</v>
      </c>
      <c r="T129">
        <v>0.13700000000000001</v>
      </c>
      <c r="U129">
        <v>5.94</v>
      </c>
      <c r="V129"/>
      <c r="W129">
        <v>112</v>
      </c>
      <c r="X129"/>
      <c r="Y129">
        <v>4.1500000000000004</v>
      </c>
      <c r="Z129" s="7"/>
      <c r="AA129"/>
      <c r="AB129" s="7"/>
      <c r="AC129" s="7"/>
      <c r="AD129" s="7"/>
      <c r="AE129" s="7"/>
      <c r="AF129" s="7"/>
      <c r="AG129" s="7"/>
      <c r="AH129" s="7">
        <v>2.97</v>
      </c>
      <c r="AI129" s="7"/>
      <c r="AJ129" s="7"/>
      <c r="AK129" s="7"/>
      <c r="AL129" s="7"/>
      <c r="AM129" s="7"/>
      <c r="AN129" s="7"/>
      <c r="AO129" s="7"/>
      <c r="AP129" s="7"/>
      <c r="AQ129" s="7">
        <v>5.94</v>
      </c>
      <c r="AR129" s="7"/>
      <c r="AS129" s="7"/>
      <c r="AT129" s="7"/>
      <c r="AU129" s="7"/>
      <c r="AV129" s="7"/>
      <c r="AW129" s="7"/>
      <c r="AY129" s="1">
        <v>112</v>
      </c>
    </row>
    <row r="130" spans="1:51" s="8" customFormat="1" ht="15.75" customHeight="1">
      <c r="A130" s="2">
        <v>43769</v>
      </c>
      <c r="B130" t="s">
        <v>88</v>
      </c>
      <c r="C130" t="s">
        <v>13</v>
      </c>
      <c r="D130" t="s">
        <v>34</v>
      </c>
      <c r="E130">
        <v>1</v>
      </c>
      <c r="F130">
        <v>1</v>
      </c>
      <c r="G130" t="s">
        <v>11</v>
      </c>
      <c r="H130" t="s">
        <v>21</v>
      </c>
      <c r="I130">
        <v>1.3899999999999999E-2</v>
      </c>
      <c r="J130">
        <v>0.28699999999999998</v>
      </c>
      <c r="K130">
        <v>5.92</v>
      </c>
      <c r="L130" t="s">
        <v>19</v>
      </c>
      <c r="M130" t="s">
        <v>22</v>
      </c>
      <c r="N130">
        <v>2.1000000000000001E-2</v>
      </c>
      <c r="O130">
        <v>0.34</v>
      </c>
      <c r="P130">
        <v>4.88</v>
      </c>
      <c r="Q130" t="s">
        <v>23</v>
      </c>
      <c r="R130" t="s">
        <v>21</v>
      </c>
      <c r="S130">
        <v>9.8399999999999998E-3</v>
      </c>
      <c r="T130">
        <v>0.14199999999999999</v>
      </c>
      <c r="U130">
        <v>6.22</v>
      </c>
      <c r="V130"/>
      <c r="W130">
        <v>113</v>
      </c>
      <c r="X130"/>
      <c r="Y130">
        <v>5.92</v>
      </c>
      <c r="Z130" s="7"/>
      <c r="AA130"/>
      <c r="AB130" s="7"/>
      <c r="AC130" s="7"/>
      <c r="AD130" s="7"/>
      <c r="AE130" s="7"/>
      <c r="AF130" s="7"/>
      <c r="AG130" s="7"/>
      <c r="AH130" s="7">
        <v>4.88</v>
      </c>
      <c r="AI130" s="7"/>
      <c r="AJ130" s="7"/>
      <c r="AK130" s="7"/>
      <c r="AL130" s="7"/>
      <c r="AM130" s="7"/>
      <c r="AN130" s="7"/>
      <c r="AO130" s="7"/>
      <c r="AP130" s="7"/>
      <c r="AQ130" s="7">
        <v>6.22</v>
      </c>
      <c r="AR130" s="7"/>
      <c r="AS130" s="7"/>
      <c r="AT130" s="7"/>
      <c r="AU130" s="7"/>
      <c r="AV130" s="7"/>
      <c r="AW130" s="7"/>
      <c r="AY130" s="1">
        <v>113</v>
      </c>
    </row>
    <row r="131" spans="1:51" s="8" customFormat="1" ht="15.75" customHeight="1">
      <c r="A131" s="2">
        <v>43769</v>
      </c>
      <c r="B131" t="s">
        <v>88</v>
      </c>
      <c r="C131" t="s">
        <v>13</v>
      </c>
      <c r="D131" t="s">
        <v>34</v>
      </c>
      <c r="E131">
        <v>1</v>
      </c>
      <c r="F131">
        <v>1</v>
      </c>
      <c r="G131" t="s">
        <v>11</v>
      </c>
      <c r="H131" t="s">
        <v>21</v>
      </c>
      <c r="I131">
        <v>7.7600000000000004E-3</v>
      </c>
      <c r="J131">
        <v>0.185</v>
      </c>
      <c r="K131">
        <v>3.63</v>
      </c>
      <c r="L131" t="s">
        <v>19</v>
      </c>
      <c r="M131" t="s">
        <v>22</v>
      </c>
      <c r="N131">
        <v>1.9900000000000001E-2</v>
      </c>
      <c r="O131">
        <v>0.30299999999999999</v>
      </c>
      <c r="P131">
        <v>3.83</v>
      </c>
      <c r="Q131" t="s">
        <v>23</v>
      </c>
      <c r="R131" t="s">
        <v>21</v>
      </c>
      <c r="S131">
        <v>9.2499999999999995E-3</v>
      </c>
      <c r="T131">
        <v>0.13300000000000001</v>
      </c>
      <c r="U131">
        <v>5.73</v>
      </c>
      <c r="V131"/>
      <c r="W131">
        <v>114</v>
      </c>
      <c r="X131"/>
      <c r="Y131">
        <v>3.63</v>
      </c>
      <c r="Z131" s="7"/>
      <c r="AA131"/>
      <c r="AB131" s="7"/>
      <c r="AC131" s="7"/>
      <c r="AD131" s="7"/>
      <c r="AE131" s="7"/>
      <c r="AF131" s="7"/>
      <c r="AG131" s="7"/>
      <c r="AH131" s="7">
        <v>3.83</v>
      </c>
      <c r="AI131" s="7"/>
      <c r="AJ131" s="7"/>
      <c r="AK131" s="7"/>
      <c r="AL131" s="7"/>
      <c r="AM131" s="7"/>
      <c r="AN131" s="7"/>
      <c r="AO131" s="7"/>
      <c r="AP131" s="7"/>
      <c r="AQ131" s="7">
        <v>5.73</v>
      </c>
      <c r="AR131" s="7"/>
      <c r="AS131" s="7"/>
      <c r="AT131" s="7"/>
      <c r="AU131" s="7"/>
      <c r="AV131" s="7"/>
      <c r="AW131" s="7"/>
      <c r="AY131" s="1">
        <v>114</v>
      </c>
    </row>
    <row r="132" spans="1:51" s="8" customFormat="1" ht="15.75" customHeight="1">
      <c r="A132" s="2">
        <v>43769</v>
      </c>
      <c r="B132" t="s">
        <v>88</v>
      </c>
      <c r="C132" t="s">
        <v>13</v>
      </c>
      <c r="D132" t="s">
        <v>34</v>
      </c>
      <c r="E132">
        <v>1</v>
      </c>
      <c r="F132">
        <v>1</v>
      </c>
      <c r="G132" t="s">
        <v>11</v>
      </c>
      <c r="H132" t="s">
        <v>21</v>
      </c>
      <c r="I132">
        <v>1.26E-2</v>
      </c>
      <c r="J132">
        <v>0.29599999999999999</v>
      </c>
      <c r="K132">
        <v>6.12</v>
      </c>
      <c r="L132" t="s">
        <v>19</v>
      </c>
      <c r="M132" t="s">
        <v>22</v>
      </c>
      <c r="N132">
        <v>0.02</v>
      </c>
      <c r="O132">
        <v>0.33200000000000002</v>
      </c>
      <c r="P132">
        <v>4.6500000000000004</v>
      </c>
      <c r="Q132" t="s">
        <v>23</v>
      </c>
      <c r="R132" t="s">
        <v>21</v>
      </c>
      <c r="S132">
        <v>7.5900000000000004E-3</v>
      </c>
      <c r="T132">
        <v>0.106</v>
      </c>
      <c r="U132">
        <v>4.42</v>
      </c>
      <c r="V132"/>
      <c r="W132">
        <v>115</v>
      </c>
      <c r="X132"/>
      <c r="Y132">
        <v>6.12</v>
      </c>
      <c r="Z132" s="7"/>
      <c r="AA132"/>
      <c r="AB132" s="7"/>
      <c r="AC132" s="7"/>
      <c r="AD132" s="7"/>
      <c r="AE132" s="7"/>
      <c r="AF132" s="7"/>
      <c r="AG132" s="7"/>
      <c r="AH132" s="7">
        <v>4.6500000000000004</v>
      </c>
      <c r="AI132" s="7"/>
      <c r="AJ132" s="7"/>
      <c r="AK132" s="7"/>
      <c r="AL132" s="7"/>
      <c r="AM132" s="7"/>
      <c r="AN132" s="7"/>
      <c r="AO132" s="7"/>
      <c r="AP132" s="7"/>
      <c r="AQ132" s="7">
        <v>4.42</v>
      </c>
      <c r="AR132" s="7"/>
      <c r="AS132" s="7"/>
      <c r="AT132" s="7"/>
      <c r="AU132" s="7"/>
      <c r="AV132" s="7"/>
      <c r="AW132" s="7"/>
      <c r="AY132" s="1">
        <v>115</v>
      </c>
    </row>
    <row r="133" spans="1:51" s="8" customFormat="1" ht="15.75" customHeight="1">
      <c r="A133" s="2">
        <v>43769</v>
      </c>
      <c r="B133" t="s">
        <v>88</v>
      </c>
      <c r="C133" t="s">
        <v>13</v>
      </c>
      <c r="D133" t="s">
        <v>34</v>
      </c>
      <c r="E133">
        <v>1</v>
      </c>
      <c r="F133">
        <v>1</v>
      </c>
      <c r="G133" t="s">
        <v>11</v>
      </c>
      <c r="H133" t="s">
        <v>21</v>
      </c>
      <c r="I133">
        <v>1.01E-2</v>
      </c>
      <c r="J133">
        <v>0.23699999999999999</v>
      </c>
      <c r="K133">
        <v>4.8</v>
      </c>
      <c r="L133" t="s">
        <v>19</v>
      </c>
      <c r="M133" t="s">
        <v>22</v>
      </c>
      <c r="N133">
        <v>2.06E-2</v>
      </c>
      <c r="O133">
        <v>0.38</v>
      </c>
      <c r="P133">
        <v>6.01</v>
      </c>
      <c r="Q133" t="s">
        <v>23</v>
      </c>
      <c r="R133" t="s">
        <v>21</v>
      </c>
      <c r="S133">
        <v>8.4200000000000004E-3</v>
      </c>
      <c r="T133">
        <v>0.11600000000000001</v>
      </c>
      <c r="U133">
        <v>4.8899999999999997</v>
      </c>
      <c r="V133"/>
      <c r="W133">
        <v>116</v>
      </c>
      <c r="X133"/>
      <c r="Y133">
        <v>4.8</v>
      </c>
      <c r="Z133" s="7"/>
      <c r="AA133"/>
      <c r="AB133" s="7"/>
      <c r="AC133" s="7"/>
      <c r="AD133" s="7"/>
      <c r="AE133" s="7"/>
      <c r="AF133" s="7"/>
      <c r="AG133" s="7"/>
      <c r="AH133" s="7">
        <v>6.01</v>
      </c>
      <c r="AI133" s="7"/>
      <c r="AJ133" s="7"/>
      <c r="AK133" s="7"/>
      <c r="AL133" s="7"/>
      <c r="AM133" s="7"/>
      <c r="AN133" s="7"/>
      <c r="AO133" s="7"/>
      <c r="AP133" s="7"/>
      <c r="AQ133" s="7">
        <v>4.8899999999999997</v>
      </c>
      <c r="AR133" s="7"/>
      <c r="AS133" s="7"/>
      <c r="AT133" s="7"/>
      <c r="AU133" s="7"/>
      <c r="AV133" s="7"/>
      <c r="AW133" s="7"/>
      <c r="AY133" s="1">
        <v>116</v>
      </c>
    </row>
    <row r="134" spans="1:51" s="8" customFormat="1" ht="15.75" customHeight="1">
      <c r="A134" s="2">
        <v>43908</v>
      </c>
      <c r="B134" t="s">
        <v>47</v>
      </c>
      <c r="C134" t="s">
        <v>13</v>
      </c>
      <c r="D134" t="s">
        <v>14</v>
      </c>
      <c r="E134">
        <v>1</v>
      </c>
      <c r="F134">
        <v>1</v>
      </c>
      <c r="G134" t="s">
        <v>11</v>
      </c>
      <c r="H134" t="s">
        <v>21</v>
      </c>
      <c r="I134">
        <v>1.2E-2</v>
      </c>
      <c r="J134">
        <v>0.26200000000000001</v>
      </c>
      <c r="K134">
        <v>4.1100000000000003</v>
      </c>
      <c r="L134" t="s">
        <v>19</v>
      </c>
      <c r="M134" t="s">
        <v>22</v>
      </c>
      <c r="N134">
        <v>2.2800000000000001E-2</v>
      </c>
      <c r="O134">
        <v>0.373</v>
      </c>
      <c r="P134">
        <v>6.83</v>
      </c>
      <c r="Q134" t="s">
        <v>23</v>
      </c>
      <c r="R134" t="s">
        <v>21</v>
      </c>
      <c r="S134">
        <v>6.2199999999999998E-3</v>
      </c>
      <c r="T134">
        <v>8.1600000000000006E-2</v>
      </c>
      <c r="U134">
        <v>3.08</v>
      </c>
      <c r="V134"/>
      <c r="W134">
        <v>117</v>
      </c>
      <c r="X134"/>
      <c r="Y134">
        <v>4.1100000000000003</v>
      </c>
      <c r="Z134" s="7"/>
      <c r="AA134"/>
      <c r="AB134" s="7"/>
      <c r="AC134" s="7"/>
      <c r="AD134" s="7"/>
      <c r="AE134" s="7"/>
      <c r="AF134" s="7"/>
      <c r="AG134" s="7"/>
      <c r="AH134" s="7">
        <v>6.83</v>
      </c>
      <c r="AI134" s="7"/>
      <c r="AJ134" s="7"/>
      <c r="AK134" s="7"/>
      <c r="AL134" s="7"/>
      <c r="AM134" s="7"/>
      <c r="AN134" s="7"/>
      <c r="AO134" s="7"/>
      <c r="AP134" s="7"/>
      <c r="AQ134" s="7">
        <v>3.08</v>
      </c>
      <c r="AR134" s="7"/>
      <c r="AS134" s="7"/>
      <c r="AT134" s="7"/>
      <c r="AU134" s="7"/>
      <c r="AV134" s="7"/>
      <c r="AW134" s="7"/>
      <c r="AY134" s="1">
        <v>117</v>
      </c>
    </row>
    <row r="135" spans="1:51" s="8" customFormat="1" ht="15.75" customHeight="1">
      <c r="A135" s="2">
        <v>43908</v>
      </c>
      <c r="B135" t="s">
        <v>47</v>
      </c>
      <c r="C135" t="s">
        <v>13</v>
      </c>
      <c r="D135" t="s">
        <v>14</v>
      </c>
      <c r="E135">
        <v>1</v>
      </c>
      <c r="F135">
        <v>1</v>
      </c>
      <c r="G135" t="s">
        <v>11</v>
      </c>
      <c r="H135" t="s">
        <v>21</v>
      </c>
      <c r="I135">
        <v>1.37E-2</v>
      </c>
      <c r="J135">
        <v>0.316</v>
      </c>
      <c r="K135">
        <v>5.18</v>
      </c>
      <c r="L135" t="s">
        <v>19</v>
      </c>
      <c r="M135" t="s">
        <v>22</v>
      </c>
      <c r="N135">
        <v>2.5600000000000001E-2</v>
      </c>
      <c r="O135">
        <v>0.43099999999999999</v>
      </c>
      <c r="P135">
        <v>8.4499999999999993</v>
      </c>
      <c r="Q135" t="s">
        <v>23</v>
      </c>
      <c r="R135" t="s">
        <v>21</v>
      </c>
      <c r="S135">
        <v>6.2700000000000004E-3</v>
      </c>
      <c r="T135">
        <v>0.127</v>
      </c>
      <c r="U135">
        <v>5.86</v>
      </c>
      <c r="V135"/>
      <c r="W135">
        <v>118</v>
      </c>
      <c r="X135"/>
      <c r="Y135">
        <v>5.18</v>
      </c>
      <c r="Z135" s="7"/>
      <c r="AA135"/>
      <c r="AB135" s="7"/>
      <c r="AC135" s="7"/>
      <c r="AD135" s="7"/>
      <c r="AE135" s="7"/>
      <c r="AF135" s="7"/>
      <c r="AG135" s="7"/>
      <c r="AH135" s="7">
        <v>8.4499999999999993</v>
      </c>
      <c r="AI135" s="7"/>
      <c r="AJ135" s="7"/>
      <c r="AK135" s="7"/>
      <c r="AL135" s="7"/>
      <c r="AM135" s="7"/>
      <c r="AN135" s="7"/>
      <c r="AO135" s="7"/>
      <c r="AP135" s="7"/>
      <c r="AQ135" s="7">
        <v>5.86</v>
      </c>
      <c r="AR135" s="7"/>
      <c r="AS135" s="7"/>
      <c r="AT135" s="7"/>
      <c r="AU135" s="7"/>
      <c r="AV135" s="7"/>
      <c r="AW135" s="7"/>
      <c r="AY135" s="1">
        <v>118</v>
      </c>
    </row>
    <row r="136" spans="1:51" s="8" customFormat="1" ht="15.75" customHeight="1">
      <c r="A136" s="2">
        <v>43908</v>
      </c>
      <c r="B136" t="s">
        <v>47</v>
      </c>
      <c r="C136" t="s">
        <v>13</v>
      </c>
      <c r="D136" t="s">
        <v>14</v>
      </c>
      <c r="E136">
        <v>1</v>
      </c>
      <c r="F136">
        <v>1</v>
      </c>
      <c r="G136" t="s">
        <v>11</v>
      </c>
      <c r="H136" t="s">
        <v>21</v>
      </c>
      <c r="I136">
        <v>1.52E-2</v>
      </c>
      <c r="J136">
        <v>0.35299999999999998</v>
      </c>
      <c r="K136">
        <v>5.91</v>
      </c>
      <c r="L136" t="s">
        <v>19</v>
      </c>
      <c r="M136" t="s">
        <v>22</v>
      </c>
      <c r="N136">
        <v>2.7E-2</v>
      </c>
      <c r="O136">
        <v>0.46100000000000002</v>
      </c>
      <c r="P136">
        <v>9.2899999999999991</v>
      </c>
      <c r="Q136" t="s">
        <v>23</v>
      </c>
      <c r="R136" t="s">
        <v>21</v>
      </c>
      <c r="S136">
        <v>5.6299999999999996E-3</v>
      </c>
      <c r="T136">
        <v>0.10299999999999999</v>
      </c>
      <c r="U136">
        <v>4.4000000000000004</v>
      </c>
      <c r="V136"/>
      <c r="W136">
        <v>119</v>
      </c>
      <c r="X136"/>
      <c r="Y136">
        <v>5.91</v>
      </c>
      <c r="Z136" s="7"/>
      <c r="AA136"/>
      <c r="AB136" s="7"/>
      <c r="AC136" s="7"/>
      <c r="AD136" s="7"/>
      <c r="AE136" s="7"/>
      <c r="AF136" s="7"/>
      <c r="AG136" s="7"/>
      <c r="AH136" s="7">
        <v>9.2899999999999991</v>
      </c>
      <c r="AI136" s="7"/>
      <c r="AJ136" s="7"/>
      <c r="AK136" s="7"/>
      <c r="AL136" s="7"/>
      <c r="AM136" s="7"/>
      <c r="AN136" s="7"/>
      <c r="AO136" s="7"/>
      <c r="AP136" s="7"/>
      <c r="AQ136" s="7">
        <v>4.4000000000000004</v>
      </c>
      <c r="AR136" s="7"/>
      <c r="AS136" s="7"/>
      <c r="AT136" s="7"/>
      <c r="AU136" s="7"/>
      <c r="AV136" s="7"/>
      <c r="AW136" s="7"/>
      <c r="AY136" s="1">
        <v>119</v>
      </c>
    </row>
    <row r="137" spans="1:51" s="8" customFormat="1" ht="15.75" customHeight="1">
      <c r="A137" s="2">
        <v>43908</v>
      </c>
      <c r="B137" t="s">
        <v>47</v>
      </c>
      <c r="C137" t="s">
        <v>13</v>
      </c>
      <c r="D137" t="s">
        <v>14</v>
      </c>
      <c r="E137">
        <v>1</v>
      </c>
      <c r="F137">
        <v>1</v>
      </c>
      <c r="G137" t="s">
        <v>11</v>
      </c>
      <c r="H137" t="s">
        <v>21</v>
      </c>
      <c r="I137">
        <v>1.09E-2</v>
      </c>
      <c r="J137">
        <v>0.26400000000000001</v>
      </c>
      <c r="K137">
        <v>4.1500000000000004</v>
      </c>
      <c r="L137" t="s">
        <v>19</v>
      </c>
      <c r="M137" t="s">
        <v>22</v>
      </c>
      <c r="N137">
        <v>2.5399999999999999E-2</v>
      </c>
      <c r="O137">
        <v>0.498</v>
      </c>
      <c r="P137">
        <v>10.3</v>
      </c>
      <c r="Q137" t="s">
        <v>23</v>
      </c>
      <c r="R137" t="s">
        <v>21</v>
      </c>
      <c r="S137">
        <v>6.0800000000000003E-3</v>
      </c>
      <c r="T137">
        <v>0.109</v>
      </c>
      <c r="U137">
        <v>4.79</v>
      </c>
      <c r="V137"/>
      <c r="W137">
        <v>120</v>
      </c>
      <c r="X137"/>
      <c r="Y137">
        <v>4.1500000000000004</v>
      </c>
      <c r="Z137" s="7"/>
      <c r="AA137"/>
      <c r="AB137" s="7"/>
      <c r="AC137" s="7"/>
      <c r="AD137" s="7"/>
      <c r="AE137" s="7"/>
      <c r="AF137" s="7"/>
      <c r="AG137" s="7"/>
      <c r="AH137" s="7">
        <v>10.3</v>
      </c>
      <c r="AI137" s="7"/>
      <c r="AJ137" s="7"/>
      <c r="AK137" s="7"/>
      <c r="AL137" s="7"/>
      <c r="AM137" s="7"/>
      <c r="AN137" s="7"/>
      <c r="AO137" s="7"/>
      <c r="AP137" s="7"/>
      <c r="AQ137" s="7">
        <v>4.79</v>
      </c>
      <c r="AR137" s="7"/>
      <c r="AS137" s="7"/>
      <c r="AT137" s="7"/>
      <c r="AU137" s="7"/>
      <c r="AV137" s="7"/>
      <c r="AW137" s="7"/>
      <c r="AY137" s="1">
        <v>120</v>
      </c>
    </row>
    <row r="138" spans="1:51" s="8" customFormat="1" ht="15.75" customHeight="1">
      <c r="A138" s="2">
        <v>43908</v>
      </c>
      <c r="B138" t="s">
        <v>47</v>
      </c>
      <c r="C138" t="s">
        <v>13</v>
      </c>
      <c r="D138" t="s">
        <v>14</v>
      </c>
      <c r="E138">
        <v>1</v>
      </c>
      <c r="F138">
        <v>1</v>
      </c>
      <c r="G138" t="s">
        <v>11</v>
      </c>
      <c r="H138" t="s">
        <v>21</v>
      </c>
      <c r="I138">
        <v>1.9099999999999999E-2</v>
      </c>
      <c r="J138">
        <v>0.32600000000000001</v>
      </c>
      <c r="K138">
        <v>5.36</v>
      </c>
      <c r="L138" t="s">
        <v>19</v>
      </c>
      <c r="M138" t="s">
        <v>22</v>
      </c>
      <c r="N138">
        <v>2.2200000000000001E-2</v>
      </c>
      <c r="O138">
        <v>0.41499999999999998</v>
      </c>
      <c r="P138">
        <v>8.01</v>
      </c>
      <c r="Q138" t="s">
        <v>23</v>
      </c>
      <c r="R138" t="s">
        <v>21</v>
      </c>
      <c r="S138">
        <v>6.77E-3</v>
      </c>
      <c r="T138">
        <v>0.10199999999999999</v>
      </c>
      <c r="U138">
        <v>4.3099999999999996</v>
      </c>
      <c r="V138"/>
      <c r="W138">
        <v>121</v>
      </c>
      <c r="X138"/>
      <c r="Y138">
        <v>5.36</v>
      </c>
      <c r="Z138" s="7"/>
      <c r="AA138"/>
      <c r="AB138" s="7"/>
      <c r="AC138" s="7"/>
      <c r="AD138" s="7"/>
      <c r="AE138" s="7"/>
      <c r="AF138" s="7"/>
      <c r="AG138" s="7"/>
      <c r="AH138" s="7">
        <v>8.01</v>
      </c>
      <c r="AI138" s="7"/>
      <c r="AJ138" s="7"/>
      <c r="AK138" s="7"/>
      <c r="AL138" s="7"/>
      <c r="AM138" s="7"/>
      <c r="AN138" s="7"/>
      <c r="AO138" s="7"/>
      <c r="AP138" s="7"/>
      <c r="AQ138" s="7">
        <v>4.3099999999999996</v>
      </c>
      <c r="AR138" s="7"/>
      <c r="AS138" s="7"/>
      <c r="AT138" s="7"/>
      <c r="AU138" s="7"/>
      <c r="AV138" s="7"/>
      <c r="AW138" s="7"/>
      <c r="AY138" s="1">
        <v>121</v>
      </c>
    </row>
    <row r="139" spans="1:51" s="8" customFormat="1" ht="15.75" customHeight="1">
      <c r="A139" s="2">
        <v>43908</v>
      </c>
      <c r="B139" t="s">
        <v>47</v>
      </c>
      <c r="C139" t="s">
        <v>13</v>
      </c>
      <c r="D139" t="s">
        <v>14</v>
      </c>
      <c r="E139">
        <v>1</v>
      </c>
      <c r="F139">
        <v>1</v>
      </c>
      <c r="G139" t="s">
        <v>11</v>
      </c>
      <c r="H139" t="s">
        <v>21</v>
      </c>
      <c r="I139">
        <v>9.2800000000000001E-3</v>
      </c>
      <c r="J139">
        <v>0.24099999999999999</v>
      </c>
      <c r="K139">
        <v>3.7</v>
      </c>
      <c r="L139" t="s">
        <v>19</v>
      </c>
      <c r="M139" t="s">
        <v>22</v>
      </c>
      <c r="N139">
        <v>1.9800000000000002E-2</v>
      </c>
      <c r="O139">
        <v>0.373</v>
      </c>
      <c r="P139">
        <v>6.84</v>
      </c>
      <c r="Q139" t="s">
        <v>23</v>
      </c>
      <c r="R139" t="s">
        <v>21</v>
      </c>
      <c r="S139">
        <v>7.1300000000000001E-3</v>
      </c>
      <c r="T139">
        <v>0.14199999999999999</v>
      </c>
      <c r="U139">
        <v>6.79</v>
      </c>
      <c r="V139"/>
      <c r="W139">
        <v>122</v>
      </c>
      <c r="X139"/>
      <c r="Y139">
        <v>3.7</v>
      </c>
      <c r="Z139" s="7"/>
      <c r="AA139"/>
      <c r="AB139" s="7"/>
      <c r="AC139" s="7"/>
      <c r="AD139" s="7"/>
      <c r="AE139" s="7"/>
      <c r="AF139" s="7"/>
      <c r="AG139" s="7"/>
      <c r="AH139" s="7">
        <v>6.84</v>
      </c>
      <c r="AI139" s="7"/>
      <c r="AJ139" s="7"/>
      <c r="AK139" s="7"/>
      <c r="AL139" s="7"/>
      <c r="AM139" s="7"/>
      <c r="AN139" s="7"/>
      <c r="AO139" s="7"/>
      <c r="AP139" s="7"/>
      <c r="AQ139" s="7">
        <v>6.79</v>
      </c>
      <c r="AR139" s="7"/>
      <c r="AS139" s="7"/>
      <c r="AT139" s="7"/>
      <c r="AU139" s="7"/>
      <c r="AV139" s="7"/>
      <c r="AW139" s="7"/>
      <c r="AY139" s="1">
        <v>122</v>
      </c>
    </row>
    <row r="140" spans="1:51" s="8" customFormat="1" ht="15.75" customHeight="1">
      <c r="A140" s="2">
        <v>43908</v>
      </c>
      <c r="B140" t="s">
        <v>47</v>
      </c>
      <c r="C140" t="s">
        <v>13</v>
      </c>
      <c r="D140" t="s">
        <v>14</v>
      </c>
      <c r="E140">
        <v>1</v>
      </c>
      <c r="F140">
        <v>1</v>
      </c>
      <c r="G140" t="s">
        <v>11</v>
      </c>
      <c r="H140" t="s">
        <v>21</v>
      </c>
      <c r="I140">
        <v>2.0199999999999999E-2</v>
      </c>
      <c r="J140">
        <v>0.156</v>
      </c>
      <c r="K140">
        <v>2.0099999999999998</v>
      </c>
      <c r="L140" t="s">
        <v>19</v>
      </c>
      <c r="M140" t="s">
        <v>22</v>
      </c>
      <c r="N140">
        <v>2.0199999999999999E-2</v>
      </c>
      <c r="O140">
        <v>0.39800000000000002</v>
      </c>
      <c r="P140">
        <v>7.53</v>
      </c>
      <c r="Q140" t="s">
        <v>23</v>
      </c>
      <c r="R140" t="s">
        <v>21</v>
      </c>
      <c r="S140">
        <v>1.11E-2</v>
      </c>
      <c r="T140">
        <v>0.128</v>
      </c>
      <c r="U140">
        <v>5.95</v>
      </c>
      <c r="V140"/>
      <c r="W140">
        <v>123</v>
      </c>
      <c r="X140"/>
      <c r="Y140">
        <v>2.0099999999999998</v>
      </c>
      <c r="Z140" s="7"/>
      <c r="AA140"/>
      <c r="AB140" s="7"/>
      <c r="AC140" s="7"/>
      <c r="AD140" s="7"/>
      <c r="AE140" s="7"/>
      <c r="AF140" s="7"/>
      <c r="AG140" s="7"/>
      <c r="AH140" s="7">
        <v>7.53</v>
      </c>
      <c r="AI140" s="7"/>
      <c r="AJ140" s="7"/>
      <c r="AK140" s="7"/>
      <c r="AL140" s="7"/>
      <c r="AM140" s="7"/>
      <c r="AN140" s="7"/>
      <c r="AO140" s="7"/>
      <c r="AP140" s="7"/>
      <c r="AQ140" s="7">
        <v>5.95</v>
      </c>
      <c r="AR140" s="7"/>
      <c r="AS140" s="7"/>
      <c r="AT140" s="7"/>
      <c r="AU140" s="7"/>
      <c r="AV140" s="7"/>
      <c r="AW140" s="7"/>
      <c r="AY140" s="1">
        <v>123</v>
      </c>
    </row>
    <row r="141" spans="1:51" s="8" customFormat="1" ht="15.75" customHeight="1">
      <c r="A141" s="2">
        <v>43908</v>
      </c>
      <c r="B141" t="s">
        <v>47</v>
      </c>
      <c r="C141" t="s">
        <v>13</v>
      </c>
      <c r="D141" t="s">
        <v>14</v>
      </c>
      <c r="E141">
        <v>1</v>
      </c>
      <c r="F141">
        <v>1</v>
      </c>
      <c r="G141" t="s">
        <v>11</v>
      </c>
      <c r="H141" t="s">
        <v>21</v>
      </c>
      <c r="I141">
        <v>1.03E-2</v>
      </c>
      <c r="J141">
        <v>0.24299999999999999</v>
      </c>
      <c r="K141">
        <v>3.74</v>
      </c>
      <c r="L141" t="s">
        <v>19</v>
      </c>
      <c r="M141" t="s">
        <v>22</v>
      </c>
      <c r="N141">
        <v>1.9199999999999998E-2</v>
      </c>
      <c r="O141">
        <v>0.36499999999999999</v>
      </c>
      <c r="P141">
        <v>6.63</v>
      </c>
      <c r="Q141" t="s">
        <v>23</v>
      </c>
      <c r="R141" t="s">
        <v>21</v>
      </c>
      <c r="S141">
        <v>5.5799999999999999E-3</v>
      </c>
      <c r="T141">
        <v>9.5699999999999993E-2</v>
      </c>
      <c r="U141">
        <v>3.95</v>
      </c>
      <c r="V141"/>
      <c r="W141">
        <v>124</v>
      </c>
      <c r="X141"/>
      <c r="Y141">
        <v>3.74</v>
      </c>
      <c r="Z141" s="7"/>
      <c r="AA141"/>
      <c r="AB141" s="7"/>
      <c r="AC141" s="7"/>
      <c r="AD141" s="7"/>
      <c r="AE141" s="7"/>
      <c r="AF141" s="7"/>
      <c r="AG141" s="7"/>
      <c r="AH141" s="7">
        <v>6.63</v>
      </c>
      <c r="AI141" s="7"/>
      <c r="AJ141" s="7"/>
      <c r="AK141" s="7"/>
      <c r="AL141" s="7"/>
      <c r="AM141" s="7"/>
      <c r="AN141" s="7"/>
      <c r="AO141" s="7"/>
      <c r="AP141" s="7"/>
      <c r="AQ141" s="7">
        <v>3.95</v>
      </c>
      <c r="AR141" s="7"/>
      <c r="AS141" s="7"/>
      <c r="AT141" s="7"/>
      <c r="AU141" s="7"/>
      <c r="AV141" s="7"/>
      <c r="AW141" s="7"/>
      <c r="AY141" s="1">
        <v>124</v>
      </c>
    </row>
    <row r="142" spans="1:51" s="8" customFormat="1" ht="15.75" customHeight="1">
      <c r="A142" s="2">
        <v>44075</v>
      </c>
      <c r="B142" t="s">
        <v>130</v>
      </c>
      <c r="C142" t="s">
        <v>13</v>
      </c>
      <c r="D142" t="s">
        <v>14</v>
      </c>
      <c r="E142">
        <v>1</v>
      </c>
      <c r="F142">
        <v>1</v>
      </c>
      <c r="G142" t="s">
        <v>11</v>
      </c>
      <c r="H142" t="s">
        <v>21</v>
      </c>
      <c r="I142">
        <v>9.5399999999999999E-3</v>
      </c>
      <c r="J142">
        <v>0.19700000000000001</v>
      </c>
      <c r="K142">
        <v>4.18</v>
      </c>
      <c r="L142" t="s">
        <v>19</v>
      </c>
      <c r="M142" t="s">
        <v>22</v>
      </c>
      <c r="N142">
        <v>2.0899999999999998E-2</v>
      </c>
      <c r="O142">
        <v>0.376</v>
      </c>
      <c r="P142">
        <v>4.59</v>
      </c>
      <c r="Q142" t="s">
        <v>23</v>
      </c>
      <c r="R142" t="s">
        <v>21</v>
      </c>
      <c r="S142">
        <v>5.7600000000000004E-3</v>
      </c>
      <c r="T142">
        <v>9.64E-2</v>
      </c>
      <c r="U142">
        <v>4.16</v>
      </c>
      <c r="V142"/>
      <c r="W142">
        <v>125</v>
      </c>
      <c r="X142"/>
      <c r="Y142">
        <v>4.18</v>
      </c>
      <c r="Z142" s="7"/>
      <c r="AA142"/>
      <c r="AB142" s="7"/>
      <c r="AC142" s="7"/>
      <c r="AD142" s="7"/>
      <c r="AE142" s="7"/>
      <c r="AF142" s="7"/>
      <c r="AG142" s="7"/>
      <c r="AH142" s="7">
        <v>4.59</v>
      </c>
      <c r="AI142" s="7"/>
      <c r="AJ142" s="7"/>
      <c r="AK142" s="7"/>
      <c r="AL142" s="7"/>
      <c r="AM142" s="7"/>
      <c r="AN142" s="7"/>
      <c r="AO142" s="7"/>
      <c r="AP142" s="7"/>
      <c r="AQ142" s="7">
        <v>4.16</v>
      </c>
      <c r="AR142" s="7"/>
      <c r="AS142" s="7"/>
      <c r="AT142" s="7"/>
      <c r="AU142" s="7"/>
      <c r="AV142" s="7"/>
      <c r="AW142" s="7"/>
      <c r="AY142" s="1">
        <v>125</v>
      </c>
    </row>
    <row r="143" spans="1:51" s="8" customFormat="1" ht="15.75" customHeight="1">
      <c r="A143" s="2">
        <v>44075</v>
      </c>
      <c r="B143" t="s">
        <v>130</v>
      </c>
      <c r="C143" t="s">
        <v>13</v>
      </c>
      <c r="D143" t="s">
        <v>14</v>
      </c>
      <c r="E143">
        <v>1</v>
      </c>
      <c r="F143">
        <v>1</v>
      </c>
      <c r="G143" t="s">
        <v>11</v>
      </c>
      <c r="H143" t="s">
        <v>21</v>
      </c>
      <c r="I143">
        <v>8.7799999999999996E-3</v>
      </c>
      <c r="J143">
        <v>0.19400000000000001</v>
      </c>
      <c r="K143">
        <v>4.0999999999999996</v>
      </c>
      <c r="L143" t="s">
        <v>19</v>
      </c>
      <c r="M143" t="s">
        <v>22</v>
      </c>
      <c r="N143">
        <v>1.9199999999999998E-2</v>
      </c>
      <c r="O143">
        <v>0.33300000000000002</v>
      </c>
      <c r="P143">
        <v>3.46</v>
      </c>
      <c r="Q143" t="s">
        <v>23</v>
      </c>
      <c r="R143" t="s">
        <v>21</v>
      </c>
      <c r="S143">
        <v>6.7600000000000004E-3</v>
      </c>
      <c r="T143">
        <v>0.13400000000000001</v>
      </c>
      <c r="U143">
        <v>6.42</v>
      </c>
      <c r="V143"/>
      <c r="W143">
        <v>126</v>
      </c>
      <c r="X143"/>
      <c r="Y143">
        <v>4.0999999999999996</v>
      </c>
      <c r="Z143" s="7"/>
      <c r="AA143"/>
      <c r="AB143" s="7"/>
      <c r="AC143" s="7"/>
      <c r="AD143" s="7"/>
      <c r="AE143" s="7"/>
      <c r="AF143" s="7"/>
      <c r="AG143" s="7"/>
      <c r="AH143" s="7">
        <v>3.46</v>
      </c>
      <c r="AI143" s="7"/>
      <c r="AJ143" s="7"/>
      <c r="AK143" s="7"/>
      <c r="AL143" s="7"/>
      <c r="AM143" s="7"/>
      <c r="AN143" s="7"/>
      <c r="AO143" s="7"/>
      <c r="AP143" s="7"/>
      <c r="AQ143" s="7">
        <v>6.42</v>
      </c>
      <c r="AR143" s="7"/>
      <c r="AS143" s="7"/>
      <c r="AT143" s="7"/>
      <c r="AU143" s="7"/>
      <c r="AV143" s="7"/>
      <c r="AW143" s="7"/>
      <c r="AY143" s="1">
        <v>126</v>
      </c>
    </row>
    <row r="144" spans="1:51" s="8" customFormat="1" ht="15.75" customHeight="1">
      <c r="A144" s="2">
        <v>44075</v>
      </c>
      <c r="B144" t="s">
        <v>130</v>
      </c>
      <c r="C144" t="s">
        <v>13</v>
      </c>
      <c r="D144" t="s">
        <v>14</v>
      </c>
      <c r="E144">
        <v>1</v>
      </c>
      <c r="F144">
        <v>1</v>
      </c>
      <c r="G144" t="s">
        <v>11</v>
      </c>
      <c r="H144" t="s">
        <v>21</v>
      </c>
      <c r="I144">
        <v>0.01</v>
      </c>
      <c r="J144">
        <v>0.19500000000000001</v>
      </c>
      <c r="K144">
        <v>4.12</v>
      </c>
      <c r="L144" t="s">
        <v>19</v>
      </c>
      <c r="M144" t="s">
        <v>22</v>
      </c>
      <c r="N144">
        <v>2.0799999999999999E-2</v>
      </c>
      <c r="O144">
        <v>0.371</v>
      </c>
      <c r="P144">
        <v>4.45</v>
      </c>
      <c r="Q144" t="s">
        <v>23</v>
      </c>
      <c r="R144" t="s">
        <v>21</v>
      </c>
      <c r="S144">
        <v>5.8599999999999998E-3</v>
      </c>
      <c r="T144">
        <v>0.10299999999999999</v>
      </c>
      <c r="U144">
        <v>4.5599999999999996</v>
      </c>
      <c r="V144"/>
      <c r="W144">
        <v>127</v>
      </c>
      <c r="X144"/>
      <c r="Y144">
        <v>4.12</v>
      </c>
      <c r="Z144" s="7"/>
      <c r="AA144"/>
      <c r="AB144" s="7"/>
      <c r="AC144" s="7"/>
      <c r="AD144" s="7"/>
      <c r="AE144" s="7"/>
      <c r="AF144" s="7"/>
      <c r="AG144" s="7"/>
      <c r="AH144" s="7">
        <v>4.45</v>
      </c>
      <c r="AI144" s="7"/>
      <c r="AJ144" s="7"/>
      <c r="AK144" s="7"/>
      <c r="AL144" s="7"/>
      <c r="AM144" s="7"/>
      <c r="AN144" s="7"/>
      <c r="AO144" s="7"/>
      <c r="AP144" s="7"/>
      <c r="AQ144" s="7">
        <v>4.5599999999999996</v>
      </c>
      <c r="AR144" s="7"/>
      <c r="AS144" s="7"/>
      <c r="AT144" s="7"/>
      <c r="AU144" s="7"/>
      <c r="AV144" s="7"/>
      <c r="AW144" s="7"/>
      <c r="AY144" s="1">
        <v>127</v>
      </c>
    </row>
    <row r="145" spans="1:51" s="8" customFormat="1" ht="15.75" customHeight="1">
      <c r="A145" s="2">
        <v>44075</v>
      </c>
      <c r="B145" t="s">
        <v>130</v>
      </c>
      <c r="C145" t="s">
        <v>13</v>
      </c>
      <c r="D145" t="s">
        <v>14</v>
      </c>
      <c r="E145">
        <v>1</v>
      </c>
      <c r="F145">
        <v>1</v>
      </c>
      <c r="G145" t="s">
        <v>11</v>
      </c>
      <c r="H145" t="s">
        <v>21</v>
      </c>
      <c r="I145">
        <v>0.01</v>
      </c>
      <c r="J145">
        <v>0.251</v>
      </c>
      <c r="K145">
        <v>5.37</v>
      </c>
      <c r="L145" t="s">
        <v>19</v>
      </c>
      <c r="M145" t="s">
        <v>22</v>
      </c>
      <c r="N145">
        <v>2.18E-2</v>
      </c>
      <c r="O145">
        <v>0.37</v>
      </c>
      <c r="P145">
        <v>4.43</v>
      </c>
      <c r="Q145" t="s">
        <v>23</v>
      </c>
      <c r="R145" t="s">
        <v>21</v>
      </c>
      <c r="S145">
        <v>5.2599999999999999E-3</v>
      </c>
      <c r="T145">
        <v>9.2999999999999999E-2</v>
      </c>
      <c r="U145">
        <v>3.96</v>
      </c>
      <c r="V145"/>
      <c r="W145">
        <v>128</v>
      </c>
      <c r="X145"/>
      <c r="Y145">
        <v>5.37</v>
      </c>
      <c r="Z145" s="7"/>
      <c r="AA145"/>
      <c r="AB145" s="7"/>
      <c r="AC145" s="7"/>
      <c r="AD145" s="7"/>
      <c r="AE145" s="7"/>
      <c r="AF145" s="7"/>
      <c r="AG145" s="7"/>
      <c r="AH145" s="7">
        <v>4.43</v>
      </c>
      <c r="AI145" s="7"/>
      <c r="AJ145" s="7"/>
      <c r="AK145" s="7"/>
      <c r="AL145" s="7"/>
      <c r="AM145" s="7"/>
      <c r="AN145" s="7"/>
      <c r="AO145" s="7"/>
      <c r="AP145" s="7"/>
      <c r="AQ145" s="7">
        <v>3.96</v>
      </c>
      <c r="AR145" s="7"/>
      <c r="AS145" s="7"/>
      <c r="AT145" s="7"/>
      <c r="AU145" s="7"/>
      <c r="AV145" s="7"/>
      <c r="AW145" s="7"/>
      <c r="AY145" s="1">
        <v>128</v>
      </c>
    </row>
    <row r="146" spans="1:51" s="8" customFormat="1" ht="15.75" customHeight="1">
      <c r="A146" s="2">
        <v>44075</v>
      </c>
      <c r="B146" t="s">
        <v>130</v>
      </c>
      <c r="C146" t="s">
        <v>13</v>
      </c>
      <c r="D146" t="s">
        <v>14</v>
      </c>
      <c r="E146">
        <v>1</v>
      </c>
      <c r="F146">
        <v>1</v>
      </c>
      <c r="G146" t="s">
        <v>11</v>
      </c>
      <c r="H146" t="s">
        <v>21</v>
      </c>
      <c r="I146">
        <v>5.8700000000000002E-3</v>
      </c>
      <c r="J146">
        <v>7.7499999999999999E-2</v>
      </c>
      <c r="K146">
        <v>1.52</v>
      </c>
      <c r="L146" t="s">
        <v>19</v>
      </c>
      <c r="M146" t="s">
        <v>22</v>
      </c>
      <c r="N146">
        <v>2.0899999999999998E-2</v>
      </c>
      <c r="O146">
        <v>0.375</v>
      </c>
      <c r="P146">
        <v>4.57</v>
      </c>
      <c r="Q146" t="s">
        <v>23</v>
      </c>
      <c r="R146" t="s">
        <v>21</v>
      </c>
      <c r="S146">
        <v>5.5399999999999998E-3</v>
      </c>
      <c r="T146">
        <v>0.123</v>
      </c>
      <c r="U146">
        <v>5.73</v>
      </c>
      <c r="V146"/>
      <c r="W146">
        <v>129</v>
      </c>
      <c r="X146"/>
      <c r="Y146">
        <v>1.52</v>
      </c>
      <c r="Z146" s="7"/>
      <c r="AA146"/>
      <c r="AB146" s="7"/>
      <c r="AC146" s="7"/>
      <c r="AD146" s="7"/>
      <c r="AE146" s="7"/>
      <c r="AF146" s="7"/>
      <c r="AG146" s="7"/>
      <c r="AH146" s="7">
        <v>4.57</v>
      </c>
      <c r="AI146" s="7"/>
      <c r="AJ146" s="7"/>
      <c r="AK146" s="7"/>
      <c r="AL146" s="7"/>
      <c r="AM146" s="7"/>
      <c r="AN146" s="7"/>
      <c r="AO146" s="7"/>
      <c r="AP146" s="7"/>
      <c r="AQ146" s="7">
        <v>5.73</v>
      </c>
      <c r="AR146" s="7"/>
      <c r="AS146" s="7"/>
      <c r="AT146" s="7"/>
      <c r="AU146" s="7"/>
      <c r="AV146" s="7"/>
      <c r="AW146" s="7"/>
      <c r="AY146" s="1">
        <v>129</v>
      </c>
    </row>
    <row r="147" spans="1:51" s="8" customFormat="1" ht="15.75" customHeight="1">
      <c r="A147" s="2">
        <v>44075</v>
      </c>
      <c r="B147" t="s">
        <v>130</v>
      </c>
      <c r="C147" t="s">
        <v>13</v>
      </c>
      <c r="D147" t="s">
        <v>14</v>
      </c>
      <c r="E147">
        <v>1</v>
      </c>
      <c r="F147">
        <v>1</v>
      </c>
      <c r="G147" t="s">
        <v>11</v>
      </c>
      <c r="H147" t="s">
        <v>21</v>
      </c>
      <c r="I147">
        <v>1.03E-2</v>
      </c>
      <c r="J147">
        <v>0.19900000000000001</v>
      </c>
      <c r="K147">
        <v>4.2300000000000004</v>
      </c>
      <c r="L147" t="s">
        <v>19</v>
      </c>
      <c r="M147" t="s">
        <v>22</v>
      </c>
      <c r="N147">
        <v>2.3400000000000001E-2</v>
      </c>
      <c r="O147">
        <v>0.38100000000000001</v>
      </c>
      <c r="P147">
        <v>4.71</v>
      </c>
      <c r="Q147" t="s">
        <v>23</v>
      </c>
      <c r="R147" t="s">
        <v>21</v>
      </c>
      <c r="S147">
        <v>5.7299999999999999E-3</v>
      </c>
      <c r="T147">
        <v>9.5500000000000002E-2</v>
      </c>
      <c r="U147">
        <v>4.1100000000000003</v>
      </c>
      <c r="V147"/>
      <c r="W147">
        <v>130</v>
      </c>
      <c r="X147"/>
      <c r="Y147">
        <v>4.2300000000000004</v>
      </c>
      <c r="Z147" s="7"/>
      <c r="AA147"/>
      <c r="AB147" s="7"/>
      <c r="AC147" s="7"/>
      <c r="AD147" s="7"/>
      <c r="AE147" s="7"/>
      <c r="AF147" s="7"/>
      <c r="AG147" s="7"/>
      <c r="AH147" s="7">
        <v>4.71</v>
      </c>
      <c r="AI147" s="7"/>
      <c r="AJ147" s="7"/>
      <c r="AK147" s="7"/>
      <c r="AL147" s="7"/>
      <c r="AM147" s="7"/>
      <c r="AN147" s="7"/>
      <c r="AO147" s="7"/>
      <c r="AP147" s="7"/>
      <c r="AQ147" s="7">
        <v>4.1100000000000003</v>
      </c>
      <c r="AR147" s="7"/>
      <c r="AS147" s="7"/>
      <c r="AT147" s="7"/>
      <c r="AU147" s="7"/>
      <c r="AV147" s="7"/>
      <c r="AW147" s="7"/>
      <c r="AY147" s="1">
        <v>130</v>
      </c>
    </row>
    <row r="148" spans="1:51" s="8" customFormat="1" ht="15.75" customHeight="1">
      <c r="A148" s="2">
        <v>44075</v>
      </c>
      <c r="B148" t="s">
        <v>130</v>
      </c>
      <c r="C148" t="s">
        <v>13</v>
      </c>
      <c r="D148" t="s">
        <v>14</v>
      </c>
      <c r="E148">
        <v>1</v>
      </c>
      <c r="F148">
        <v>1</v>
      </c>
      <c r="G148" t="s">
        <v>11</v>
      </c>
      <c r="H148" t="s">
        <v>21</v>
      </c>
      <c r="I148">
        <v>1.8499999999999999E-2</v>
      </c>
      <c r="J148">
        <v>0.24399999999999999</v>
      </c>
      <c r="K148">
        <v>5.23</v>
      </c>
      <c r="L148" t="s">
        <v>19</v>
      </c>
      <c r="M148" t="s">
        <v>22</v>
      </c>
      <c r="N148">
        <v>2.1700000000000001E-2</v>
      </c>
      <c r="O148">
        <v>0.40400000000000003</v>
      </c>
      <c r="P148">
        <v>5.3</v>
      </c>
      <c r="Q148" t="s">
        <v>23</v>
      </c>
      <c r="R148" t="s">
        <v>21</v>
      </c>
      <c r="S148">
        <v>6.1599999999999997E-3</v>
      </c>
      <c r="T148">
        <v>0.11700000000000001</v>
      </c>
      <c r="U148">
        <v>5.4</v>
      </c>
      <c r="V148"/>
      <c r="W148">
        <v>131</v>
      </c>
      <c r="X148"/>
      <c r="Y148">
        <v>5.23</v>
      </c>
      <c r="Z148" s="7"/>
      <c r="AA148"/>
      <c r="AB148" s="7"/>
      <c r="AC148" s="7"/>
      <c r="AD148" s="7"/>
      <c r="AE148" s="7"/>
      <c r="AF148" s="7"/>
      <c r="AG148" s="7"/>
      <c r="AH148" s="7">
        <v>5.3</v>
      </c>
      <c r="AI148" s="7"/>
      <c r="AJ148" s="7"/>
      <c r="AK148" s="7"/>
      <c r="AL148" s="7"/>
      <c r="AM148" s="7"/>
      <c r="AN148" s="7"/>
      <c r="AO148" s="7"/>
      <c r="AP148" s="7"/>
      <c r="AQ148" s="7">
        <v>5.4</v>
      </c>
      <c r="AR148" s="7"/>
      <c r="AS148" s="7"/>
      <c r="AT148" s="7"/>
      <c r="AU148" s="7"/>
      <c r="AV148" s="7"/>
      <c r="AW148" s="7"/>
      <c r="AY148" s="1">
        <v>131</v>
      </c>
    </row>
    <row r="149" spans="1:51" s="8" customFormat="1" ht="15.75" customHeight="1">
      <c r="A149" s="2">
        <v>44075</v>
      </c>
      <c r="B149" t="s">
        <v>130</v>
      </c>
      <c r="C149" t="s">
        <v>13</v>
      </c>
      <c r="D149" t="s">
        <v>14</v>
      </c>
      <c r="E149">
        <v>1</v>
      </c>
      <c r="F149">
        <v>1</v>
      </c>
      <c r="G149" t="s">
        <v>11</v>
      </c>
      <c r="H149" t="s">
        <v>21</v>
      </c>
      <c r="I149">
        <v>2.69E-2</v>
      </c>
      <c r="J149">
        <v>0.28299999999999997</v>
      </c>
      <c r="K149">
        <v>6.08</v>
      </c>
      <c r="L149" t="s">
        <v>19</v>
      </c>
      <c r="M149" t="s">
        <v>22</v>
      </c>
      <c r="N149">
        <v>2.01E-2</v>
      </c>
      <c r="O149">
        <v>0.35599999999999998</v>
      </c>
      <c r="P149">
        <v>4.0599999999999996</v>
      </c>
      <c r="Q149" t="s">
        <v>23</v>
      </c>
      <c r="R149" t="s">
        <v>21</v>
      </c>
      <c r="S149">
        <v>5.8100000000000001E-3</v>
      </c>
      <c r="T149">
        <v>0.12</v>
      </c>
      <c r="U149">
        <v>5.57</v>
      </c>
      <c r="V149"/>
      <c r="W149">
        <v>132</v>
      </c>
      <c r="X149"/>
      <c r="Y149">
        <v>6.08</v>
      </c>
      <c r="Z149" s="7"/>
      <c r="AA149"/>
      <c r="AB149" s="7"/>
      <c r="AC149" s="7"/>
      <c r="AD149" s="7"/>
      <c r="AE149" s="7"/>
      <c r="AF149" s="7"/>
      <c r="AG149" s="7"/>
      <c r="AH149" s="7">
        <v>4.0599999999999996</v>
      </c>
      <c r="AI149" s="7"/>
      <c r="AJ149" s="7"/>
      <c r="AK149" s="7"/>
      <c r="AL149" s="7"/>
      <c r="AM149" s="7"/>
      <c r="AN149" s="7"/>
      <c r="AO149" s="7"/>
      <c r="AP149" s="7"/>
      <c r="AQ149" s="7">
        <v>5.57</v>
      </c>
      <c r="AR149" s="7"/>
      <c r="AS149" s="7"/>
      <c r="AT149" s="7"/>
      <c r="AU149" s="7"/>
      <c r="AV149" s="7"/>
      <c r="AW149" s="7"/>
      <c r="AY149" s="1">
        <v>132</v>
      </c>
    </row>
    <row r="150" spans="1:51" s="8" customFormat="1" ht="15.75" customHeight="1">
      <c r="A150" s="2">
        <v>44089</v>
      </c>
      <c r="B150" t="s">
        <v>132</v>
      </c>
      <c r="C150" t="s">
        <v>13</v>
      </c>
      <c r="D150" t="s">
        <v>14</v>
      </c>
      <c r="E150">
        <v>1</v>
      </c>
      <c r="F150">
        <v>1</v>
      </c>
      <c r="G150" t="s">
        <v>11</v>
      </c>
      <c r="H150" t="s">
        <v>21</v>
      </c>
      <c r="I150">
        <v>1.0200000000000001E-2</v>
      </c>
      <c r="J150">
        <v>0.23200000000000001</v>
      </c>
      <c r="K150">
        <v>4.4400000000000004</v>
      </c>
      <c r="L150" t="s">
        <v>19</v>
      </c>
      <c r="M150" t="s">
        <v>22</v>
      </c>
      <c r="N150">
        <v>2.1000000000000001E-2</v>
      </c>
      <c r="O150">
        <v>0.34399999999999997</v>
      </c>
      <c r="P150">
        <v>4.43</v>
      </c>
      <c r="Q150" t="s">
        <v>23</v>
      </c>
      <c r="R150" t="s">
        <v>21</v>
      </c>
      <c r="S150">
        <v>5.1399999999999996E-3</v>
      </c>
      <c r="T150">
        <v>8.3099999999999993E-2</v>
      </c>
      <c r="U150">
        <v>3.81</v>
      </c>
      <c r="V150"/>
      <c r="W150">
        <v>133</v>
      </c>
      <c r="X150"/>
      <c r="Y150">
        <v>4.4400000000000004</v>
      </c>
      <c r="Z150" s="7"/>
      <c r="AA150"/>
      <c r="AB150" s="7"/>
      <c r="AC150" s="7"/>
      <c r="AD150" s="7"/>
      <c r="AE150" s="7"/>
      <c r="AF150" s="7"/>
      <c r="AG150" s="7"/>
      <c r="AH150" s="7">
        <v>4.43</v>
      </c>
      <c r="AI150" s="7"/>
      <c r="AJ150" s="7"/>
      <c r="AK150" s="7"/>
      <c r="AL150" s="7"/>
      <c r="AM150" s="7"/>
      <c r="AN150" s="7"/>
      <c r="AO150" s="7"/>
      <c r="AP150" s="7"/>
      <c r="AQ150" s="7">
        <v>3.81</v>
      </c>
      <c r="AR150" s="7"/>
      <c r="AS150" s="7"/>
      <c r="AT150" s="7"/>
      <c r="AU150" s="7"/>
      <c r="AV150" s="7"/>
      <c r="AW150" s="7"/>
      <c r="AY150" s="1">
        <v>133</v>
      </c>
    </row>
    <row r="151" spans="1:51" s="8" customFormat="1" ht="15.75" customHeight="1">
      <c r="A151" s="2">
        <v>44089</v>
      </c>
      <c r="B151" t="s">
        <v>132</v>
      </c>
      <c r="C151" t="s">
        <v>13</v>
      </c>
      <c r="D151" t="s">
        <v>14</v>
      </c>
      <c r="E151">
        <v>1</v>
      </c>
      <c r="F151">
        <v>1</v>
      </c>
      <c r="G151" t="s">
        <v>11</v>
      </c>
      <c r="H151" t="s">
        <v>21</v>
      </c>
      <c r="I151">
        <v>1.03E-2</v>
      </c>
      <c r="J151">
        <v>0.25600000000000001</v>
      </c>
      <c r="K151">
        <v>4.9000000000000004</v>
      </c>
      <c r="L151" t="s">
        <v>19</v>
      </c>
      <c r="M151" t="s">
        <v>22</v>
      </c>
      <c r="N151">
        <v>2.24E-2</v>
      </c>
      <c r="O151">
        <v>0.377</v>
      </c>
      <c r="P151">
        <v>5.3</v>
      </c>
      <c r="Q151" t="s">
        <v>23</v>
      </c>
      <c r="R151" t="s">
        <v>21</v>
      </c>
      <c r="S151">
        <v>6.1199999999999996E-3</v>
      </c>
      <c r="T151">
        <v>0.11</v>
      </c>
      <c r="U151">
        <v>5.39</v>
      </c>
      <c r="V151"/>
      <c r="W151">
        <v>134</v>
      </c>
      <c r="X151"/>
      <c r="Y151">
        <v>4.9000000000000004</v>
      </c>
      <c r="Z151" s="7"/>
      <c r="AA151"/>
      <c r="AB151" s="7"/>
      <c r="AC151" s="7"/>
      <c r="AD151" s="7"/>
      <c r="AE151" s="7"/>
      <c r="AF151" s="7"/>
      <c r="AG151" s="7"/>
      <c r="AH151" s="7">
        <v>5.3</v>
      </c>
      <c r="AI151" s="7"/>
      <c r="AJ151" s="7"/>
      <c r="AK151" s="7"/>
      <c r="AL151" s="7"/>
      <c r="AM151" s="7"/>
      <c r="AN151" s="7"/>
      <c r="AO151" s="7"/>
      <c r="AP151" s="7"/>
      <c r="AQ151" s="7">
        <v>5.39</v>
      </c>
      <c r="AR151" s="7"/>
      <c r="AS151" s="7"/>
      <c r="AT151" s="7"/>
      <c r="AU151" s="7"/>
      <c r="AV151" s="7"/>
      <c r="AW151" s="7"/>
      <c r="AY151" s="1">
        <v>134</v>
      </c>
    </row>
    <row r="152" spans="1:51" s="8" customFormat="1" ht="15.75" customHeight="1">
      <c r="A152" s="2">
        <v>44089</v>
      </c>
      <c r="B152" t="s">
        <v>132</v>
      </c>
      <c r="C152" t="s">
        <v>13</v>
      </c>
      <c r="D152" t="s">
        <v>14</v>
      </c>
      <c r="E152">
        <v>1</v>
      </c>
      <c r="F152">
        <v>1</v>
      </c>
      <c r="G152" t="s">
        <v>11</v>
      </c>
      <c r="H152" t="s">
        <v>21</v>
      </c>
      <c r="I152">
        <v>1.0500000000000001E-2</v>
      </c>
      <c r="J152">
        <v>0.16500000000000001</v>
      </c>
      <c r="K152">
        <v>3.16</v>
      </c>
      <c r="L152" t="s">
        <v>19</v>
      </c>
      <c r="M152" t="s">
        <v>22</v>
      </c>
      <c r="N152">
        <v>2.0799999999999999E-2</v>
      </c>
      <c r="O152">
        <v>0.38100000000000001</v>
      </c>
      <c r="P152">
        <v>5.39</v>
      </c>
      <c r="Q152" t="s">
        <v>23</v>
      </c>
      <c r="R152" t="s">
        <v>21</v>
      </c>
      <c r="S152">
        <v>6.4000000000000003E-3</v>
      </c>
      <c r="T152">
        <v>0.10100000000000001</v>
      </c>
      <c r="U152">
        <v>4.84</v>
      </c>
      <c r="V152"/>
      <c r="W152">
        <v>135</v>
      </c>
      <c r="X152"/>
      <c r="Y152">
        <v>3.16</v>
      </c>
      <c r="Z152" s="7"/>
      <c r="AA152"/>
      <c r="AB152" s="7"/>
      <c r="AC152" s="7"/>
      <c r="AD152" s="7"/>
      <c r="AE152" s="7"/>
      <c r="AF152" s="7"/>
      <c r="AG152" s="7"/>
      <c r="AH152" s="7">
        <v>5.39</v>
      </c>
      <c r="AI152" s="7"/>
      <c r="AJ152" s="7"/>
      <c r="AK152" s="7"/>
      <c r="AL152" s="7"/>
      <c r="AM152" s="7"/>
      <c r="AN152" s="7"/>
      <c r="AO152" s="7"/>
      <c r="AP152" s="7"/>
      <c r="AQ152" s="7">
        <v>4.84</v>
      </c>
      <c r="AR152" s="7"/>
      <c r="AS152" s="7"/>
      <c r="AT152" s="7"/>
      <c r="AU152" s="7"/>
      <c r="AV152" s="7"/>
      <c r="AW152" s="7"/>
      <c r="AY152" s="1">
        <v>135</v>
      </c>
    </row>
    <row r="153" spans="1:51" s="8" customFormat="1" ht="15.75" customHeight="1">
      <c r="A153" s="2">
        <v>44089</v>
      </c>
      <c r="B153" t="s">
        <v>132</v>
      </c>
      <c r="C153" t="s">
        <v>13</v>
      </c>
      <c r="D153" t="s">
        <v>14</v>
      </c>
      <c r="E153">
        <v>1</v>
      </c>
      <c r="F153">
        <v>1</v>
      </c>
      <c r="G153" t="s">
        <v>11</v>
      </c>
      <c r="H153" t="s">
        <v>21</v>
      </c>
      <c r="I153">
        <v>0.04</v>
      </c>
      <c r="J153">
        <v>0.47699999999999998</v>
      </c>
      <c r="K153">
        <v>9.1999999999999993</v>
      </c>
      <c r="L153" t="s">
        <v>19</v>
      </c>
      <c r="M153" t="s">
        <v>22</v>
      </c>
      <c r="N153">
        <v>2.1700000000000001E-2</v>
      </c>
      <c r="O153">
        <v>0.38200000000000001</v>
      </c>
      <c r="P153">
        <v>5.42</v>
      </c>
      <c r="Q153" t="s">
        <v>23</v>
      </c>
      <c r="R153" t="s">
        <v>21</v>
      </c>
      <c r="S153">
        <v>6.7099999999999998E-3</v>
      </c>
      <c r="T153">
        <v>0.105</v>
      </c>
      <c r="U153">
        <v>5.09</v>
      </c>
      <c r="V153"/>
      <c r="W153">
        <v>136</v>
      </c>
      <c r="X153"/>
      <c r="Y153">
        <v>9.1999999999999993</v>
      </c>
      <c r="Z153" s="7"/>
      <c r="AA153"/>
      <c r="AB153" s="7"/>
      <c r="AC153" s="7"/>
      <c r="AD153" s="7"/>
      <c r="AE153" s="7"/>
      <c r="AF153" s="7"/>
      <c r="AG153" s="7"/>
      <c r="AH153" s="7">
        <v>5.42</v>
      </c>
      <c r="AI153" s="7"/>
      <c r="AJ153" s="7"/>
      <c r="AK153" s="7"/>
      <c r="AL153" s="7"/>
      <c r="AM153" s="7"/>
      <c r="AN153" s="7"/>
      <c r="AO153" s="7"/>
      <c r="AP153" s="7"/>
      <c r="AQ153" s="7">
        <v>5.09</v>
      </c>
      <c r="AR153" s="7"/>
      <c r="AS153" s="7"/>
      <c r="AT153" s="7"/>
      <c r="AU153" s="7"/>
      <c r="AV153" s="7"/>
      <c r="AW153" s="7"/>
      <c r="AY153" s="1">
        <v>136</v>
      </c>
    </row>
    <row r="154" spans="1:51" s="8" customFormat="1" ht="15.75" customHeight="1">
      <c r="A154" s="2">
        <v>44089</v>
      </c>
      <c r="B154" t="s">
        <v>132</v>
      </c>
      <c r="C154" t="s">
        <v>13</v>
      </c>
      <c r="D154" t="s">
        <v>14</v>
      </c>
      <c r="E154">
        <v>1</v>
      </c>
      <c r="F154">
        <v>1</v>
      </c>
      <c r="G154" t="s">
        <v>11</v>
      </c>
      <c r="H154" t="s">
        <v>21</v>
      </c>
      <c r="I154">
        <v>0.01</v>
      </c>
      <c r="J154">
        <v>0.23400000000000001</v>
      </c>
      <c r="K154">
        <v>4.49</v>
      </c>
      <c r="L154" t="s">
        <v>19</v>
      </c>
      <c r="M154" t="s">
        <v>22</v>
      </c>
      <c r="N154">
        <v>2.06E-2</v>
      </c>
      <c r="O154">
        <v>0.34</v>
      </c>
      <c r="P154">
        <v>4.32</v>
      </c>
      <c r="Q154" t="s">
        <v>23</v>
      </c>
      <c r="R154" t="s">
        <v>21</v>
      </c>
      <c r="S154">
        <v>6.5399999999999998E-3</v>
      </c>
      <c r="T154">
        <v>0.122</v>
      </c>
      <c r="U154">
        <v>6.07</v>
      </c>
      <c r="V154"/>
      <c r="W154">
        <v>137</v>
      </c>
      <c r="X154"/>
      <c r="Y154">
        <v>4.49</v>
      </c>
      <c r="Z154" s="7"/>
      <c r="AA154"/>
      <c r="AB154" s="7"/>
      <c r="AC154" s="7"/>
      <c r="AD154" s="7"/>
      <c r="AE154" s="7"/>
      <c r="AF154" s="7"/>
      <c r="AG154" s="7"/>
      <c r="AH154" s="7">
        <v>4.32</v>
      </c>
      <c r="AI154" s="7"/>
      <c r="AJ154" s="7"/>
      <c r="AK154" s="7"/>
      <c r="AL154" s="7"/>
      <c r="AM154" s="7"/>
      <c r="AN154" s="7"/>
      <c r="AO154" s="7"/>
      <c r="AP154" s="7"/>
      <c r="AQ154" s="7">
        <v>6.07</v>
      </c>
      <c r="AR154" s="7"/>
      <c r="AS154" s="7"/>
      <c r="AT154" s="7"/>
      <c r="AU154" s="7"/>
      <c r="AV154" s="7"/>
      <c r="AW154" s="7"/>
      <c r="AY154" s="1">
        <v>137</v>
      </c>
    </row>
    <row r="155" spans="1:51" s="8" customFormat="1" ht="15.75" customHeight="1">
      <c r="A155" s="2">
        <v>44089</v>
      </c>
      <c r="B155" t="s">
        <v>132</v>
      </c>
      <c r="C155" t="s">
        <v>13</v>
      </c>
      <c r="D155" t="s">
        <v>14</v>
      </c>
      <c r="E155">
        <v>1</v>
      </c>
      <c r="F155">
        <v>1</v>
      </c>
      <c r="G155" t="s">
        <v>11</v>
      </c>
      <c r="H155" t="s">
        <v>21</v>
      </c>
      <c r="I155">
        <v>1.11E-2</v>
      </c>
      <c r="J155">
        <v>0.26</v>
      </c>
      <c r="K155">
        <v>4.99</v>
      </c>
      <c r="L155" t="s">
        <v>19</v>
      </c>
      <c r="M155" t="s">
        <v>22</v>
      </c>
      <c r="N155">
        <v>1.9099999999999999E-2</v>
      </c>
      <c r="O155">
        <v>0.33500000000000002</v>
      </c>
      <c r="P155">
        <v>4.2</v>
      </c>
      <c r="Q155" t="s">
        <v>23</v>
      </c>
      <c r="R155" t="s">
        <v>21</v>
      </c>
      <c r="S155">
        <v>5.3200000000000001E-3</v>
      </c>
      <c r="T155">
        <v>8.9499999999999996E-2</v>
      </c>
      <c r="U155">
        <v>4.18</v>
      </c>
      <c r="V155"/>
      <c r="W155">
        <v>138</v>
      </c>
      <c r="X155"/>
      <c r="Y155">
        <v>4.99</v>
      </c>
      <c r="Z155" s="7"/>
      <c r="AA155"/>
      <c r="AB155" s="7"/>
      <c r="AC155" s="7"/>
      <c r="AD155" s="7"/>
      <c r="AE155" s="7"/>
      <c r="AF155" s="7"/>
      <c r="AG155" s="7"/>
      <c r="AH155" s="7">
        <v>4.2</v>
      </c>
      <c r="AI155" s="7"/>
      <c r="AJ155" s="7"/>
      <c r="AK155" s="7"/>
      <c r="AL155" s="7"/>
      <c r="AM155" s="7"/>
      <c r="AN155" s="7"/>
      <c r="AO155" s="7"/>
      <c r="AP155" s="7"/>
      <c r="AQ155" s="7">
        <v>4.18</v>
      </c>
      <c r="AR155" s="7"/>
      <c r="AS155" s="7"/>
      <c r="AT155" s="7"/>
      <c r="AU155" s="7"/>
      <c r="AV155" s="7"/>
      <c r="AW155" s="7"/>
      <c r="AY155" s="1">
        <v>138</v>
      </c>
    </row>
    <row r="156" spans="1:51" s="8" customFormat="1" ht="15.75" customHeight="1">
      <c r="A156" s="2">
        <v>44089</v>
      </c>
      <c r="B156" t="s">
        <v>132</v>
      </c>
      <c r="C156" t="s">
        <v>13</v>
      </c>
      <c r="D156" t="s">
        <v>14</v>
      </c>
      <c r="E156">
        <v>1</v>
      </c>
      <c r="F156">
        <v>1</v>
      </c>
      <c r="G156" t="s">
        <v>11</v>
      </c>
      <c r="H156" t="s">
        <v>21</v>
      </c>
      <c r="I156">
        <v>1.77E-2</v>
      </c>
      <c r="J156">
        <v>0.59</v>
      </c>
      <c r="K156">
        <v>11.4</v>
      </c>
      <c r="L156" t="s">
        <v>19</v>
      </c>
      <c r="M156" t="s">
        <v>22</v>
      </c>
      <c r="N156">
        <v>1.95E-2</v>
      </c>
      <c r="O156">
        <v>0.33100000000000002</v>
      </c>
      <c r="P156">
        <v>4.08</v>
      </c>
      <c r="Q156" t="s">
        <v>23</v>
      </c>
      <c r="R156" t="s">
        <v>21</v>
      </c>
      <c r="S156">
        <v>5.94E-3</v>
      </c>
      <c r="T156">
        <v>0.104</v>
      </c>
      <c r="U156">
        <v>5</v>
      </c>
      <c r="V156"/>
      <c r="W156">
        <v>139</v>
      </c>
      <c r="X156"/>
      <c r="Y156">
        <v>11.4</v>
      </c>
      <c r="Z156" s="7"/>
      <c r="AA156"/>
      <c r="AB156" s="7"/>
      <c r="AC156" s="7"/>
      <c r="AD156" s="7"/>
      <c r="AE156" s="7"/>
      <c r="AF156" s="7"/>
      <c r="AG156" s="7"/>
      <c r="AH156" s="7">
        <v>4.08</v>
      </c>
      <c r="AI156" s="7"/>
      <c r="AJ156" s="7"/>
      <c r="AK156" s="7"/>
      <c r="AL156" s="7"/>
      <c r="AM156" s="7"/>
      <c r="AN156" s="7"/>
      <c r="AO156" s="7"/>
      <c r="AP156" s="7"/>
      <c r="AQ156" s="7">
        <v>5</v>
      </c>
      <c r="AR156" s="7"/>
      <c r="AS156" s="7"/>
      <c r="AT156" s="7"/>
      <c r="AU156" s="7"/>
      <c r="AV156" s="7"/>
      <c r="AW156" s="7"/>
      <c r="AY156" s="1">
        <v>139</v>
      </c>
    </row>
    <row r="157" spans="1:51" s="8" customFormat="1" ht="15.75" customHeight="1">
      <c r="A157" s="2">
        <v>44089</v>
      </c>
      <c r="B157" t="s">
        <v>132</v>
      </c>
      <c r="C157" t="s">
        <v>13</v>
      </c>
      <c r="D157" t="s">
        <v>14</v>
      </c>
      <c r="E157">
        <v>1</v>
      </c>
      <c r="F157">
        <v>1</v>
      </c>
      <c r="G157" t="s">
        <v>11</v>
      </c>
      <c r="H157" t="s">
        <v>21</v>
      </c>
      <c r="I157">
        <v>-2.24E-2</v>
      </c>
      <c r="J157">
        <v>-0.183</v>
      </c>
      <c r="K157"/>
      <c r="L157" t="s">
        <v>19</v>
      </c>
      <c r="M157" t="s">
        <v>22</v>
      </c>
      <c r="N157">
        <v>2.0500000000000001E-2</v>
      </c>
      <c r="O157">
        <v>0.33800000000000002</v>
      </c>
      <c r="P157">
        <v>4.26</v>
      </c>
      <c r="Q157" t="s">
        <v>23</v>
      </c>
      <c r="R157" t="s">
        <v>21</v>
      </c>
      <c r="S157">
        <v>5.8399999999999997E-3</v>
      </c>
      <c r="T157">
        <v>9.0200000000000002E-2</v>
      </c>
      <c r="U157">
        <v>4.22</v>
      </c>
      <c r="V157"/>
      <c r="W157">
        <v>140</v>
      </c>
      <c r="X157"/>
      <c r="Y157">
        <v>0</v>
      </c>
      <c r="Z157" s="7"/>
      <c r="AA157"/>
      <c r="AB157" s="7"/>
      <c r="AC157" s="7"/>
      <c r="AD157" s="7"/>
      <c r="AE157" s="7"/>
      <c r="AF157" s="7"/>
      <c r="AG157" s="7"/>
      <c r="AH157" s="7">
        <v>4.26</v>
      </c>
      <c r="AI157" s="7"/>
      <c r="AJ157" s="7"/>
      <c r="AK157" s="7"/>
      <c r="AL157" s="7"/>
      <c r="AM157" s="7"/>
      <c r="AN157" s="7"/>
      <c r="AO157" s="7"/>
      <c r="AP157" s="7"/>
      <c r="AQ157" s="7">
        <v>4.22</v>
      </c>
      <c r="AR157" s="7"/>
      <c r="AS157" s="7"/>
      <c r="AT157" s="7"/>
      <c r="AU157" s="7"/>
      <c r="AV157" s="7"/>
      <c r="AW157" s="7"/>
      <c r="AY157" s="1">
        <v>140</v>
      </c>
    </row>
    <row r="158" spans="1:51" s="8" customFormat="1" ht="15.75" customHeight="1">
      <c r="A158" s="2">
        <v>44147</v>
      </c>
      <c r="B158" t="s">
        <v>137</v>
      </c>
      <c r="C158" t="s">
        <v>138</v>
      </c>
      <c r="D158" t="s">
        <v>14</v>
      </c>
      <c r="E158">
        <v>1</v>
      </c>
      <c r="F158">
        <v>1</v>
      </c>
      <c r="G158" t="s">
        <v>11</v>
      </c>
      <c r="H158" t="s">
        <v>21</v>
      </c>
      <c r="I158">
        <v>-1.5599999999999999E-2</v>
      </c>
      <c r="J158">
        <v>0.104</v>
      </c>
      <c r="K158">
        <v>3.68</v>
      </c>
      <c r="L158" t="s">
        <v>19</v>
      </c>
      <c r="M158" t="s">
        <v>22</v>
      </c>
      <c r="N158">
        <v>2.1000000000000001E-2</v>
      </c>
      <c r="O158">
        <v>0.38100000000000001</v>
      </c>
      <c r="P158">
        <v>6.41</v>
      </c>
      <c r="Q158" t="s">
        <v>100</v>
      </c>
      <c r="R158" t="s">
        <v>21</v>
      </c>
      <c r="S158">
        <v>1.8800000000000001E-2</v>
      </c>
      <c r="T158">
        <v>0.22600000000000001</v>
      </c>
      <c r="U158">
        <v>6.35</v>
      </c>
      <c r="V158"/>
      <c r="W158">
        <v>141</v>
      </c>
      <c r="X158"/>
      <c r="Y158">
        <v>3.68</v>
      </c>
      <c r="Z158" s="7"/>
      <c r="AA158"/>
      <c r="AB158" s="7"/>
      <c r="AC158" s="7"/>
      <c r="AD158" s="7"/>
      <c r="AE158" s="7"/>
      <c r="AF158" s="7"/>
      <c r="AG158" s="7"/>
      <c r="AH158" s="7">
        <v>6.41</v>
      </c>
      <c r="AI158" s="7"/>
      <c r="AJ158" s="7"/>
      <c r="AK158" s="7"/>
      <c r="AL158" s="7"/>
      <c r="AM158" s="7"/>
      <c r="AN158" s="7"/>
      <c r="AO158" s="7"/>
      <c r="AP158" s="7"/>
      <c r="AQ158" s="7">
        <v>6.35</v>
      </c>
      <c r="AR158" s="7"/>
      <c r="AS158" s="7"/>
      <c r="AT158" s="7"/>
      <c r="AU158" s="7"/>
      <c r="AV158" s="7"/>
      <c r="AW158" s="7"/>
      <c r="AY158" s="1">
        <v>141</v>
      </c>
    </row>
    <row r="159" spans="1:51" s="8" customFormat="1" ht="15.75" customHeight="1">
      <c r="A159" s="2">
        <v>44147</v>
      </c>
      <c r="B159" t="s">
        <v>137</v>
      </c>
      <c r="C159" t="s">
        <v>138</v>
      </c>
      <c r="D159" t="s">
        <v>14</v>
      </c>
      <c r="E159">
        <v>1</v>
      </c>
      <c r="F159">
        <v>1</v>
      </c>
      <c r="G159" t="s">
        <v>11</v>
      </c>
      <c r="H159" t="s">
        <v>21</v>
      </c>
      <c r="I159">
        <v>9.58E-3</v>
      </c>
      <c r="J159">
        <v>0.19700000000000001</v>
      </c>
      <c r="K159">
        <v>5.69</v>
      </c>
      <c r="L159" t="s">
        <v>19</v>
      </c>
      <c r="M159" t="s">
        <v>22</v>
      </c>
      <c r="N159">
        <v>2.1700000000000001E-2</v>
      </c>
      <c r="O159">
        <v>0.39100000000000001</v>
      </c>
      <c r="P159">
        <v>6.62</v>
      </c>
      <c r="Q159" t="s">
        <v>100</v>
      </c>
      <c r="R159" t="s">
        <v>21</v>
      </c>
      <c r="S159">
        <v>2.0299999999999999E-2</v>
      </c>
      <c r="T159">
        <v>0.24199999999999999</v>
      </c>
      <c r="U159">
        <v>6.81</v>
      </c>
      <c r="V159"/>
      <c r="W159">
        <v>142</v>
      </c>
      <c r="X159"/>
      <c r="Y159">
        <v>5.69</v>
      </c>
      <c r="Z159" s="7"/>
      <c r="AA159"/>
      <c r="AB159" s="7"/>
      <c r="AC159" s="7"/>
      <c r="AD159" s="7"/>
      <c r="AE159" s="7"/>
      <c r="AF159" s="7"/>
      <c r="AG159" s="7"/>
      <c r="AH159" s="7">
        <v>6.62</v>
      </c>
      <c r="AI159" s="7"/>
      <c r="AJ159" s="7"/>
      <c r="AK159" s="7"/>
      <c r="AL159" s="7"/>
      <c r="AM159" s="7"/>
      <c r="AN159" s="7"/>
      <c r="AO159" s="7"/>
      <c r="AP159" s="7"/>
      <c r="AQ159" s="7">
        <v>6.81</v>
      </c>
      <c r="AR159" s="7"/>
      <c r="AS159" s="7"/>
      <c r="AT159" s="7"/>
      <c r="AU159" s="7"/>
      <c r="AV159" s="7"/>
      <c r="AW159" s="7"/>
      <c r="AY159" s="1">
        <v>142</v>
      </c>
    </row>
    <row r="160" spans="1:51" s="8" customFormat="1" ht="15.75" customHeight="1">
      <c r="A160" s="2">
        <v>44147</v>
      </c>
      <c r="B160" t="s">
        <v>137</v>
      </c>
      <c r="C160" t="s">
        <v>138</v>
      </c>
      <c r="D160" t="s">
        <v>14</v>
      </c>
      <c r="E160">
        <v>1</v>
      </c>
      <c r="F160">
        <v>1</v>
      </c>
      <c r="G160" t="s">
        <v>11</v>
      </c>
      <c r="H160" t="s">
        <v>21</v>
      </c>
      <c r="I160">
        <v>8.3300000000000006E-3</v>
      </c>
      <c r="J160">
        <v>0.27400000000000002</v>
      </c>
      <c r="K160">
        <v>7.36</v>
      </c>
      <c r="L160" t="s">
        <v>19</v>
      </c>
      <c r="M160" t="s">
        <v>22</v>
      </c>
      <c r="N160">
        <v>2.0799999999999999E-2</v>
      </c>
      <c r="O160">
        <v>0.38700000000000001</v>
      </c>
      <c r="P160">
        <v>6.53</v>
      </c>
      <c r="Q160" t="s">
        <v>100</v>
      </c>
      <c r="R160" t="s">
        <v>21</v>
      </c>
      <c r="S160">
        <v>1.9699999999999999E-2</v>
      </c>
      <c r="T160">
        <v>0.251</v>
      </c>
      <c r="U160">
        <v>7.07</v>
      </c>
      <c r="V160"/>
      <c r="W160">
        <v>143</v>
      </c>
      <c r="X160"/>
      <c r="Y160">
        <v>7.36</v>
      </c>
      <c r="Z160" s="7"/>
      <c r="AA160"/>
      <c r="AB160" s="7"/>
      <c r="AC160" s="7"/>
      <c r="AD160" s="7"/>
      <c r="AE160" s="7"/>
      <c r="AF160" s="7"/>
      <c r="AG160" s="7"/>
      <c r="AH160" s="7">
        <v>6.53</v>
      </c>
      <c r="AI160" s="7"/>
      <c r="AJ160" s="7"/>
      <c r="AK160" s="7"/>
      <c r="AL160" s="7"/>
      <c r="AM160" s="7"/>
      <c r="AN160" s="7"/>
      <c r="AO160" s="7"/>
      <c r="AP160" s="7"/>
      <c r="AQ160" s="7">
        <v>7.07</v>
      </c>
      <c r="AR160" s="7"/>
      <c r="AS160" s="7"/>
      <c r="AT160" s="7"/>
      <c r="AU160" s="7"/>
      <c r="AV160" s="7"/>
      <c r="AW160" s="7"/>
      <c r="AY160" s="1">
        <v>143</v>
      </c>
    </row>
    <row r="161" spans="1:51" s="8" customFormat="1" ht="15.75" customHeight="1">
      <c r="A161" s="2">
        <v>44147</v>
      </c>
      <c r="B161" t="s">
        <v>137</v>
      </c>
      <c r="C161" t="s">
        <v>138</v>
      </c>
      <c r="D161" t="s">
        <v>14</v>
      </c>
      <c r="E161">
        <v>1</v>
      </c>
      <c r="F161">
        <v>1</v>
      </c>
      <c r="G161" t="s">
        <v>11</v>
      </c>
      <c r="H161" t="s">
        <v>21</v>
      </c>
      <c r="I161">
        <v>1.38E-2</v>
      </c>
      <c r="J161">
        <v>0.23</v>
      </c>
      <c r="K161">
        <v>6.4</v>
      </c>
      <c r="L161" t="s">
        <v>19</v>
      </c>
      <c r="M161" t="s">
        <v>22</v>
      </c>
      <c r="N161">
        <v>1.9699999999999999E-2</v>
      </c>
      <c r="O161">
        <v>0.38200000000000001</v>
      </c>
      <c r="P161">
        <v>6.42</v>
      </c>
      <c r="Q161" t="s">
        <v>100</v>
      </c>
      <c r="R161" t="s">
        <v>21</v>
      </c>
      <c r="S161">
        <v>1.9E-2</v>
      </c>
      <c r="T161">
        <v>0.28100000000000003</v>
      </c>
      <c r="U161">
        <v>7.92</v>
      </c>
      <c r="V161"/>
      <c r="W161">
        <v>144</v>
      </c>
      <c r="X161"/>
      <c r="Y161">
        <v>6.4</v>
      </c>
      <c r="Z161" s="7"/>
      <c r="AA161"/>
      <c r="AB161" s="7"/>
      <c r="AC161" s="7"/>
      <c r="AD161" s="7"/>
      <c r="AE161" s="7"/>
      <c r="AF161" s="7"/>
      <c r="AG161" s="7"/>
      <c r="AH161" s="7">
        <v>6.42</v>
      </c>
      <c r="AI161" s="7"/>
      <c r="AJ161" s="7"/>
      <c r="AK161" s="7"/>
      <c r="AL161" s="7"/>
      <c r="AM161" s="7"/>
      <c r="AN161" s="7"/>
      <c r="AO161" s="7"/>
      <c r="AP161" s="7"/>
      <c r="AQ161" s="7">
        <v>7.92</v>
      </c>
      <c r="AR161" s="7"/>
      <c r="AS161" s="7"/>
      <c r="AT161" s="7"/>
      <c r="AU161" s="7"/>
      <c r="AV161" s="7"/>
      <c r="AW161" s="7"/>
      <c r="AY161" s="1">
        <v>144</v>
      </c>
    </row>
    <row r="162" spans="1:51" s="8" customFormat="1" ht="15.75" customHeight="1">
      <c r="A162" s="2">
        <v>44147</v>
      </c>
      <c r="B162" t="s">
        <v>137</v>
      </c>
      <c r="C162" t="s">
        <v>138</v>
      </c>
      <c r="D162" t="s">
        <v>14</v>
      </c>
      <c r="E162">
        <v>1</v>
      </c>
      <c r="F162">
        <v>1</v>
      </c>
      <c r="G162" t="s">
        <v>11</v>
      </c>
      <c r="H162" t="s">
        <v>21</v>
      </c>
      <c r="I162">
        <v>0.01</v>
      </c>
      <c r="J162">
        <v>0.23</v>
      </c>
      <c r="K162">
        <v>6.41</v>
      </c>
      <c r="L162" t="s">
        <v>19</v>
      </c>
      <c r="M162" t="s">
        <v>22</v>
      </c>
      <c r="N162">
        <v>2.0500000000000001E-2</v>
      </c>
      <c r="O162">
        <v>0.40300000000000002</v>
      </c>
      <c r="P162">
        <v>6.86</v>
      </c>
      <c r="Q162" t="s">
        <v>100</v>
      </c>
      <c r="R162" t="s">
        <v>21</v>
      </c>
      <c r="S162">
        <v>1.7500000000000002E-2</v>
      </c>
      <c r="T162">
        <v>0.24</v>
      </c>
      <c r="U162">
        <v>6.76</v>
      </c>
      <c r="V162"/>
      <c r="W162">
        <v>145</v>
      </c>
      <c r="X162"/>
      <c r="Y162">
        <v>6.41</v>
      </c>
      <c r="Z162" s="7"/>
      <c r="AA162"/>
      <c r="AB162" s="7"/>
      <c r="AC162" s="7"/>
      <c r="AD162" s="7"/>
      <c r="AE162" s="7"/>
      <c r="AF162" s="7"/>
      <c r="AG162" s="7"/>
      <c r="AH162" s="7">
        <v>6.86</v>
      </c>
      <c r="AI162" s="7"/>
      <c r="AJ162" s="7"/>
      <c r="AK162" s="7"/>
      <c r="AL162" s="7"/>
      <c r="AM162" s="7"/>
      <c r="AN162" s="7"/>
      <c r="AO162" s="7"/>
      <c r="AP162" s="7"/>
      <c r="AQ162" s="7">
        <v>6.76</v>
      </c>
      <c r="AR162" s="7"/>
      <c r="AS162" s="7"/>
      <c r="AT162" s="7"/>
      <c r="AU162" s="7"/>
      <c r="AV162" s="7"/>
      <c r="AW162" s="7"/>
      <c r="AY162" s="1">
        <v>145</v>
      </c>
    </row>
    <row r="163" spans="1:51" s="8" customFormat="1" ht="15.75" customHeight="1">
      <c r="A163" s="2">
        <v>44147</v>
      </c>
      <c r="B163" t="s">
        <v>137</v>
      </c>
      <c r="C163" t="s">
        <v>138</v>
      </c>
      <c r="D163" t="s">
        <v>14</v>
      </c>
      <c r="E163">
        <v>1</v>
      </c>
      <c r="F163">
        <v>1</v>
      </c>
      <c r="G163" t="s">
        <v>11</v>
      </c>
      <c r="H163" t="s">
        <v>21</v>
      </c>
      <c r="I163">
        <v>9.4199999999999996E-3</v>
      </c>
      <c r="J163">
        <v>0.17799999999999999</v>
      </c>
      <c r="K163">
        <v>5.28</v>
      </c>
      <c r="L163" t="s">
        <v>19</v>
      </c>
      <c r="M163" t="s">
        <v>22</v>
      </c>
      <c r="N163">
        <v>1.47E-2</v>
      </c>
      <c r="O163">
        <v>0.3</v>
      </c>
      <c r="P163">
        <v>4.6500000000000004</v>
      </c>
      <c r="Q163" t="s">
        <v>100</v>
      </c>
      <c r="R163" t="s">
        <v>21</v>
      </c>
      <c r="S163">
        <v>1.52E-2</v>
      </c>
      <c r="T163">
        <v>0.22900000000000001</v>
      </c>
      <c r="U163">
        <v>6.43</v>
      </c>
      <c r="V163"/>
      <c r="W163">
        <v>146</v>
      </c>
      <c r="X163"/>
      <c r="Y163">
        <v>5.28</v>
      </c>
      <c r="Z163" s="7"/>
      <c r="AA163"/>
      <c r="AB163" s="7"/>
      <c r="AC163" s="7"/>
      <c r="AD163" s="7"/>
      <c r="AE163" s="7"/>
      <c r="AF163" s="7"/>
      <c r="AG163" s="7"/>
      <c r="AH163" s="7">
        <v>4.6500000000000004</v>
      </c>
      <c r="AI163" s="7"/>
      <c r="AJ163" s="7"/>
      <c r="AK163" s="7"/>
      <c r="AL163" s="7"/>
      <c r="AM163" s="7"/>
      <c r="AN163" s="7"/>
      <c r="AO163" s="7"/>
      <c r="AP163" s="7"/>
      <c r="AQ163" s="7">
        <v>6.43</v>
      </c>
      <c r="AR163" s="7"/>
      <c r="AS163" s="7"/>
      <c r="AT163" s="7"/>
      <c r="AU163" s="7"/>
      <c r="AV163" s="7"/>
      <c r="AW163" s="7"/>
      <c r="AY163" s="1">
        <v>146</v>
      </c>
    </row>
    <row r="164" spans="1:51" s="8" customFormat="1" ht="15.75" customHeight="1">
      <c r="A164" s="2">
        <v>44147</v>
      </c>
      <c r="B164" t="s">
        <v>137</v>
      </c>
      <c r="C164" t="s">
        <v>138</v>
      </c>
      <c r="D164" t="s">
        <v>14</v>
      </c>
      <c r="E164">
        <v>1</v>
      </c>
      <c r="F164">
        <v>1</v>
      </c>
      <c r="G164" t="s">
        <v>11</v>
      </c>
      <c r="H164" t="s">
        <v>21</v>
      </c>
      <c r="I164">
        <v>1.34E-2</v>
      </c>
      <c r="J164">
        <v>0.35299999999999998</v>
      </c>
      <c r="K164">
        <v>9.07</v>
      </c>
      <c r="L164" t="s">
        <v>19</v>
      </c>
      <c r="M164" t="s">
        <v>22</v>
      </c>
      <c r="N164">
        <v>2.0299999999999999E-2</v>
      </c>
      <c r="O164">
        <v>0.42199999999999999</v>
      </c>
      <c r="P164">
        <v>7.29</v>
      </c>
      <c r="Q164" t="s">
        <v>100</v>
      </c>
      <c r="R164" t="s">
        <v>21</v>
      </c>
      <c r="S164">
        <v>1.4800000000000001E-2</v>
      </c>
      <c r="T164">
        <v>0.24299999999999999</v>
      </c>
      <c r="U164">
        <v>6.83</v>
      </c>
      <c r="V164"/>
      <c r="W164">
        <v>147</v>
      </c>
      <c r="X164"/>
      <c r="Y164">
        <v>9.07</v>
      </c>
      <c r="Z164" s="7"/>
      <c r="AA164"/>
      <c r="AB164" s="7"/>
      <c r="AC164" s="7"/>
      <c r="AD164" s="7"/>
      <c r="AE164" s="7"/>
      <c r="AF164" s="7"/>
      <c r="AG164" s="7"/>
      <c r="AH164" s="7">
        <v>7.29</v>
      </c>
      <c r="AI164" s="7"/>
      <c r="AJ164" s="7"/>
      <c r="AK164" s="7"/>
      <c r="AL164" s="7"/>
      <c r="AM164" s="7"/>
      <c r="AN164" s="7"/>
      <c r="AO164" s="7"/>
      <c r="AP164" s="7"/>
      <c r="AQ164" s="7">
        <v>6.83</v>
      </c>
      <c r="AR164" s="7"/>
      <c r="AS164" s="7"/>
      <c r="AT164" s="7"/>
      <c r="AU164" s="7"/>
      <c r="AV164" s="7"/>
      <c r="AW164" s="7"/>
      <c r="AY164" s="1">
        <v>147</v>
      </c>
    </row>
    <row r="165" spans="1:51" s="8" customFormat="1" ht="15.75" customHeight="1">
      <c r="A165" s="2">
        <v>44147</v>
      </c>
      <c r="B165" t="s">
        <v>137</v>
      </c>
      <c r="C165" t="s">
        <v>138</v>
      </c>
      <c r="D165" t="s">
        <v>14</v>
      </c>
      <c r="E165">
        <v>1</v>
      </c>
      <c r="F165">
        <v>1</v>
      </c>
      <c r="G165" t="s">
        <v>11</v>
      </c>
      <c r="H165" t="s">
        <v>21</v>
      </c>
      <c r="I165">
        <v>8.9800000000000001E-3</v>
      </c>
      <c r="J165">
        <v>0.23</v>
      </c>
      <c r="K165">
        <v>6.4</v>
      </c>
      <c r="L165" t="s">
        <v>19</v>
      </c>
      <c r="M165" t="s">
        <v>22</v>
      </c>
      <c r="N165">
        <v>2.1399999999999999E-2</v>
      </c>
      <c r="O165">
        <v>0.23</v>
      </c>
      <c r="P165">
        <v>3.12</v>
      </c>
      <c r="Q165" t="s">
        <v>100</v>
      </c>
      <c r="R165" t="s">
        <v>21</v>
      </c>
      <c r="S165">
        <v>1.61E-2</v>
      </c>
      <c r="T165">
        <v>0.23899999999999999</v>
      </c>
      <c r="U165">
        <v>6.74</v>
      </c>
      <c r="V165"/>
      <c r="W165">
        <v>148</v>
      </c>
      <c r="X165"/>
      <c r="Y165">
        <v>6.4</v>
      </c>
      <c r="Z165" s="7"/>
      <c r="AA165"/>
      <c r="AB165" s="7"/>
      <c r="AC165" s="7"/>
      <c r="AD165" s="7"/>
      <c r="AE165" s="7"/>
      <c r="AF165" s="7"/>
      <c r="AG165" s="7"/>
      <c r="AH165" s="7">
        <v>3.12</v>
      </c>
      <c r="AI165" s="7"/>
      <c r="AJ165" s="7"/>
      <c r="AK165" s="7"/>
      <c r="AL165" s="7"/>
      <c r="AM165" s="7"/>
      <c r="AN165" s="7"/>
      <c r="AO165" s="7"/>
      <c r="AP165" s="7"/>
      <c r="AQ165" s="7">
        <v>6.74</v>
      </c>
      <c r="AR165" s="7"/>
      <c r="AS165" s="7"/>
      <c r="AT165" s="7"/>
      <c r="AU165" s="7"/>
      <c r="AV165" s="7"/>
      <c r="AW165" s="7"/>
      <c r="AY165" s="1">
        <v>148</v>
      </c>
    </row>
    <row r="166" spans="1:51" s="8" customFormat="1" ht="15.75" customHeight="1">
      <c r="A166" s="2">
        <v>44363</v>
      </c>
      <c r="B166" t="s">
        <v>141</v>
      </c>
      <c r="C166" t="s">
        <v>138</v>
      </c>
      <c r="D166" t="s">
        <v>34</v>
      </c>
      <c r="E166">
        <v>1</v>
      </c>
      <c r="F166">
        <v>1</v>
      </c>
      <c r="G166" t="s">
        <v>11</v>
      </c>
      <c r="H166" t="s">
        <v>21</v>
      </c>
      <c r="I166">
        <v>8.3000000000000001E-3</v>
      </c>
      <c r="J166">
        <v>0.20399999999999999</v>
      </c>
      <c r="K166">
        <v>3.96</v>
      </c>
      <c r="L166" t="s">
        <v>19</v>
      </c>
      <c r="M166" t="s">
        <v>22</v>
      </c>
      <c r="N166">
        <v>0.02</v>
      </c>
      <c r="O166">
        <v>0.29199999999999998</v>
      </c>
      <c r="P166">
        <v>2.0699999999999998</v>
      </c>
      <c r="Q166" t="s">
        <v>100</v>
      </c>
      <c r="R166" t="s">
        <v>21</v>
      </c>
      <c r="S166">
        <v>9.3799999999999994E-3</v>
      </c>
      <c r="T166">
        <v>0.11600000000000001</v>
      </c>
      <c r="U166">
        <v>3.89</v>
      </c>
      <c r="V166"/>
      <c r="W166">
        <v>149</v>
      </c>
      <c r="X166"/>
      <c r="Y166">
        <v>3.96</v>
      </c>
      <c r="Z166" s="7"/>
      <c r="AA166"/>
      <c r="AB166" s="7"/>
      <c r="AC166" s="7"/>
      <c r="AD166" s="7"/>
      <c r="AE166" s="7"/>
      <c r="AF166" s="7"/>
      <c r="AG166" s="7"/>
      <c r="AH166" s="7">
        <v>2.0699999999999998</v>
      </c>
      <c r="AI166" s="7"/>
      <c r="AJ166" s="7"/>
      <c r="AK166" s="7"/>
      <c r="AL166" s="7"/>
      <c r="AM166" s="7"/>
      <c r="AN166" s="7"/>
      <c r="AO166" s="7"/>
      <c r="AP166" s="7"/>
      <c r="AQ166" s="7">
        <v>3.89</v>
      </c>
      <c r="AR166" s="7"/>
      <c r="AS166" s="7"/>
      <c r="AT166" s="7"/>
      <c r="AU166" s="7"/>
      <c r="AV166" s="7"/>
      <c r="AW166" s="7"/>
      <c r="AY166" s="1">
        <v>149</v>
      </c>
    </row>
    <row r="167" spans="1:51" s="8" customFormat="1" ht="15.75" customHeight="1">
      <c r="A167" s="2">
        <v>44363</v>
      </c>
      <c r="B167" t="s">
        <v>141</v>
      </c>
      <c r="C167" t="s">
        <v>138</v>
      </c>
      <c r="D167" t="s">
        <v>34</v>
      </c>
      <c r="E167">
        <v>1</v>
      </c>
      <c r="F167">
        <v>1</v>
      </c>
      <c r="G167" t="s">
        <v>11</v>
      </c>
      <c r="H167" t="s">
        <v>21</v>
      </c>
      <c r="I167">
        <v>-2.5000000000000001E-2</v>
      </c>
      <c r="J167">
        <v>-0.16900000000000001</v>
      </c>
      <c r="K167"/>
      <c r="L167" t="s">
        <v>19</v>
      </c>
      <c r="M167" t="s">
        <v>22</v>
      </c>
      <c r="N167">
        <v>5.0700000000000002E-2</v>
      </c>
      <c r="O167">
        <v>0.63900000000000001</v>
      </c>
      <c r="P167">
        <v>9.77</v>
      </c>
      <c r="Q167" t="s">
        <v>100</v>
      </c>
      <c r="R167" t="s">
        <v>21</v>
      </c>
      <c r="S167">
        <v>7.9000000000000008E-3</v>
      </c>
      <c r="T167">
        <v>0.112</v>
      </c>
      <c r="U167">
        <v>3.68</v>
      </c>
      <c r="V167"/>
      <c r="W167">
        <v>150</v>
      </c>
      <c r="X167"/>
      <c r="Y167">
        <v>0</v>
      </c>
      <c r="Z167" s="7"/>
      <c r="AA167"/>
      <c r="AB167" s="7"/>
      <c r="AC167" s="7"/>
      <c r="AD167" s="7"/>
      <c r="AE167" s="7"/>
      <c r="AF167" s="7"/>
      <c r="AG167" s="7"/>
      <c r="AH167" s="7">
        <v>9.77</v>
      </c>
      <c r="AI167" s="7"/>
      <c r="AJ167" s="7"/>
      <c r="AK167" s="7"/>
      <c r="AL167" s="7"/>
      <c r="AM167" s="7"/>
      <c r="AN167" s="7"/>
      <c r="AO167" s="7"/>
      <c r="AP167" s="7"/>
      <c r="AQ167" s="7">
        <v>3.68</v>
      </c>
      <c r="AR167" s="7"/>
      <c r="AS167" s="7"/>
      <c r="AT167" s="7"/>
      <c r="AU167" s="7"/>
      <c r="AV167" s="7"/>
      <c r="AW167" s="7"/>
      <c r="AY167" s="1">
        <v>150</v>
      </c>
    </row>
    <row r="168" spans="1:51" s="8" customFormat="1" ht="15.75" customHeight="1">
      <c r="A168" s="2">
        <v>44363</v>
      </c>
      <c r="B168" t="s">
        <v>141</v>
      </c>
      <c r="C168" t="s">
        <v>138</v>
      </c>
      <c r="D168" t="s">
        <v>34</v>
      </c>
      <c r="E168">
        <v>1</v>
      </c>
      <c r="F168">
        <v>1</v>
      </c>
      <c r="G168" t="s">
        <v>11</v>
      </c>
      <c r="H168" t="s">
        <v>21</v>
      </c>
      <c r="I168">
        <v>9.6799999999999994E-3</v>
      </c>
      <c r="J168">
        <v>0.21</v>
      </c>
      <c r="K168">
        <v>4.08</v>
      </c>
      <c r="L168" t="s">
        <v>19</v>
      </c>
      <c r="M168" t="s">
        <v>22</v>
      </c>
      <c r="N168">
        <v>5.4899999999999997E-2</v>
      </c>
      <c r="O168">
        <v>0.67600000000000005</v>
      </c>
      <c r="P168">
        <v>10.6</v>
      </c>
      <c r="Q168" t="s">
        <v>100</v>
      </c>
      <c r="R168" t="s">
        <v>21</v>
      </c>
      <c r="S168">
        <v>8.4600000000000005E-3</v>
      </c>
      <c r="T168">
        <v>0.125</v>
      </c>
      <c r="U168">
        <v>4.3600000000000003</v>
      </c>
      <c r="V168"/>
      <c r="W168">
        <v>151</v>
      </c>
      <c r="X168"/>
      <c r="Y168">
        <v>4.08</v>
      </c>
      <c r="Z168" s="7"/>
      <c r="AA168"/>
      <c r="AB168" s="7"/>
      <c r="AC168" s="7"/>
      <c r="AD168" s="7"/>
      <c r="AE168" s="7"/>
      <c r="AF168" s="7"/>
      <c r="AG168" s="7"/>
      <c r="AH168" s="7">
        <v>10.6</v>
      </c>
      <c r="AI168" s="7"/>
      <c r="AJ168" s="7"/>
      <c r="AK168" s="7"/>
      <c r="AL168" s="7"/>
      <c r="AM168" s="7"/>
      <c r="AN168" s="7"/>
      <c r="AO168" s="7"/>
      <c r="AP168" s="7"/>
      <c r="AQ168" s="7">
        <v>4.3600000000000003</v>
      </c>
      <c r="AR168" s="7"/>
      <c r="AS168" s="7"/>
      <c r="AT168" s="7"/>
      <c r="AU168" s="7"/>
      <c r="AV168" s="7"/>
      <c r="AW168" s="7"/>
      <c r="AY168" s="1">
        <v>151</v>
      </c>
    </row>
    <row r="169" spans="1:51" s="8" customFormat="1" ht="15.75" customHeight="1">
      <c r="A169" s="2">
        <v>44363</v>
      </c>
      <c r="B169" t="s">
        <v>141</v>
      </c>
      <c r="C169" t="s">
        <v>138</v>
      </c>
      <c r="D169" t="s">
        <v>34</v>
      </c>
      <c r="E169">
        <v>1</v>
      </c>
      <c r="F169">
        <v>1</v>
      </c>
      <c r="G169" t="s">
        <v>11</v>
      </c>
      <c r="H169" t="s">
        <v>21</v>
      </c>
      <c r="I169">
        <v>8.7100000000000007E-3</v>
      </c>
      <c r="J169">
        <v>0.223</v>
      </c>
      <c r="K169">
        <v>4.3499999999999996</v>
      </c>
      <c r="L169" t="s">
        <v>19</v>
      </c>
      <c r="M169" t="s">
        <v>22</v>
      </c>
      <c r="N169">
        <v>2.01E-2</v>
      </c>
      <c r="O169">
        <v>0.40200000000000002</v>
      </c>
      <c r="P169">
        <v>4.5199999999999996</v>
      </c>
      <c r="Q169" t="s">
        <v>100</v>
      </c>
      <c r="R169" t="s">
        <v>21</v>
      </c>
      <c r="S169">
        <v>8.1200000000000005E-3</v>
      </c>
      <c r="T169">
        <v>0.12</v>
      </c>
      <c r="U169">
        <v>4.12</v>
      </c>
      <c r="V169"/>
      <c r="W169">
        <v>152</v>
      </c>
      <c r="X169"/>
      <c r="Y169">
        <v>4.3499999999999996</v>
      </c>
      <c r="Z169" s="7"/>
      <c r="AA169"/>
      <c r="AB169" s="7"/>
      <c r="AC169" s="7"/>
      <c r="AD169" s="7"/>
      <c r="AE169" s="7"/>
      <c r="AF169" s="7"/>
      <c r="AG169" s="7"/>
      <c r="AH169" s="7">
        <v>4.5199999999999996</v>
      </c>
      <c r="AI169" s="7"/>
      <c r="AJ169" s="7"/>
      <c r="AK169" s="7"/>
      <c r="AL169" s="7"/>
      <c r="AM169" s="7"/>
      <c r="AN169" s="7"/>
      <c r="AO169" s="7"/>
      <c r="AP169" s="7"/>
      <c r="AQ169" s="7">
        <v>4.12</v>
      </c>
      <c r="AR169" s="7"/>
      <c r="AS169" s="7"/>
      <c r="AT169" s="7"/>
      <c r="AU169" s="7"/>
      <c r="AV169" s="7"/>
      <c r="AW169" s="7"/>
      <c r="AY169" s="1">
        <v>152</v>
      </c>
    </row>
    <row r="170" spans="1:51" s="8" customFormat="1" ht="15.75" customHeight="1">
      <c r="A170" s="2">
        <v>44363</v>
      </c>
      <c r="B170" t="s">
        <v>141</v>
      </c>
      <c r="C170" t="s">
        <v>138</v>
      </c>
      <c r="D170" t="s">
        <v>34</v>
      </c>
      <c r="E170">
        <v>1</v>
      </c>
      <c r="F170">
        <v>1</v>
      </c>
      <c r="G170" t="s">
        <v>11</v>
      </c>
      <c r="H170" t="s">
        <v>21</v>
      </c>
      <c r="I170">
        <v>7.8899999999999994E-3</v>
      </c>
      <c r="J170">
        <v>0.24199999999999999</v>
      </c>
      <c r="K170">
        <v>4.7300000000000004</v>
      </c>
      <c r="L170" t="s">
        <v>19</v>
      </c>
      <c r="M170" t="s">
        <v>22</v>
      </c>
      <c r="N170">
        <v>2.07E-2</v>
      </c>
      <c r="O170">
        <v>0.40600000000000003</v>
      </c>
      <c r="P170">
        <v>4.59</v>
      </c>
      <c r="Q170" t="s">
        <v>100</v>
      </c>
      <c r="R170" t="s">
        <v>21</v>
      </c>
      <c r="S170">
        <v>8.3099999999999997E-3</v>
      </c>
      <c r="T170">
        <v>0.109</v>
      </c>
      <c r="U170">
        <v>3.5</v>
      </c>
      <c r="V170"/>
      <c r="W170">
        <v>153</v>
      </c>
      <c r="X170"/>
      <c r="Y170">
        <v>4.7300000000000004</v>
      </c>
      <c r="Z170" s="7"/>
      <c r="AA170"/>
      <c r="AB170" s="7"/>
      <c r="AC170" s="7"/>
      <c r="AD170" s="7"/>
      <c r="AE170" s="7"/>
      <c r="AF170" s="7"/>
      <c r="AG170" s="7"/>
      <c r="AH170" s="7">
        <v>4.59</v>
      </c>
      <c r="AI170" s="7"/>
      <c r="AJ170" s="7"/>
      <c r="AK170" s="7"/>
      <c r="AL170" s="7"/>
      <c r="AM170" s="7"/>
      <c r="AN170" s="7"/>
      <c r="AO170" s="7"/>
      <c r="AP170" s="7"/>
      <c r="AQ170" s="7">
        <v>3.5</v>
      </c>
      <c r="AR170" s="7"/>
      <c r="AS170" s="7"/>
      <c r="AT170" s="7"/>
      <c r="AU170" s="7"/>
      <c r="AV170" s="7"/>
      <c r="AW170" s="7"/>
      <c r="AY170" s="1">
        <v>153</v>
      </c>
    </row>
    <row r="171" spans="1:51" s="8" customFormat="1" ht="15.75" customHeight="1">
      <c r="A171" s="2">
        <v>44363</v>
      </c>
      <c r="B171" t="s">
        <v>141</v>
      </c>
      <c r="C171" t="s">
        <v>138</v>
      </c>
      <c r="D171" t="s">
        <v>34</v>
      </c>
      <c r="E171">
        <v>1</v>
      </c>
      <c r="F171">
        <v>1</v>
      </c>
      <c r="G171" t="s">
        <v>11</v>
      </c>
      <c r="H171" t="s">
        <v>21</v>
      </c>
      <c r="I171">
        <v>8.3499999999999998E-3</v>
      </c>
      <c r="J171">
        <v>0.25700000000000001</v>
      </c>
      <c r="K171">
        <v>5.04</v>
      </c>
      <c r="L171" t="s">
        <v>19</v>
      </c>
      <c r="M171" t="s">
        <v>22</v>
      </c>
      <c r="N171">
        <v>5.1299999999999998E-2</v>
      </c>
      <c r="O171">
        <v>0.60799999999999998</v>
      </c>
      <c r="P171">
        <v>9.08</v>
      </c>
      <c r="Q171" t="s">
        <v>100</v>
      </c>
      <c r="R171" t="s">
        <v>21</v>
      </c>
      <c r="S171">
        <v>8.1899999999999994E-3</v>
      </c>
      <c r="T171">
        <v>0.11899999999999999</v>
      </c>
      <c r="U171">
        <v>4.07</v>
      </c>
      <c r="V171"/>
      <c r="W171">
        <v>154</v>
      </c>
      <c r="X171"/>
      <c r="Y171">
        <v>5.04</v>
      </c>
      <c r="Z171" s="7"/>
      <c r="AA171"/>
      <c r="AB171" s="7"/>
      <c r="AC171" s="7"/>
      <c r="AD171" s="7"/>
      <c r="AE171" s="7"/>
      <c r="AF171" s="7"/>
      <c r="AG171" s="7"/>
      <c r="AH171" s="7">
        <v>9.08</v>
      </c>
      <c r="AI171" s="7"/>
      <c r="AJ171" s="7"/>
      <c r="AK171" s="7"/>
      <c r="AL171" s="7"/>
      <c r="AM171" s="7"/>
      <c r="AN171" s="7"/>
      <c r="AO171" s="7"/>
      <c r="AP171" s="7"/>
      <c r="AQ171" s="7">
        <v>4.07</v>
      </c>
      <c r="AR171" s="7"/>
      <c r="AS171" s="7"/>
      <c r="AT171" s="7"/>
      <c r="AU171" s="7"/>
      <c r="AV171" s="7"/>
      <c r="AW171" s="7"/>
      <c r="AY171" s="1">
        <v>154</v>
      </c>
    </row>
    <row r="172" spans="1:51" s="8" customFormat="1" ht="15.75" customHeight="1">
      <c r="A172" s="2">
        <v>44363</v>
      </c>
      <c r="B172" t="s">
        <v>141</v>
      </c>
      <c r="C172" t="s">
        <v>138</v>
      </c>
      <c r="D172" t="s">
        <v>34</v>
      </c>
      <c r="E172">
        <v>1</v>
      </c>
      <c r="F172">
        <v>1</v>
      </c>
      <c r="G172" t="s">
        <v>11</v>
      </c>
      <c r="H172" t="s">
        <v>21</v>
      </c>
      <c r="I172">
        <v>1.17E-2</v>
      </c>
      <c r="J172">
        <v>0.151</v>
      </c>
      <c r="K172">
        <v>2.89</v>
      </c>
      <c r="L172" t="s">
        <v>19</v>
      </c>
      <c r="M172" t="s">
        <v>22</v>
      </c>
      <c r="N172">
        <v>1.9099999999999999E-2</v>
      </c>
      <c r="O172">
        <v>0.311</v>
      </c>
      <c r="P172">
        <v>2.4900000000000002</v>
      </c>
      <c r="Q172" t="s">
        <v>100</v>
      </c>
      <c r="R172" t="s">
        <v>21</v>
      </c>
      <c r="S172">
        <v>8.5400000000000007E-3</v>
      </c>
      <c r="T172">
        <v>0.11700000000000001</v>
      </c>
      <c r="U172">
        <v>3.94</v>
      </c>
      <c r="V172"/>
      <c r="W172">
        <v>155</v>
      </c>
      <c r="X172"/>
      <c r="Y172">
        <v>2.89</v>
      </c>
      <c r="Z172" s="7"/>
      <c r="AA172"/>
      <c r="AB172" s="7"/>
      <c r="AC172" s="7"/>
      <c r="AD172" s="7"/>
      <c r="AE172" s="7"/>
      <c r="AF172" s="7"/>
      <c r="AG172" s="7"/>
      <c r="AH172" s="7">
        <v>2.4900000000000002</v>
      </c>
      <c r="AI172" s="7"/>
      <c r="AJ172" s="7"/>
      <c r="AK172" s="7"/>
      <c r="AL172" s="7"/>
      <c r="AM172" s="7"/>
      <c r="AN172" s="7"/>
      <c r="AO172" s="7"/>
      <c r="AP172" s="7"/>
      <c r="AQ172" s="7">
        <v>3.94</v>
      </c>
      <c r="AR172" s="7"/>
      <c r="AS172" s="7"/>
      <c r="AT172" s="7"/>
      <c r="AU172" s="7"/>
      <c r="AV172" s="7"/>
      <c r="AW172" s="7"/>
      <c r="AY172" s="1">
        <v>155</v>
      </c>
    </row>
    <row r="173" spans="1:51" s="8" customFormat="1" ht="15.75" customHeight="1">
      <c r="A173" s="2">
        <v>44363</v>
      </c>
      <c r="B173" t="s">
        <v>141</v>
      </c>
      <c r="C173" t="s">
        <v>138</v>
      </c>
      <c r="D173" t="s">
        <v>34</v>
      </c>
      <c r="E173">
        <v>1</v>
      </c>
      <c r="F173">
        <v>1</v>
      </c>
      <c r="G173" t="s">
        <v>11</v>
      </c>
      <c r="H173" t="s">
        <v>21</v>
      </c>
      <c r="I173">
        <v>1.6799999999999999E-2</v>
      </c>
      <c r="J173">
        <v>0.38900000000000001</v>
      </c>
      <c r="K173">
        <v>7.71</v>
      </c>
      <c r="L173" t="s">
        <v>19</v>
      </c>
      <c r="M173" t="s">
        <v>22</v>
      </c>
      <c r="N173">
        <v>4.5100000000000001E-2</v>
      </c>
      <c r="O173">
        <v>0.504</v>
      </c>
      <c r="P173">
        <v>6.78</v>
      </c>
      <c r="Q173" t="s">
        <v>100</v>
      </c>
      <c r="R173" t="s">
        <v>21</v>
      </c>
      <c r="S173">
        <v>8.3199999999999993E-3</v>
      </c>
      <c r="T173">
        <v>0.11799999999999999</v>
      </c>
      <c r="U173">
        <v>4</v>
      </c>
      <c r="V173"/>
      <c r="W173">
        <v>156</v>
      </c>
      <c r="X173"/>
      <c r="Y173">
        <v>7.71</v>
      </c>
      <c r="Z173" s="7"/>
      <c r="AA173"/>
      <c r="AB173" s="7"/>
      <c r="AC173" s="7"/>
      <c r="AD173" s="7"/>
      <c r="AE173" s="7"/>
      <c r="AF173" s="7"/>
      <c r="AG173" s="7"/>
      <c r="AH173" s="7">
        <v>6.78</v>
      </c>
      <c r="AI173" s="7"/>
      <c r="AJ173" s="7"/>
      <c r="AK173" s="7"/>
      <c r="AL173" s="7"/>
      <c r="AM173" s="7"/>
      <c r="AN173" s="7"/>
      <c r="AO173" s="7"/>
      <c r="AP173" s="7"/>
      <c r="AQ173" s="7">
        <v>4</v>
      </c>
      <c r="AR173" s="7"/>
      <c r="AS173" s="7"/>
      <c r="AT173" s="7"/>
      <c r="AU173" s="7"/>
      <c r="AV173" s="7"/>
      <c r="AW173" s="7"/>
      <c r="AY173" s="1">
        <v>156</v>
      </c>
    </row>
    <row r="174" spans="1:51" s="8" customFormat="1" ht="15.75" customHeight="1">
      <c r="A174" s="2">
        <v>44397</v>
      </c>
      <c r="B174" t="s">
        <v>156</v>
      </c>
      <c r="C174" t="s">
        <v>138</v>
      </c>
      <c r="D174" t="s">
        <v>34</v>
      </c>
      <c r="E174">
        <v>1</v>
      </c>
      <c r="F174">
        <v>1</v>
      </c>
      <c r="G174" t="s">
        <v>11</v>
      </c>
      <c r="H174" t="s">
        <v>21</v>
      </c>
      <c r="I174">
        <v>5.9699999999999996E-3</v>
      </c>
      <c r="J174">
        <v>0.124</v>
      </c>
      <c r="K174">
        <v>3.13</v>
      </c>
      <c r="L174" t="s">
        <v>19</v>
      </c>
      <c r="M174" t="s">
        <v>22</v>
      </c>
      <c r="N174">
        <v>2.1999999999999999E-2</v>
      </c>
      <c r="O174">
        <v>0.47</v>
      </c>
      <c r="P174">
        <v>8.86</v>
      </c>
      <c r="Q174" t="s">
        <v>100</v>
      </c>
      <c r="R174" t="s">
        <v>21</v>
      </c>
      <c r="S174">
        <v>8.3000000000000001E-3</v>
      </c>
      <c r="T174">
        <v>0.105</v>
      </c>
      <c r="U174">
        <v>5.31</v>
      </c>
      <c r="V174"/>
      <c r="W174">
        <v>157</v>
      </c>
      <c r="X174"/>
      <c r="Y174">
        <v>3.13</v>
      </c>
      <c r="Z174" s="7"/>
      <c r="AA174"/>
      <c r="AB174" s="7"/>
      <c r="AC174" s="7"/>
      <c r="AD174" s="7"/>
      <c r="AE174" s="7"/>
      <c r="AF174" s="7"/>
      <c r="AG174" s="7"/>
      <c r="AH174" s="7">
        <v>8.86</v>
      </c>
      <c r="AI174" s="7"/>
      <c r="AJ174" s="7"/>
      <c r="AK174" s="7"/>
      <c r="AL174" s="7"/>
      <c r="AM174" s="7"/>
      <c r="AN174" s="7"/>
      <c r="AO174" s="7"/>
      <c r="AP174" s="7"/>
      <c r="AQ174" s="7">
        <v>5.31</v>
      </c>
      <c r="AR174" s="7"/>
      <c r="AS174" s="7"/>
      <c r="AT174" s="7"/>
      <c r="AU174" s="7"/>
      <c r="AV174" s="7"/>
      <c r="AW174" s="7"/>
      <c r="AY174" s="1">
        <v>157</v>
      </c>
    </row>
    <row r="175" spans="1:51" s="8" customFormat="1" ht="15.75" customHeight="1">
      <c r="A175" s="2">
        <v>44397</v>
      </c>
      <c r="B175" t="s">
        <v>156</v>
      </c>
      <c r="C175" t="s">
        <v>138</v>
      </c>
      <c r="D175" t="s">
        <v>34</v>
      </c>
      <c r="E175">
        <v>1</v>
      </c>
      <c r="F175">
        <v>1</v>
      </c>
      <c r="G175" t="s">
        <v>11</v>
      </c>
      <c r="H175" t="s">
        <v>21</v>
      </c>
      <c r="I175">
        <v>6.7200000000000003E-3</v>
      </c>
      <c r="J175">
        <v>0.106</v>
      </c>
      <c r="K175">
        <v>2.76</v>
      </c>
      <c r="L175" t="s">
        <v>19</v>
      </c>
      <c r="M175" t="s">
        <v>22</v>
      </c>
      <c r="N175">
        <v>1.8800000000000001E-2</v>
      </c>
      <c r="O175">
        <v>0.36</v>
      </c>
      <c r="P175">
        <v>6.47</v>
      </c>
      <c r="Q175" t="s">
        <v>100</v>
      </c>
      <c r="R175" t="s">
        <v>21</v>
      </c>
      <c r="S175">
        <v>7.8899999999999994E-3</v>
      </c>
      <c r="T175">
        <v>0.113</v>
      </c>
      <c r="U175">
        <v>5.71</v>
      </c>
      <c r="V175"/>
      <c r="W175">
        <v>158</v>
      </c>
      <c r="X175"/>
      <c r="Y175">
        <v>2.76</v>
      </c>
      <c r="Z175" s="7"/>
      <c r="AA175"/>
      <c r="AB175" s="7"/>
      <c r="AC175" s="7"/>
      <c r="AD175" s="7"/>
      <c r="AE175" s="7"/>
      <c r="AF175" s="7"/>
      <c r="AG175" s="7"/>
      <c r="AH175" s="7">
        <v>6.47</v>
      </c>
      <c r="AI175" s="7"/>
      <c r="AJ175" s="7"/>
      <c r="AK175" s="7"/>
      <c r="AL175" s="7"/>
      <c r="AM175" s="7"/>
      <c r="AN175" s="7"/>
      <c r="AO175" s="7"/>
      <c r="AP175" s="7"/>
      <c r="AQ175" s="7">
        <v>5.71</v>
      </c>
      <c r="AR175" s="7"/>
      <c r="AS175" s="7"/>
      <c r="AT175" s="7"/>
      <c r="AU175" s="7"/>
      <c r="AV175" s="7"/>
      <c r="AW175" s="7"/>
      <c r="AY175" s="1">
        <v>158</v>
      </c>
    </row>
    <row r="176" spans="1:51" s="8" customFormat="1" ht="15.75" customHeight="1">
      <c r="A176" s="2">
        <v>44397</v>
      </c>
      <c r="B176" t="s">
        <v>156</v>
      </c>
      <c r="C176" t="s">
        <v>138</v>
      </c>
      <c r="D176" t="s">
        <v>34</v>
      </c>
      <c r="E176">
        <v>1</v>
      </c>
      <c r="F176">
        <v>1</v>
      </c>
      <c r="G176" t="s">
        <v>11</v>
      </c>
      <c r="H176" t="s">
        <v>21</v>
      </c>
      <c r="I176">
        <v>9.6900000000000007E-3</v>
      </c>
      <c r="J176">
        <v>0.20300000000000001</v>
      </c>
      <c r="K176">
        <v>4.76</v>
      </c>
      <c r="L176" t="s">
        <v>19</v>
      </c>
      <c r="M176" t="s">
        <v>22</v>
      </c>
      <c r="N176">
        <v>1.8100000000000002E-2</v>
      </c>
      <c r="O176">
        <v>0.33300000000000002</v>
      </c>
      <c r="P176">
        <v>5.88</v>
      </c>
      <c r="Q176" t="s">
        <v>100</v>
      </c>
      <c r="R176" t="s">
        <v>21</v>
      </c>
      <c r="S176">
        <v>6.6800000000000002E-3</v>
      </c>
      <c r="T176">
        <v>0.11600000000000001</v>
      </c>
      <c r="U176">
        <v>5.9</v>
      </c>
      <c r="V176"/>
      <c r="W176">
        <v>159</v>
      </c>
      <c r="X176"/>
      <c r="Y176">
        <v>4.76</v>
      </c>
      <c r="Z176" s="7"/>
      <c r="AA176"/>
      <c r="AB176" s="7"/>
      <c r="AC176" s="7"/>
      <c r="AD176" s="7"/>
      <c r="AE176" s="7"/>
      <c r="AF176" s="7"/>
      <c r="AG176" s="7"/>
      <c r="AH176" s="7">
        <v>5.88</v>
      </c>
      <c r="AI176" s="7"/>
      <c r="AJ176" s="7"/>
      <c r="AK176" s="7"/>
      <c r="AL176" s="7"/>
      <c r="AM176" s="7"/>
      <c r="AN176" s="7"/>
      <c r="AO176" s="7"/>
      <c r="AP176" s="7"/>
      <c r="AQ176" s="7">
        <v>5.9</v>
      </c>
      <c r="AR176" s="7"/>
      <c r="AS176" s="7"/>
      <c r="AT176" s="7"/>
      <c r="AU176" s="7"/>
      <c r="AV176" s="7"/>
      <c r="AW176" s="7"/>
      <c r="AY176" s="1">
        <v>159</v>
      </c>
    </row>
    <row r="177" spans="1:51" s="8" customFormat="1" ht="15.75" customHeight="1">
      <c r="A177" s="2">
        <v>44397</v>
      </c>
      <c r="B177" t="s">
        <v>156</v>
      </c>
      <c r="C177" t="s">
        <v>138</v>
      </c>
      <c r="D177" t="s">
        <v>34</v>
      </c>
      <c r="E177">
        <v>1</v>
      </c>
      <c r="F177">
        <v>1</v>
      </c>
      <c r="G177" t="s">
        <v>11</v>
      </c>
      <c r="H177" t="s">
        <v>21</v>
      </c>
      <c r="I177">
        <v>6.4200000000000004E-3</v>
      </c>
      <c r="J177">
        <v>9.6299999999999997E-2</v>
      </c>
      <c r="K177">
        <v>2.57</v>
      </c>
      <c r="L177" t="s">
        <v>19</v>
      </c>
      <c r="M177" t="s">
        <v>22</v>
      </c>
      <c r="N177">
        <v>1.8599999999999998E-2</v>
      </c>
      <c r="O177">
        <v>0.35699999999999998</v>
      </c>
      <c r="P177">
        <v>6.41</v>
      </c>
      <c r="Q177" t="s">
        <v>100</v>
      </c>
      <c r="R177" t="s">
        <v>21</v>
      </c>
      <c r="S177">
        <v>8.0700000000000008E-3</v>
      </c>
      <c r="T177">
        <v>0.105</v>
      </c>
      <c r="U177">
        <v>5.29</v>
      </c>
      <c r="V177"/>
      <c r="W177">
        <v>160</v>
      </c>
      <c r="X177"/>
      <c r="Y177">
        <v>2.57</v>
      </c>
      <c r="Z177" s="7"/>
      <c r="AA177"/>
      <c r="AB177" s="7"/>
      <c r="AC177" s="7"/>
      <c r="AD177" s="7"/>
      <c r="AE177" s="7"/>
      <c r="AF177" s="7"/>
      <c r="AG177" s="7"/>
      <c r="AH177" s="7">
        <v>6.41</v>
      </c>
      <c r="AI177" s="7"/>
      <c r="AJ177" s="7"/>
      <c r="AK177" s="7"/>
      <c r="AL177" s="7"/>
      <c r="AM177" s="7"/>
      <c r="AN177" s="7"/>
      <c r="AO177" s="7"/>
      <c r="AP177" s="7"/>
      <c r="AQ177" s="7">
        <v>5.29</v>
      </c>
      <c r="AR177" s="7"/>
      <c r="AS177" s="7"/>
      <c r="AT177" s="7"/>
      <c r="AU177" s="7"/>
      <c r="AV177" s="7"/>
      <c r="AW177" s="7"/>
      <c r="AY177" s="1">
        <v>160</v>
      </c>
    </row>
    <row r="178" spans="1:51" s="8" customFormat="1" ht="15.75" customHeight="1">
      <c r="A178" s="2">
        <v>44397</v>
      </c>
      <c r="B178" t="s">
        <v>156</v>
      </c>
      <c r="C178" t="s">
        <v>138</v>
      </c>
      <c r="D178" t="s">
        <v>34</v>
      </c>
      <c r="E178">
        <v>1</v>
      </c>
      <c r="F178">
        <v>1</v>
      </c>
      <c r="G178" t="s">
        <v>11</v>
      </c>
      <c r="H178" t="s">
        <v>21</v>
      </c>
      <c r="I178">
        <v>9.11E-3</v>
      </c>
      <c r="J178">
        <v>0.19</v>
      </c>
      <c r="K178">
        <v>4.5</v>
      </c>
      <c r="L178" t="s">
        <v>19</v>
      </c>
      <c r="M178" t="s">
        <v>22</v>
      </c>
      <c r="N178">
        <v>1.89E-2</v>
      </c>
      <c r="O178">
        <v>0.35299999999999998</v>
      </c>
      <c r="P178">
        <v>6.33</v>
      </c>
      <c r="Q178" t="s">
        <v>100</v>
      </c>
      <c r="R178" t="s">
        <v>21</v>
      </c>
      <c r="S178">
        <v>7.79E-3</v>
      </c>
      <c r="T178">
        <v>0.10100000000000001</v>
      </c>
      <c r="U178">
        <v>5.08</v>
      </c>
      <c r="V178"/>
      <c r="W178">
        <v>161</v>
      </c>
      <c r="X178"/>
      <c r="Y178">
        <v>4.5</v>
      </c>
      <c r="Z178" s="7"/>
      <c r="AA178"/>
      <c r="AB178" s="7"/>
      <c r="AC178" s="7"/>
      <c r="AD178" s="7"/>
      <c r="AE178" s="7"/>
      <c r="AF178" s="7"/>
      <c r="AG178" s="7"/>
      <c r="AH178" s="7">
        <v>6.33</v>
      </c>
      <c r="AI178" s="7"/>
      <c r="AJ178" s="7"/>
      <c r="AK178" s="7"/>
      <c r="AL178" s="7"/>
      <c r="AM178" s="7"/>
      <c r="AN178" s="7"/>
      <c r="AO178" s="7"/>
      <c r="AP178" s="7"/>
      <c r="AQ178" s="7">
        <v>5.08</v>
      </c>
      <c r="AR178" s="7"/>
      <c r="AS178" s="7"/>
      <c r="AT178" s="7"/>
      <c r="AU178" s="7"/>
      <c r="AV178" s="7"/>
      <c r="AW178" s="7"/>
      <c r="AY178" s="1">
        <v>161</v>
      </c>
    </row>
    <row r="179" spans="1:51" s="8" customFormat="1" ht="15.75" customHeight="1">
      <c r="A179" s="2">
        <v>44397</v>
      </c>
      <c r="B179" t="s">
        <v>156</v>
      </c>
      <c r="C179" t="s">
        <v>138</v>
      </c>
      <c r="D179" t="s">
        <v>34</v>
      </c>
      <c r="E179">
        <v>1</v>
      </c>
      <c r="F179">
        <v>1</v>
      </c>
      <c r="G179" t="s">
        <v>11</v>
      </c>
      <c r="H179" t="s">
        <v>21</v>
      </c>
      <c r="I179">
        <v>8.9200000000000008E-3</v>
      </c>
      <c r="J179">
        <v>0.254</v>
      </c>
      <c r="K179">
        <v>5.81</v>
      </c>
      <c r="L179" t="s">
        <v>19</v>
      </c>
      <c r="M179" t="s">
        <v>22</v>
      </c>
      <c r="N179">
        <v>1.95E-2</v>
      </c>
      <c r="O179">
        <v>0.34499999999999997</v>
      </c>
      <c r="P179">
        <v>6.16</v>
      </c>
      <c r="Q179" t="s">
        <v>100</v>
      </c>
      <c r="R179" t="s">
        <v>21</v>
      </c>
      <c r="S179">
        <v>8.2699999999999996E-3</v>
      </c>
      <c r="T179">
        <v>0.11799999999999999</v>
      </c>
      <c r="U179">
        <v>5.98</v>
      </c>
      <c r="V179"/>
      <c r="W179">
        <v>162</v>
      </c>
      <c r="X179"/>
      <c r="Y179">
        <v>5.81</v>
      </c>
      <c r="Z179" s="7"/>
      <c r="AA179"/>
      <c r="AB179" s="7"/>
      <c r="AC179" s="7"/>
      <c r="AD179" s="7"/>
      <c r="AE179" s="7"/>
      <c r="AF179" s="7"/>
      <c r="AG179" s="7"/>
      <c r="AH179" s="7">
        <v>6.16</v>
      </c>
      <c r="AI179" s="7"/>
      <c r="AJ179" s="7"/>
      <c r="AK179" s="7"/>
      <c r="AL179" s="7"/>
      <c r="AM179" s="7"/>
      <c r="AN179" s="7"/>
      <c r="AO179" s="7"/>
      <c r="AP179" s="7"/>
      <c r="AQ179" s="7">
        <v>5.98</v>
      </c>
      <c r="AR179" s="7"/>
      <c r="AS179" s="7"/>
      <c r="AT179" s="7"/>
      <c r="AU179" s="7"/>
      <c r="AV179" s="7"/>
      <c r="AW179" s="7"/>
      <c r="AY179" s="1">
        <v>162</v>
      </c>
    </row>
    <row r="180" spans="1:51" s="8" customFormat="1" ht="15.75" customHeight="1">
      <c r="A180" s="2">
        <v>44397</v>
      </c>
      <c r="B180" t="s">
        <v>156</v>
      </c>
      <c r="C180" t="s">
        <v>138</v>
      </c>
      <c r="D180" t="s">
        <v>34</v>
      </c>
      <c r="E180">
        <v>1</v>
      </c>
      <c r="F180">
        <v>1</v>
      </c>
      <c r="G180" t="s">
        <v>11</v>
      </c>
      <c r="H180" t="s">
        <v>21</v>
      </c>
      <c r="I180">
        <v>-8.6400000000000001E-3</v>
      </c>
      <c r="J180">
        <v>6.6299999999999998E-2</v>
      </c>
      <c r="K180">
        <v>1.95</v>
      </c>
      <c r="L180" t="s">
        <v>19</v>
      </c>
      <c r="M180" t="s">
        <v>22</v>
      </c>
      <c r="N180">
        <v>0.02</v>
      </c>
      <c r="O180">
        <v>0.371</v>
      </c>
      <c r="P180">
        <v>6.71</v>
      </c>
      <c r="Q180" t="s">
        <v>100</v>
      </c>
      <c r="R180" t="s">
        <v>21</v>
      </c>
      <c r="S180">
        <v>8.3000000000000001E-3</v>
      </c>
      <c r="T180">
        <v>0.109</v>
      </c>
      <c r="U180">
        <v>5.52</v>
      </c>
      <c r="V180"/>
      <c r="W180">
        <v>163</v>
      </c>
      <c r="X180"/>
      <c r="Y180">
        <v>1.95</v>
      </c>
      <c r="Z180" s="7"/>
      <c r="AA180"/>
      <c r="AB180" s="7"/>
      <c r="AC180" s="7"/>
      <c r="AD180" s="7"/>
      <c r="AE180" s="7"/>
      <c r="AF180" s="7"/>
      <c r="AG180" s="7"/>
      <c r="AH180" s="7">
        <v>6.71</v>
      </c>
      <c r="AI180" s="7"/>
      <c r="AJ180" s="7"/>
      <c r="AK180" s="7"/>
      <c r="AL180" s="7"/>
      <c r="AM180" s="7"/>
      <c r="AN180" s="7"/>
      <c r="AO180" s="7"/>
      <c r="AP180" s="7"/>
      <c r="AQ180" s="7">
        <v>5.52</v>
      </c>
      <c r="AR180" s="7"/>
      <c r="AS180" s="7"/>
      <c r="AT180" s="7"/>
      <c r="AU180" s="7"/>
      <c r="AV180" s="7"/>
      <c r="AW180" s="7"/>
      <c r="AY180" s="1">
        <v>163</v>
      </c>
    </row>
    <row r="181" spans="1:51" s="8" customFormat="1" ht="15.75" customHeight="1">
      <c r="A181" s="2">
        <v>44397</v>
      </c>
      <c r="B181" t="s">
        <v>156</v>
      </c>
      <c r="C181" t="s">
        <v>138</v>
      </c>
      <c r="D181" t="s">
        <v>34</v>
      </c>
      <c r="E181">
        <v>1</v>
      </c>
      <c r="F181">
        <v>1</v>
      </c>
      <c r="G181" t="s">
        <v>11</v>
      </c>
      <c r="H181" t="s">
        <v>21</v>
      </c>
      <c r="I181">
        <v>9.1500000000000001E-3</v>
      </c>
      <c r="J181">
        <v>0.14899999999999999</v>
      </c>
      <c r="K181">
        <v>3.66</v>
      </c>
      <c r="L181" t="s">
        <v>19</v>
      </c>
      <c r="M181" t="s">
        <v>22</v>
      </c>
      <c r="N181">
        <v>1.8700000000000001E-2</v>
      </c>
      <c r="O181">
        <v>0.35499999999999998</v>
      </c>
      <c r="P181">
        <v>6.37</v>
      </c>
      <c r="Q181" t="s">
        <v>100</v>
      </c>
      <c r="R181" t="s">
        <v>21</v>
      </c>
      <c r="S181">
        <v>8.43E-3</v>
      </c>
      <c r="T181">
        <v>9.7799999999999998E-2</v>
      </c>
      <c r="U181">
        <v>4.9000000000000004</v>
      </c>
      <c r="V181"/>
      <c r="W181">
        <v>164</v>
      </c>
      <c r="X181"/>
      <c r="Y181">
        <v>3.66</v>
      </c>
      <c r="Z181" s="7"/>
      <c r="AA181"/>
      <c r="AB181" s="7"/>
      <c r="AC181" s="7"/>
      <c r="AD181" s="7"/>
      <c r="AE181" s="7"/>
      <c r="AF181" s="7"/>
      <c r="AG181" s="7"/>
      <c r="AH181" s="7">
        <v>6.37</v>
      </c>
      <c r="AI181" s="7"/>
      <c r="AJ181" s="7"/>
      <c r="AK181" s="7"/>
      <c r="AL181" s="7"/>
      <c r="AM181" s="7"/>
      <c r="AN181" s="7"/>
      <c r="AO181" s="7"/>
      <c r="AP181" s="7"/>
      <c r="AQ181" s="7">
        <v>4.9000000000000004</v>
      </c>
      <c r="AR181" s="7"/>
      <c r="AS181" s="7"/>
      <c r="AT181" s="7"/>
      <c r="AU181" s="7"/>
      <c r="AV181" s="7"/>
      <c r="AW181" s="7"/>
      <c r="AY181" s="1">
        <v>164</v>
      </c>
    </row>
    <row r="182" spans="1:51" s="8" customFormat="1" ht="15.75" customHeight="1">
      <c r="A182" s="2">
        <v>44407</v>
      </c>
      <c r="B182" t="s">
        <v>152</v>
      </c>
      <c r="C182" t="s">
        <v>138</v>
      </c>
      <c r="D182" t="s">
        <v>34</v>
      </c>
      <c r="E182">
        <v>1</v>
      </c>
      <c r="F182">
        <v>1</v>
      </c>
      <c r="G182" t="s">
        <v>11</v>
      </c>
      <c r="H182" t="s">
        <v>21</v>
      </c>
      <c r="I182">
        <v>6.6E-3</v>
      </c>
      <c r="J182">
        <v>0.124</v>
      </c>
      <c r="K182">
        <v>3.03</v>
      </c>
      <c r="L182" t="s">
        <v>19</v>
      </c>
      <c r="M182" t="s">
        <v>22</v>
      </c>
      <c r="N182">
        <v>2.0400000000000001E-2</v>
      </c>
      <c r="O182">
        <v>0.375</v>
      </c>
      <c r="P182">
        <v>5.68</v>
      </c>
      <c r="Q182" t="s">
        <v>100</v>
      </c>
      <c r="R182" t="s">
        <v>21</v>
      </c>
      <c r="S182">
        <v>8.4700000000000001E-3</v>
      </c>
      <c r="T182">
        <v>0.129</v>
      </c>
      <c r="U182">
        <v>6.74</v>
      </c>
      <c r="V182"/>
      <c r="W182">
        <v>165</v>
      </c>
      <c r="X182"/>
      <c r="Y182">
        <v>3.03</v>
      </c>
      <c r="Z182" s="7"/>
      <c r="AA182"/>
      <c r="AB182" s="7"/>
      <c r="AC182" s="7"/>
      <c r="AD182" s="7"/>
      <c r="AE182" s="7"/>
      <c r="AF182" s="7"/>
      <c r="AG182" s="7"/>
      <c r="AH182" s="7">
        <v>5.68</v>
      </c>
      <c r="AI182" s="7"/>
      <c r="AJ182" s="7"/>
      <c r="AK182" s="7"/>
      <c r="AL182" s="7"/>
      <c r="AM182" s="7"/>
      <c r="AN182" s="7"/>
      <c r="AO182" s="7"/>
      <c r="AP182" s="7"/>
      <c r="AQ182" s="7">
        <v>6.74</v>
      </c>
      <c r="AR182" s="7"/>
      <c r="AS182" s="7"/>
      <c r="AT182" s="7"/>
      <c r="AU182" s="7"/>
      <c r="AV182" s="7"/>
      <c r="AW182" s="7"/>
      <c r="AY182" s="1">
        <v>165</v>
      </c>
    </row>
    <row r="183" spans="1:51" s="8" customFormat="1" ht="15.75" customHeight="1">
      <c r="A183" s="2">
        <v>44407</v>
      </c>
      <c r="B183" t="s">
        <v>152</v>
      </c>
      <c r="C183" t="s">
        <v>138</v>
      </c>
      <c r="D183" t="s">
        <v>34</v>
      </c>
      <c r="E183">
        <v>1</v>
      </c>
      <c r="F183">
        <v>1</v>
      </c>
      <c r="G183" t="s">
        <v>11</v>
      </c>
      <c r="H183" t="s">
        <v>21</v>
      </c>
      <c r="I183">
        <v>1.1299999999999999E-2</v>
      </c>
      <c r="J183">
        <v>0.19400000000000001</v>
      </c>
      <c r="K183">
        <v>4.5999999999999996</v>
      </c>
      <c r="L183" t="s">
        <v>19</v>
      </c>
      <c r="M183" t="s">
        <v>22</v>
      </c>
      <c r="N183">
        <v>2.0299999999999999E-2</v>
      </c>
      <c r="O183">
        <v>0.36699999999999999</v>
      </c>
      <c r="P183">
        <v>5.49</v>
      </c>
      <c r="Q183" t="s">
        <v>100</v>
      </c>
      <c r="R183" t="s">
        <v>21</v>
      </c>
      <c r="S183">
        <v>8.8800000000000007E-3</v>
      </c>
      <c r="T183">
        <v>0.127</v>
      </c>
      <c r="U183">
        <v>6.63</v>
      </c>
      <c r="V183"/>
      <c r="W183">
        <v>166</v>
      </c>
      <c r="X183"/>
      <c r="Y183">
        <v>4.5999999999999996</v>
      </c>
      <c r="Z183" s="7"/>
      <c r="AA183"/>
      <c r="AB183" s="7"/>
      <c r="AC183" s="7"/>
      <c r="AD183" s="7"/>
      <c r="AE183" s="7"/>
      <c r="AF183" s="7"/>
      <c r="AG183" s="7"/>
      <c r="AH183" s="7">
        <v>5.49</v>
      </c>
      <c r="AI183" s="7"/>
      <c r="AJ183" s="7"/>
      <c r="AK183" s="7"/>
      <c r="AL183" s="7"/>
      <c r="AM183" s="7"/>
      <c r="AN183" s="7"/>
      <c r="AO183" s="7"/>
      <c r="AP183" s="7"/>
      <c r="AQ183" s="7">
        <v>6.63</v>
      </c>
      <c r="AR183" s="7"/>
      <c r="AS183" s="7"/>
      <c r="AT183" s="7"/>
      <c r="AU183" s="7"/>
      <c r="AV183" s="7"/>
      <c r="AW183" s="7"/>
      <c r="AY183" s="1">
        <v>166</v>
      </c>
    </row>
    <row r="184" spans="1:51" s="8" customFormat="1" ht="15.75" customHeight="1">
      <c r="A184" s="2">
        <v>44407</v>
      </c>
      <c r="B184" t="s">
        <v>152</v>
      </c>
      <c r="C184" t="s">
        <v>138</v>
      </c>
      <c r="D184" t="s">
        <v>34</v>
      </c>
      <c r="E184">
        <v>1</v>
      </c>
      <c r="F184">
        <v>1</v>
      </c>
      <c r="G184" t="s">
        <v>11</v>
      </c>
      <c r="H184" t="s">
        <v>21</v>
      </c>
      <c r="I184">
        <v>6.5399999999999998E-3</v>
      </c>
      <c r="J184">
        <v>0.115</v>
      </c>
      <c r="K184">
        <v>2.83</v>
      </c>
      <c r="L184" t="s">
        <v>19</v>
      </c>
      <c r="M184" t="s">
        <v>22</v>
      </c>
      <c r="N184">
        <v>1.8700000000000001E-2</v>
      </c>
      <c r="O184">
        <v>0.311</v>
      </c>
      <c r="P184">
        <v>4.22</v>
      </c>
      <c r="Q184" t="s">
        <v>100</v>
      </c>
      <c r="R184" t="s">
        <v>21</v>
      </c>
      <c r="S184">
        <v>9.1900000000000003E-3</v>
      </c>
      <c r="T184">
        <v>0.13</v>
      </c>
      <c r="U184">
        <v>6.82</v>
      </c>
      <c r="V184"/>
      <c r="W184">
        <v>167</v>
      </c>
      <c r="X184"/>
      <c r="Y184">
        <v>2.83</v>
      </c>
      <c r="Z184" s="7"/>
      <c r="AA184"/>
      <c r="AB184" s="7"/>
      <c r="AC184" s="7"/>
      <c r="AD184" s="7"/>
      <c r="AE184" s="7"/>
      <c r="AF184" s="7"/>
      <c r="AG184" s="7"/>
      <c r="AH184" s="7">
        <v>4.22</v>
      </c>
      <c r="AI184" s="7"/>
      <c r="AJ184" s="7"/>
      <c r="AK184" s="7"/>
      <c r="AL184" s="7"/>
      <c r="AM184" s="7"/>
      <c r="AN184" s="7"/>
      <c r="AO184" s="7"/>
      <c r="AP184" s="7"/>
      <c r="AQ184" s="7">
        <v>6.82</v>
      </c>
      <c r="AR184" s="7"/>
      <c r="AS184" s="7"/>
      <c r="AT184" s="7"/>
      <c r="AU184" s="7"/>
      <c r="AV184" s="7"/>
      <c r="AW184" s="7"/>
      <c r="AY184" s="1">
        <v>167</v>
      </c>
    </row>
    <row r="185" spans="1:51" s="8" customFormat="1" ht="15.75" customHeight="1">
      <c r="A185" s="2">
        <v>44407</v>
      </c>
      <c r="B185" t="s">
        <v>152</v>
      </c>
      <c r="C185" t="s">
        <v>138</v>
      </c>
      <c r="D185" t="s">
        <v>34</v>
      </c>
      <c r="E185">
        <v>1</v>
      </c>
      <c r="F185">
        <v>1</v>
      </c>
      <c r="G185" t="s">
        <v>11</v>
      </c>
      <c r="H185" t="s">
        <v>21</v>
      </c>
      <c r="I185">
        <v>6.1599999999999997E-3</v>
      </c>
      <c r="J185">
        <v>0.14599999999999999</v>
      </c>
      <c r="K185">
        <v>3.51</v>
      </c>
      <c r="L185" t="s">
        <v>19</v>
      </c>
      <c r="M185" t="s">
        <v>22</v>
      </c>
      <c r="N185">
        <v>2.0899999999999998E-2</v>
      </c>
      <c r="O185">
        <v>0.39</v>
      </c>
      <c r="P185">
        <v>6.01</v>
      </c>
      <c r="Q185" t="s">
        <v>100</v>
      </c>
      <c r="R185" t="s">
        <v>21</v>
      </c>
      <c r="S185">
        <v>9.3399999999999993E-3</v>
      </c>
      <c r="T185">
        <v>0.121</v>
      </c>
      <c r="U185">
        <v>6.35</v>
      </c>
      <c r="V185"/>
      <c r="W185">
        <v>168</v>
      </c>
      <c r="X185"/>
      <c r="Y185">
        <v>3.51</v>
      </c>
      <c r="Z185" s="7"/>
      <c r="AA185"/>
      <c r="AB185" s="7"/>
      <c r="AC185" s="7"/>
      <c r="AD185" s="7"/>
      <c r="AE185" s="7"/>
      <c r="AF185" s="7"/>
      <c r="AG185" s="7"/>
      <c r="AH185" s="7">
        <v>6.01</v>
      </c>
      <c r="AI185" s="7"/>
      <c r="AJ185" s="7"/>
      <c r="AK185" s="7"/>
      <c r="AL185" s="7"/>
      <c r="AM185" s="7"/>
      <c r="AN185" s="7"/>
      <c r="AO185" s="7"/>
      <c r="AP185" s="7"/>
      <c r="AQ185" s="7">
        <v>6.35</v>
      </c>
      <c r="AR185" s="7"/>
      <c r="AS185" s="7"/>
      <c r="AT185" s="7"/>
      <c r="AU185" s="7"/>
      <c r="AV185" s="7"/>
      <c r="AW185" s="7"/>
      <c r="AY185" s="1">
        <v>168</v>
      </c>
    </row>
    <row r="186" spans="1:51" s="8" customFormat="1" ht="15.75" customHeight="1">
      <c r="A186" s="2">
        <v>44407</v>
      </c>
      <c r="B186" t="s">
        <v>152</v>
      </c>
      <c r="C186" t="s">
        <v>138</v>
      </c>
      <c r="D186" t="s">
        <v>34</v>
      </c>
      <c r="E186">
        <v>1</v>
      </c>
      <c r="F186">
        <v>1</v>
      </c>
      <c r="G186" t="s">
        <v>11</v>
      </c>
      <c r="H186" t="s">
        <v>21</v>
      </c>
      <c r="I186">
        <v>9.3100000000000006E-3</v>
      </c>
      <c r="J186">
        <v>0.123</v>
      </c>
      <c r="K186">
        <v>3.01</v>
      </c>
      <c r="L186" t="s">
        <v>19</v>
      </c>
      <c r="M186" t="s">
        <v>22</v>
      </c>
      <c r="N186">
        <v>2.06E-2</v>
      </c>
      <c r="O186">
        <v>0.38700000000000001</v>
      </c>
      <c r="P186">
        <v>5.95</v>
      </c>
      <c r="Q186" t="s">
        <v>100</v>
      </c>
      <c r="R186" t="s">
        <v>21</v>
      </c>
      <c r="S186">
        <v>8.9899999999999997E-3</v>
      </c>
      <c r="T186">
        <v>0.112</v>
      </c>
      <c r="U186">
        <v>5.85</v>
      </c>
      <c r="V186"/>
      <c r="W186">
        <v>169</v>
      </c>
      <c r="X186"/>
      <c r="Y186">
        <v>3.01</v>
      </c>
      <c r="Z186" s="7"/>
      <c r="AA186"/>
      <c r="AB186" s="7"/>
      <c r="AC186" s="7"/>
      <c r="AD186" s="7"/>
      <c r="AE186" s="7"/>
      <c r="AF186" s="7"/>
      <c r="AG186" s="7"/>
      <c r="AH186" s="7">
        <v>5.95</v>
      </c>
      <c r="AI186" s="7"/>
      <c r="AJ186" s="7"/>
      <c r="AK186" s="7"/>
      <c r="AL186" s="7"/>
      <c r="AM186" s="7"/>
      <c r="AN186" s="7"/>
      <c r="AO186" s="7"/>
      <c r="AP186" s="7"/>
      <c r="AQ186" s="7">
        <v>5.85</v>
      </c>
      <c r="AR186" s="7"/>
      <c r="AS186" s="7"/>
      <c r="AT186" s="7"/>
      <c r="AU186" s="7"/>
      <c r="AV186" s="7"/>
      <c r="AW186" s="7"/>
      <c r="AY186" s="1">
        <v>169</v>
      </c>
    </row>
    <row r="187" spans="1:51" s="8" customFormat="1" ht="15.75" customHeight="1">
      <c r="A187" s="2">
        <v>44407</v>
      </c>
      <c r="B187" t="s">
        <v>152</v>
      </c>
      <c r="C187" t="s">
        <v>138</v>
      </c>
      <c r="D187" t="s">
        <v>34</v>
      </c>
      <c r="E187">
        <v>1</v>
      </c>
      <c r="F187">
        <v>1</v>
      </c>
      <c r="G187" t="s">
        <v>11</v>
      </c>
      <c r="H187" t="s">
        <v>21</v>
      </c>
      <c r="I187">
        <v>5.1599999999999997E-3</v>
      </c>
      <c r="J187">
        <v>0.106</v>
      </c>
      <c r="K187">
        <v>2.62</v>
      </c>
      <c r="L187" t="s">
        <v>19</v>
      </c>
      <c r="M187" t="s">
        <v>22</v>
      </c>
      <c r="N187">
        <v>2.07E-2</v>
      </c>
      <c r="O187">
        <v>0.36299999999999999</v>
      </c>
      <c r="P187">
        <v>5.4</v>
      </c>
      <c r="Q187" t="s">
        <v>100</v>
      </c>
      <c r="R187" t="s">
        <v>21</v>
      </c>
      <c r="S187">
        <v>7.9399999999999991E-3</v>
      </c>
      <c r="T187">
        <v>8.4400000000000003E-2</v>
      </c>
      <c r="U187">
        <v>4.3499999999999996</v>
      </c>
      <c r="V187"/>
      <c r="W187">
        <v>170</v>
      </c>
      <c r="X187"/>
      <c r="Y187">
        <v>2.62</v>
      </c>
      <c r="Z187" s="7"/>
      <c r="AA187"/>
      <c r="AB187" s="7"/>
      <c r="AC187" s="7"/>
      <c r="AD187" s="7"/>
      <c r="AE187" s="7"/>
      <c r="AF187" s="7"/>
      <c r="AG187" s="7"/>
      <c r="AH187" s="7">
        <v>5.4</v>
      </c>
      <c r="AI187" s="7"/>
      <c r="AJ187" s="7"/>
      <c r="AK187" s="7"/>
      <c r="AL187" s="7"/>
      <c r="AM187" s="7"/>
      <c r="AN187" s="7"/>
      <c r="AO187" s="7"/>
      <c r="AP187" s="7"/>
      <c r="AQ187" s="7">
        <v>4.3499999999999996</v>
      </c>
      <c r="AR187" s="7"/>
      <c r="AS187" s="7"/>
      <c r="AT187" s="7"/>
      <c r="AU187" s="7"/>
      <c r="AV187" s="7"/>
      <c r="AW187" s="7"/>
      <c r="AY187" s="1">
        <v>170</v>
      </c>
    </row>
    <row r="188" spans="1:51" s="8" customFormat="1" ht="15.75" customHeight="1">
      <c r="A188" s="2">
        <v>44407</v>
      </c>
      <c r="B188" t="s">
        <v>152</v>
      </c>
      <c r="C188" t="s">
        <v>138</v>
      </c>
      <c r="D188" t="s">
        <v>34</v>
      </c>
      <c r="E188">
        <v>1</v>
      </c>
      <c r="F188">
        <v>1</v>
      </c>
      <c r="G188" t="s">
        <v>11</v>
      </c>
      <c r="H188" t="s">
        <v>21</v>
      </c>
      <c r="I188">
        <v>1.01E-2</v>
      </c>
      <c r="J188">
        <v>0.217</v>
      </c>
      <c r="K188">
        <v>5.0999999999999996</v>
      </c>
      <c r="L188" t="s">
        <v>19</v>
      </c>
      <c r="M188" t="s">
        <v>22</v>
      </c>
      <c r="N188">
        <v>2.1299999999999999E-2</v>
      </c>
      <c r="O188">
        <v>0.36</v>
      </c>
      <c r="P188">
        <v>5.35</v>
      </c>
      <c r="Q188" t="s">
        <v>100</v>
      </c>
      <c r="R188" t="s">
        <v>21</v>
      </c>
      <c r="S188">
        <v>8.5500000000000003E-3</v>
      </c>
      <c r="T188">
        <v>0.11700000000000001</v>
      </c>
      <c r="U188">
        <v>6.1</v>
      </c>
      <c r="V188"/>
      <c r="W188">
        <v>171</v>
      </c>
      <c r="X188"/>
      <c r="Y188">
        <v>5.0999999999999996</v>
      </c>
      <c r="Z188" s="7"/>
      <c r="AA188"/>
      <c r="AB188" s="7"/>
      <c r="AC188" s="7"/>
      <c r="AD188" s="7"/>
      <c r="AE188" s="7"/>
      <c r="AF188" s="7"/>
      <c r="AG188" s="7"/>
      <c r="AH188" s="7">
        <v>5.35</v>
      </c>
      <c r="AI188" s="7"/>
      <c r="AJ188" s="7"/>
      <c r="AK188" s="7"/>
      <c r="AL188" s="7"/>
      <c r="AM188" s="7"/>
      <c r="AN188" s="7"/>
      <c r="AO188" s="7"/>
      <c r="AP188" s="7"/>
      <c r="AQ188" s="7">
        <v>6.1</v>
      </c>
      <c r="AR188" s="7"/>
      <c r="AS188" s="7"/>
      <c r="AT188" s="7"/>
      <c r="AU188" s="7"/>
      <c r="AV188" s="7"/>
      <c r="AW188" s="7"/>
      <c r="AY188" s="1">
        <v>171</v>
      </c>
    </row>
    <row r="189" spans="1:51" s="8" customFormat="1" ht="15.75" customHeight="1">
      <c r="A189" s="2">
        <v>44407</v>
      </c>
      <c r="B189" t="s">
        <v>152</v>
      </c>
      <c r="C189" t="s">
        <v>138</v>
      </c>
      <c r="D189" t="s">
        <v>34</v>
      </c>
      <c r="E189">
        <v>1</v>
      </c>
      <c r="F189">
        <v>1</v>
      </c>
      <c r="G189" t="s">
        <v>11</v>
      </c>
      <c r="H189" t="s">
        <v>21</v>
      </c>
      <c r="I189">
        <v>6.79E-3</v>
      </c>
      <c r="J189">
        <v>0.23200000000000001</v>
      </c>
      <c r="K189">
        <v>5.45</v>
      </c>
      <c r="L189" t="s">
        <v>19</v>
      </c>
      <c r="M189" t="s">
        <v>22</v>
      </c>
      <c r="N189">
        <v>2.1299999999999999E-2</v>
      </c>
      <c r="O189">
        <v>0.374</v>
      </c>
      <c r="P189">
        <v>5.66</v>
      </c>
      <c r="Q189" t="s">
        <v>100</v>
      </c>
      <c r="R189" t="s">
        <v>21</v>
      </c>
      <c r="S189">
        <v>7.8799999999999999E-3</v>
      </c>
      <c r="T189">
        <v>0.11899999999999999</v>
      </c>
      <c r="U189">
        <v>6.19</v>
      </c>
      <c r="V189"/>
      <c r="W189">
        <v>172</v>
      </c>
      <c r="X189"/>
      <c r="Y189">
        <v>5.45</v>
      </c>
      <c r="Z189" s="7"/>
      <c r="AA189"/>
      <c r="AB189" s="7"/>
      <c r="AC189" s="7"/>
      <c r="AD189" s="7"/>
      <c r="AE189" s="7"/>
      <c r="AF189" s="7"/>
      <c r="AG189" s="7"/>
      <c r="AH189" s="7">
        <v>5.66</v>
      </c>
      <c r="AI189" s="7"/>
      <c r="AJ189" s="7"/>
      <c r="AK189" s="7"/>
      <c r="AL189" s="7"/>
      <c r="AM189" s="7"/>
      <c r="AN189" s="7"/>
      <c r="AO189" s="7"/>
      <c r="AP189" s="7"/>
      <c r="AQ189" s="7">
        <v>6.19</v>
      </c>
      <c r="AR189" s="7"/>
      <c r="AS189" s="7"/>
      <c r="AT189" s="7"/>
      <c r="AU189" s="7"/>
      <c r="AV189" s="7"/>
      <c r="AW189" s="7"/>
      <c r="AY189" s="1">
        <v>172</v>
      </c>
    </row>
    <row r="190" spans="1:51" s="8" customFormat="1" ht="15.75" customHeight="1">
      <c r="A190" s="2">
        <v>44411</v>
      </c>
      <c r="B190" t="s">
        <v>153</v>
      </c>
      <c r="C190" t="s">
        <v>138</v>
      </c>
      <c r="D190" t="s">
        <v>34</v>
      </c>
      <c r="E190">
        <v>1</v>
      </c>
      <c r="F190">
        <v>1</v>
      </c>
      <c r="G190" t="s">
        <v>11</v>
      </c>
      <c r="H190" t="s">
        <v>21</v>
      </c>
      <c r="I190">
        <v>6.62E-3</v>
      </c>
      <c r="J190">
        <v>0.157</v>
      </c>
      <c r="K190">
        <v>3.74</v>
      </c>
      <c r="L190" t="s">
        <v>19</v>
      </c>
      <c r="M190" t="s">
        <v>22</v>
      </c>
      <c r="N190">
        <v>2.0799999999999999E-2</v>
      </c>
      <c r="O190">
        <v>0.373</v>
      </c>
      <c r="P190">
        <v>4.4000000000000004</v>
      </c>
      <c r="Q190" t="s">
        <v>100</v>
      </c>
      <c r="R190" t="s">
        <v>21</v>
      </c>
      <c r="S190">
        <v>9.0299999999999998E-3</v>
      </c>
      <c r="T190">
        <v>0.13400000000000001</v>
      </c>
      <c r="U190">
        <v>6.96</v>
      </c>
      <c r="V190"/>
      <c r="W190">
        <v>173</v>
      </c>
      <c r="X190"/>
      <c r="Y190">
        <v>3.74</v>
      </c>
      <c r="Z190" s="7"/>
      <c r="AA190"/>
      <c r="AB190" s="7"/>
      <c r="AC190" s="7"/>
      <c r="AD190" s="7"/>
      <c r="AE190" s="7"/>
      <c r="AF190" s="7"/>
      <c r="AG190" s="7"/>
      <c r="AH190" s="7">
        <v>4.4000000000000004</v>
      </c>
      <c r="AI190" s="7"/>
      <c r="AJ190" s="7"/>
      <c r="AK190" s="7"/>
      <c r="AL190" s="7"/>
      <c r="AM190" s="7"/>
      <c r="AN190" s="7"/>
      <c r="AO190" s="7"/>
      <c r="AP190" s="7"/>
      <c r="AQ190" s="7">
        <v>6.96</v>
      </c>
      <c r="AR190" s="7"/>
      <c r="AS190" s="7"/>
      <c r="AT190" s="7"/>
      <c r="AU190" s="7"/>
      <c r="AV190" s="7"/>
      <c r="AW190" s="7"/>
      <c r="AY190" s="1">
        <v>173</v>
      </c>
    </row>
    <row r="191" spans="1:51" s="8" customFormat="1" ht="15.75" customHeight="1">
      <c r="A191" s="2">
        <v>44411</v>
      </c>
      <c r="B191" t="s">
        <v>153</v>
      </c>
      <c r="C191" t="s">
        <v>138</v>
      </c>
      <c r="D191" t="s">
        <v>34</v>
      </c>
      <c r="E191">
        <v>1</v>
      </c>
      <c r="F191">
        <v>1</v>
      </c>
      <c r="G191" t="s">
        <v>11</v>
      </c>
      <c r="H191" t="s">
        <v>21</v>
      </c>
      <c r="I191">
        <v>4.7600000000000003E-3</v>
      </c>
      <c r="J191">
        <v>5.67E-2</v>
      </c>
      <c r="K191">
        <v>1.65</v>
      </c>
      <c r="L191" t="s">
        <v>19</v>
      </c>
      <c r="M191" t="s">
        <v>22</v>
      </c>
      <c r="N191">
        <v>2.1000000000000001E-2</v>
      </c>
      <c r="O191">
        <v>0.39200000000000002</v>
      </c>
      <c r="P191">
        <v>4.84</v>
      </c>
      <c r="Q191" t="s">
        <v>100</v>
      </c>
      <c r="R191" t="s">
        <v>21</v>
      </c>
      <c r="S191">
        <v>9.8799999999999999E-3</v>
      </c>
      <c r="T191">
        <v>0.13500000000000001</v>
      </c>
      <c r="U191">
        <v>7.03</v>
      </c>
      <c r="V191"/>
      <c r="W191">
        <v>174</v>
      </c>
      <c r="X191"/>
      <c r="Y191">
        <v>1.65</v>
      </c>
      <c r="Z191" s="7"/>
      <c r="AA191"/>
      <c r="AB191" s="7"/>
      <c r="AC191" s="7"/>
      <c r="AD191" s="7"/>
      <c r="AE191" s="7"/>
      <c r="AF191" s="7"/>
      <c r="AG191" s="7"/>
      <c r="AH191" s="7">
        <v>4.84</v>
      </c>
      <c r="AI191" s="7"/>
      <c r="AJ191" s="7"/>
      <c r="AK191" s="7"/>
      <c r="AL191" s="7"/>
      <c r="AM191" s="7"/>
      <c r="AN191" s="7"/>
      <c r="AO191" s="7"/>
      <c r="AP191" s="7"/>
      <c r="AQ191" s="7">
        <v>7.03</v>
      </c>
      <c r="AR191" s="7"/>
      <c r="AS191" s="7"/>
      <c r="AT191" s="7"/>
      <c r="AU191" s="7"/>
      <c r="AV191" s="7"/>
      <c r="AW191" s="7"/>
      <c r="AY191" s="1">
        <v>174</v>
      </c>
    </row>
    <row r="192" spans="1:51" s="8" customFormat="1" ht="15.75" customHeight="1">
      <c r="A192" s="2">
        <v>44411</v>
      </c>
      <c r="B192" t="s">
        <v>153</v>
      </c>
      <c r="C192" t="s">
        <v>138</v>
      </c>
      <c r="D192" t="s">
        <v>34</v>
      </c>
      <c r="E192">
        <v>1</v>
      </c>
      <c r="F192">
        <v>1</v>
      </c>
      <c r="G192" t="s">
        <v>11</v>
      </c>
      <c r="H192" t="s">
        <v>21</v>
      </c>
      <c r="I192">
        <v>8.2299999999999995E-3</v>
      </c>
      <c r="J192">
        <v>0.18</v>
      </c>
      <c r="K192">
        <v>4.2300000000000004</v>
      </c>
      <c r="L192" t="s">
        <v>19</v>
      </c>
      <c r="M192" t="s">
        <v>22</v>
      </c>
      <c r="N192">
        <v>2.0799999999999999E-2</v>
      </c>
      <c r="O192">
        <v>0.371</v>
      </c>
      <c r="P192">
        <v>4.3600000000000003</v>
      </c>
      <c r="Q192" t="s">
        <v>100</v>
      </c>
      <c r="R192" t="s">
        <v>21</v>
      </c>
      <c r="S192">
        <v>9.3900000000000008E-3</v>
      </c>
      <c r="T192">
        <v>0.13600000000000001</v>
      </c>
      <c r="U192">
        <v>7.06</v>
      </c>
      <c r="V192"/>
      <c r="W192">
        <v>175</v>
      </c>
      <c r="X192"/>
      <c r="Y192">
        <v>4.2300000000000004</v>
      </c>
      <c r="Z192" s="7"/>
      <c r="AA192"/>
      <c r="AB192" s="7"/>
      <c r="AC192" s="7"/>
      <c r="AD192" s="7"/>
      <c r="AE192" s="7"/>
      <c r="AF192" s="7"/>
      <c r="AG192" s="7"/>
      <c r="AH192" s="7">
        <v>4.3600000000000003</v>
      </c>
      <c r="AI192" s="7"/>
      <c r="AJ192" s="7"/>
      <c r="AK192" s="7"/>
      <c r="AL192" s="7"/>
      <c r="AM192" s="7"/>
      <c r="AN192" s="7"/>
      <c r="AO192" s="7"/>
      <c r="AP192" s="7"/>
      <c r="AQ192" s="7">
        <v>7.06</v>
      </c>
      <c r="AR192" s="7"/>
      <c r="AS192" s="7"/>
      <c r="AT192" s="7"/>
      <c r="AU192" s="7"/>
      <c r="AV192" s="7"/>
      <c r="AW192" s="7"/>
      <c r="AY192" s="1">
        <v>175</v>
      </c>
    </row>
    <row r="193" spans="1:51" s="8" customFormat="1" ht="15.75" customHeight="1">
      <c r="A193" s="2">
        <v>44411</v>
      </c>
      <c r="B193" t="s">
        <v>153</v>
      </c>
      <c r="C193" t="s">
        <v>138</v>
      </c>
      <c r="D193" t="s">
        <v>34</v>
      </c>
      <c r="E193">
        <v>1</v>
      </c>
      <c r="F193">
        <v>1</v>
      </c>
      <c r="G193" t="s">
        <v>11</v>
      </c>
      <c r="H193" t="s">
        <v>21</v>
      </c>
      <c r="I193">
        <v>8.8800000000000007E-3</v>
      </c>
      <c r="J193">
        <v>0.26</v>
      </c>
      <c r="K193">
        <v>5.88</v>
      </c>
      <c r="L193" t="s">
        <v>19</v>
      </c>
      <c r="M193" t="s">
        <v>22</v>
      </c>
      <c r="N193">
        <v>2.1600000000000001E-2</v>
      </c>
      <c r="O193">
        <v>0.40300000000000002</v>
      </c>
      <c r="P193">
        <v>5.0999999999999996</v>
      </c>
      <c r="Q193" t="s">
        <v>100</v>
      </c>
      <c r="R193" t="s">
        <v>21</v>
      </c>
      <c r="S193">
        <v>9.7999999999999997E-3</v>
      </c>
      <c r="T193">
        <v>0.13800000000000001</v>
      </c>
      <c r="U193">
        <v>7.19</v>
      </c>
      <c r="V193"/>
      <c r="W193">
        <v>176</v>
      </c>
      <c r="X193"/>
      <c r="Y193">
        <v>5.88</v>
      </c>
      <c r="Z193" s="7"/>
      <c r="AA193"/>
      <c r="AB193" s="7"/>
      <c r="AC193" s="7"/>
      <c r="AD193" s="7"/>
      <c r="AE193" s="7"/>
      <c r="AF193" s="7"/>
      <c r="AG193" s="7"/>
      <c r="AH193" s="7">
        <v>5.0999999999999996</v>
      </c>
      <c r="AI193" s="7"/>
      <c r="AJ193" s="7"/>
      <c r="AK193" s="7"/>
      <c r="AL193" s="7"/>
      <c r="AM193" s="7"/>
      <c r="AN193" s="7"/>
      <c r="AO193" s="7"/>
      <c r="AP193" s="7"/>
      <c r="AQ193" s="7">
        <v>7.19</v>
      </c>
      <c r="AR193" s="7"/>
      <c r="AS193" s="7"/>
      <c r="AT193" s="7"/>
      <c r="AU193" s="7"/>
      <c r="AV193" s="7"/>
      <c r="AW193" s="7"/>
      <c r="AY193" s="1">
        <v>176</v>
      </c>
    </row>
    <row r="194" spans="1:51" s="8" customFormat="1" ht="15.75" customHeight="1">
      <c r="A194" s="2">
        <v>44411</v>
      </c>
      <c r="B194" t="s">
        <v>153</v>
      </c>
      <c r="C194" t="s">
        <v>138</v>
      </c>
      <c r="D194" t="s">
        <v>34</v>
      </c>
      <c r="E194">
        <v>1</v>
      </c>
      <c r="F194">
        <v>1</v>
      </c>
      <c r="G194" t="s">
        <v>11</v>
      </c>
      <c r="H194" t="s">
        <v>21</v>
      </c>
      <c r="I194">
        <v>1.06E-2</v>
      </c>
      <c r="J194">
        <v>0.255</v>
      </c>
      <c r="K194">
        <v>5.78</v>
      </c>
      <c r="L194" t="s">
        <v>19</v>
      </c>
      <c r="M194" t="s">
        <v>22</v>
      </c>
      <c r="N194">
        <v>2.1299999999999999E-2</v>
      </c>
      <c r="O194">
        <v>0.38200000000000001</v>
      </c>
      <c r="P194">
        <v>4.5999999999999996</v>
      </c>
      <c r="Q194" t="s">
        <v>100</v>
      </c>
      <c r="R194" t="s">
        <v>21</v>
      </c>
      <c r="S194">
        <v>9.3200000000000002E-3</v>
      </c>
      <c r="T194">
        <v>0.124</v>
      </c>
      <c r="U194">
        <v>6.51</v>
      </c>
      <c r="V194"/>
      <c r="W194">
        <v>177</v>
      </c>
      <c r="X194"/>
      <c r="Y194">
        <v>5.78</v>
      </c>
      <c r="Z194" s="7"/>
      <c r="AA194"/>
      <c r="AB194" s="7"/>
      <c r="AC194" s="7"/>
      <c r="AD194" s="7"/>
      <c r="AE194" s="7"/>
      <c r="AF194" s="7"/>
      <c r="AG194" s="7"/>
      <c r="AH194" s="7">
        <v>4.5999999999999996</v>
      </c>
      <c r="AI194" s="7"/>
      <c r="AJ194" s="7"/>
      <c r="AK194" s="7"/>
      <c r="AL194" s="7"/>
      <c r="AM194" s="7"/>
      <c r="AN194" s="7"/>
      <c r="AO194" s="7"/>
      <c r="AP194" s="7"/>
      <c r="AQ194" s="7">
        <v>6.51</v>
      </c>
      <c r="AR194" s="7"/>
      <c r="AS194" s="7"/>
      <c r="AT194" s="7"/>
      <c r="AU194" s="7"/>
      <c r="AV194" s="7"/>
      <c r="AW194" s="7"/>
      <c r="AY194" s="1">
        <v>177</v>
      </c>
    </row>
    <row r="195" spans="1:51" s="8" customFormat="1" ht="15.75" customHeight="1">
      <c r="A195" s="2">
        <v>44411</v>
      </c>
      <c r="B195" t="s">
        <v>153</v>
      </c>
      <c r="C195" t="s">
        <v>138</v>
      </c>
      <c r="D195" t="s">
        <v>34</v>
      </c>
      <c r="E195">
        <v>1</v>
      </c>
      <c r="F195">
        <v>1</v>
      </c>
      <c r="G195" t="s">
        <v>11</v>
      </c>
      <c r="H195" t="s">
        <v>21</v>
      </c>
      <c r="I195">
        <v>1.06E-2</v>
      </c>
      <c r="J195">
        <v>0.2</v>
      </c>
      <c r="K195">
        <v>4.6399999999999997</v>
      </c>
      <c r="L195" t="s">
        <v>19</v>
      </c>
      <c r="M195" t="s">
        <v>22</v>
      </c>
      <c r="N195">
        <v>2.1000000000000001E-2</v>
      </c>
      <c r="O195">
        <v>0.38700000000000001</v>
      </c>
      <c r="P195">
        <v>4.72</v>
      </c>
      <c r="Q195" t="s">
        <v>100</v>
      </c>
      <c r="R195" t="s">
        <v>21</v>
      </c>
      <c r="S195">
        <v>9.9100000000000004E-3</v>
      </c>
      <c r="T195">
        <v>0.159</v>
      </c>
      <c r="U195">
        <v>8.17</v>
      </c>
      <c r="V195"/>
      <c r="W195">
        <v>178</v>
      </c>
      <c r="X195"/>
      <c r="Y195">
        <v>4.6399999999999997</v>
      </c>
      <c r="Z195" s="7"/>
      <c r="AA195"/>
      <c r="AB195" s="7"/>
      <c r="AC195" s="7"/>
      <c r="AD195" s="7"/>
      <c r="AE195" s="7"/>
      <c r="AF195" s="7"/>
      <c r="AG195" s="7"/>
      <c r="AH195" s="7">
        <v>4.72</v>
      </c>
      <c r="AI195" s="7"/>
      <c r="AJ195" s="7"/>
      <c r="AK195" s="7"/>
      <c r="AL195" s="7"/>
      <c r="AM195" s="7"/>
      <c r="AN195" s="7"/>
      <c r="AO195" s="7"/>
      <c r="AP195" s="7"/>
      <c r="AQ195" s="7">
        <v>8.17</v>
      </c>
      <c r="AR195" s="7"/>
      <c r="AS195" s="7"/>
      <c r="AT195" s="7"/>
      <c r="AU195" s="7"/>
      <c r="AV195" s="7"/>
      <c r="AW195" s="7"/>
      <c r="AY195" s="1">
        <v>178</v>
      </c>
    </row>
    <row r="196" spans="1:51" s="8" customFormat="1" ht="15.75" customHeight="1">
      <c r="A196" s="2">
        <v>44411</v>
      </c>
      <c r="B196" t="s">
        <v>153</v>
      </c>
      <c r="C196" t="s">
        <v>138</v>
      </c>
      <c r="D196" t="s">
        <v>34</v>
      </c>
      <c r="E196">
        <v>1</v>
      </c>
      <c r="F196">
        <v>1</v>
      </c>
      <c r="G196" t="s">
        <v>11</v>
      </c>
      <c r="H196" t="s">
        <v>21</v>
      </c>
      <c r="I196">
        <v>9.8300000000000002E-3</v>
      </c>
      <c r="J196">
        <v>0.27400000000000002</v>
      </c>
      <c r="K196">
        <v>6.18</v>
      </c>
      <c r="L196" t="s">
        <v>19</v>
      </c>
      <c r="M196" t="s">
        <v>22</v>
      </c>
      <c r="N196">
        <v>2.12E-2</v>
      </c>
      <c r="O196">
        <v>0.39300000000000002</v>
      </c>
      <c r="P196">
        <v>4.8600000000000003</v>
      </c>
      <c r="Q196" t="s">
        <v>100</v>
      </c>
      <c r="R196" t="s">
        <v>21</v>
      </c>
      <c r="S196">
        <v>9.6100000000000005E-3</v>
      </c>
      <c r="T196">
        <v>0.13700000000000001</v>
      </c>
      <c r="U196">
        <v>7.12</v>
      </c>
      <c r="V196"/>
      <c r="W196">
        <v>179</v>
      </c>
      <c r="X196"/>
      <c r="Y196">
        <v>6.18</v>
      </c>
      <c r="Z196" s="7"/>
      <c r="AA196"/>
      <c r="AB196" s="7"/>
      <c r="AC196" s="7"/>
      <c r="AD196" s="7"/>
      <c r="AE196" s="7"/>
      <c r="AF196" s="7"/>
      <c r="AG196" s="7"/>
      <c r="AH196" s="7">
        <v>4.8600000000000003</v>
      </c>
      <c r="AI196" s="7"/>
      <c r="AJ196" s="7"/>
      <c r="AK196" s="7"/>
      <c r="AL196" s="7"/>
      <c r="AM196" s="7"/>
      <c r="AN196" s="7"/>
      <c r="AO196" s="7"/>
      <c r="AP196" s="7"/>
      <c r="AQ196" s="7">
        <v>7.12</v>
      </c>
      <c r="AR196" s="7"/>
      <c r="AS196" s="7"/>
      <c r="AT196" s="7"/>
      <c r="AU196" s="7"/>
      <c r="AV196" s="7"/>
      <c r="AW196" s="7"/>
      <c r="AY196" s="1">
        <v>179</v>
      </c>
    </row>
    <row r="197" spans="1:51" s="8" customFormat="1" ht="15.75" customHeight="1">
      <c r="A197" s="2">
        <v>44411</v>
      </c>
      <c r="B197" t="s">
        <v>153</v>
      </c>
      <c r="C197" t="s">
        <v>138</v>
      </c>
      <c r="D197" t="s">
        <v>34</v>
      </c>
      <c r="E197">
        <v>1</v>
      </c>
      <c r="F197">
        <v>1</v>
      </c>
      <c r="G197" t="s">
        <v>11</v>
      </c>
      <c r="H197" t="s">
        <v>21</v>
      </c>
      <c r="I197">
        <v>9.4900000000000002E-3</v>
      </c>
      <c r="J197">
        <v>0.22900000000000001</v>
      </c>
      <c r="K197">
        <v>5.26</v>
      </c>
      <c r="L197" t="s">
        <v>19</v>
      </c>
      <c r="M197" t="s">
        <v>22</v>
      </c>
      <c r="N197">
        <v>2.0899999999999998E-2</v>
      </c>
      <c r="O197">
        <v>0.38500000000000001</v>
      </c>
      <c r="P197">
        <v>4.68</v>
      </c>
      <c r="Q197" t="s">
        <v>100</v>
      </c>
      <c r="R197" t="s">
        <v>21</v>
      </c>
      <c r="S197">
        <v>9.58E-3</v>
      </c>
      <c r="T197">
        <v>0.152</v>
      </c>
      <c r="U197">
        <v>7.83</v>
      </c>
      <c r="V197"/>
      <c r="W197">
        <v>180</v>
      </c>
      <c r="X197"/>
      <c r="Y197">
        <v>5.26</v>
      </c>
      <c r="Z197" s="7"/>
      <c r="AA197"/>
      <c r="AB197" s="7"/>
      <c r="AC197" s="7"/>
      <c r="AD197" s="7"/>
      <c r="AE197" s="7"/>
      <c r="AF197" s="7"/>
      <c r="AG197" s="7"/>
      <c r="AH197" s="7">
        <v>4.68</v>
      </c>
      <c r="AI197" s="7"/>
      <c r="AJ197" s="7"/>
      <c r="AK197" s="7"/>
      <c r="AL197" s="7"/>
      <c r="AM197" s="7"/>
      <c r="AN197" s="7"/>
      <c r="AO197" s="7"/>
      <c r="AP197" s="7"/>
      <c r="AQ197" s="7">
        <v>7.83</v>
      </c>
      <c r="AR197" s="7"/>
      <c r="AS197" s="7"/>
      <c r="AT197" s="7"/>
      <c r="AU197" s="7"/>
      <c r="AV197" s="7"/>
      <c r="AW197" s="7"/>
      <c r="AY197" s="1">
        <v>180</v>
      </c>
    </row>
    <row r="198" spans="1:51" s="8" customFormat="1" ht="15.75" customHeight="1">
      <c r="A198" s="2">
        <v>44432</v>
      </c>
      <c r="B198" t="s">
        <v>154</v>
      </c>
      <c r="C198" t="s">
        <v>138</v>
      </c>
      <c r="D198" t="s">
        <v>35</v>
      </c>
      <c r="E198">
        <v>1</v>
      </c>
      <c r="F198">
        <v>1</v>
      </c>
      <c r="G198" t="s">
        <v>11</v>
      </c>
      <c r="H198" t="s">
        <v>21</v>
      </c>
      <c r="I198">
        <v>9.8799999999999999E-3</v>
      </c>
      <c r="J198">
        <v>0.30399999999999999</v>
      </c>
      <c r="K198">
        <v>7.22</v>
      </c>
      <c r="L198" t="s">
        <v>19</v>
      </c>
      <c r="M198" t="s">
        <v>22</v>
      </c>
      <c r="N198">
        <v>2.0899999999999998E-2</v>
      </c>
      <c r="O198">
        <v>0.376</v>
      </c>
      <c r="P198">
        <v>5.0199999999999996</v>
      </c>
      <c r="Q198" t="s">
        <v>100</v>
      </c>
      <c r="R198" t="s">
        <v>21</v>
      </c>
      <c r="S198">
        <v>1.2200000000000001E-2</v>
      </c>
      <c r="T198">
        <v>0.16800000000000001</v>
      </c>
      <c r="U198">
        <v>6.26</v>
      </c>
      <c r="V198"/>
      <c r="W198">
        <v>181</v>
      </c>
      <c r="X198"/>
      <c r="Y198">
        <v>7.22</v>
      </c>
      <c r="Z198" s="7"/>
      <c r="AA198"/>
      <c r="AB198" s="7"/>
      <c r="AC198" s="7"/>
      <c r="AD198" s="7"/>
      <c r="AE198" s="7"/>
      <c r="AF198" s="7"/>
      <c r="AG198" s="7"/>
      <c r="AH198" s="7">
        <v>5.0199999999999996</v>
      </c>
      <c r="AI198" s="7"/>
      <c r="AJ198" s="7"/>
      <c r="AK198" s="7"/>
      <c r="AL198" s="7"/>
      <c r="AM198" s="7"/>
      <c r="AN198" s="7"/>
      <c r="AO198" s="7"/>
      <c r="AP198" s="7"/>
      <c r="AQ198" s="7">
        <v>6.26</v>
      </c>
      <c r="AR198" s="7"/>
      <c r="AS198" s="7"/>
      <c r="AT198" s="7"/>
      <c r="AU198" s="7"/>
      <c r="AV198" s="7"/>
      <c r="AW198" s="7"/>
      <c r="AY198" s="1">
        <v>181</v>
      </c>
    </row>
    <row r="199" spans="1:51" s="8" customFormat="1" ht="15.75" customHeight="1">
      <c r="A199" s="2">
        <v>44432</v>
      </c>
      <c r="B199" t="s">
        <v>154</v>
      </c>
      <c r="C199" t="s">
        <v>138</v>
      </c>
      <c r="D199" t="s">
        <v>35</v>
      </c>
      <c r="E199">
        <v>1</v>
      </c>
      <c r="F199">
        <v>1</v>
      </c>
      <c r="G199" t="s">
        <v>11</v>
      </c>
      <c r="H199" t="s">
        <v>21</v>
      </c>
      <c r="I199">
        <v>-8.5299999999999994E-3</v>
      </c>
      <c r="J199">
        <v>0.19400000000000001</v>
      </c>
      <c r="K199">
        <v>5.1100000000000003</v>
      </c>
      <c r="L199" t="s">
        <v>19</v>
      </c>
      <c r="M199" t="s">
        <v>22</v>
      </c>
      <c r="N199">
        <v>2.1600000000000001E-2</v>
      </c>
      <c r="O199">
        <v>0.39500000000000002</v>
      </c>
      <c r="P199">
        <v>5.45</v>
      </c>
      <c r="Q199" t="s">
        <v>100</v>
      </c>
      <c r="R199" t="s">
        <v>21</v>
      </c>
      <c r="S199">
        <v>1.4800000000000001E-2</v>
      </c>
      <c r="T199">
        <v>0.29099999999999998</v>
      </c>
      <c r="U199">
        <v>12</v>
      </c>
      <c r="V199"/>
      <c r="W199">
        <v>182</v>
      </c>
      <c r="X199"/>
      <c r="Y199">
        <v>5.1100000000000003</v>
      </c>
      <c r="Z199" s="7"/>
      <c r="AA199"/>
      <c r="AB199" s="7"/>
      <c r="AC199" s="7"/>
      <c r="AD199" s="7"/>
      <c r="AE199" s="7"/>
      <c r="AF199" s="7"/>
      <c r="AG199" s="7"/>
      <c r="AH199" s="7">
        <v>5.45</v>
      </c>
      <c r="AI199" s="7"/>
      <c r="AJ199" s="7"/>
      <c r="AK199" s="7"/>
      <c r="AL199" s="7"/>
      <c r="AM199" s="7"/>
      <c r="AN199" s="7"/>
      <c r="AO199" s="7"/>
      <c r="AP199" s="7"/>
      <c r="AQ199" s="7">
        <v>12</v>
      </c>
      <c r="AR199" s="7"/>
      <c r="AS199" s="7"/>
      <c r="AT199" s="7"/>
      <c r="AU199" s="7"/>
      <c r="AV199" s="7"/>
      <c r="AW199" s="7"/>
      <c r="AY199" s="1">
        <v>182</v>
      </c>
    </row>
    <row r="200" spans="1:51" s="8" customFormat="1" ht="15.75" customHeight="1">
      <c r="A200" s="2">
        <v>44432</v>
      </c>
      <c r="B200" t="s">
        <v>154</v>
      </c>
      <c r="C200" t="s">
        <v>138</v>
      </c>
      <c r="D200" t="s">
        <v>35</v>
      </c>
      <c r="E200">
        <v>1</v>
      </c>
      <c r="F200">
        <v>1</v>
      </c>
      <c r="G200" t="s">
        <v>11</v>
      </c>
      <c r="H200" t="s">
        <v>21</v>
      </c>
      <c r="I200">
        <v>9.0699999999999999E-3</v>
      </c>
      <c r="J200">
        <v>0.20599999999999999</v>
      </c>
      <c r="K200">
        <v>5.34</v>
      </c>
      <c r="L200" t="s">
        <v>19</v>
      </c>
      <c r="M200" t="s">
        <v>22</v>
      </c>
      <c r="N200">
        <v>2.0899999999999998E-2</v>
      </c>
      <c r="O200">
        <v>0.38300000000000001</v>
      </c>
      <c r="P200">
        <v>5.17</v>
      </c>
      <c r="Q200" t="s">
        <v>100</v>
      </c>
      <c r="R200" t="s">
        <v>21</v>
      </c>
      <c r="S200">
        <v>1.32E-2</v>
      </c>
      <c r="T200">
        <v>0.22500000000000001</v>
      </c>
      <c r="U200">
        <v>8.9</v>
      </c>
      <c r="V200"/>
      <c r="W200">
        <v>183</v>
      </c>
      <c r="X200"/>
      <c r="Y200">
        <v>5.34</v>
      </c>
      <c r="Z200" s="7"/>
      <c r="AA200"/>
      <c r="AB200" s="7"/>
      <c r="AC200" s="7"/>
      <c r="AD200" s="7"/>
      <c r="AE200" s="7"/>
      <c r="AF200" s="7"/>
      <c r="AG200" s="7"/>
      <c r="AH200" s="7">
        <v>5.17</v>
      </c>
      <c r="AI200" s="7"/>
      <c r="AJ200" s="7"/>
      <c r="AK200" s="7"/>
      <c r="AL200" s="7"/>
      <c r="AM200" s="7"/>
      <c r="AN200" s="7"/>
      <c r="AO200" s="7"/>
      <c r="AP200" s="7"/>
      <c r="AQ200" s="7">
        <v>8.9</v>
      </c>
      <c r="AR200" s="7"/>
      <c r="AS200" s="7"/>
      <c r="AT200" s="7"/>
      <c r="AU200" s="7"/>
      <c r="AV200" s="7"/>
      <c r="AW200" s="7"/>
      <c r="AY200" s="1">
        <v>183</v>
      </c>
    </row>
    <row r="201" spans="1:51" s="8" customFormat="1" ht="15.75" customHeight="1">
      <c r="A201" s="2">
        <v>44432</v>
      </c>
      <c r="B201" t="s">
        <v>154</v>
      </c>
      <c r="C201" t="s">
        <v>138</v>
      </c>
      <c r="D201" t="s">
        <v>35</v>
      </c>
      <c r="E201">
        <v>1</v>
      </c>
      <c r="F201">
        <v>1</v>
      </c>
      <c r="G201" t="s">
        <v>11</v>
      </c>
      <c r="H201" t="s">
        <v>21</v>
      </c>
      <c r="I201">
        <v>6.3699999999999998E-3</v>
      </c>
      <c r="J201">
        <v>0.14499999999999999</v>
      </c>
      <c r="K201">
        <v>4.16</v>
      </c>
      <c r="L201" t="s">
        <v>19</v>
      </c>
      <c r="M201" t="s">
        <v>22</v>
      </c>
      <c r="N201">
        <v>2.06E-2</v>
      </c>
      <c r="O201">
        <v>0.38800000000000001</v>
      </c>
      <c r="P201">
        <v>5.3</v>
      </c>
      <c r="Q201" t="s">
        <v>100</v>
      </c>
      <c r="R201" t="s">
        <v>21</v>
      </c>
      <c r="S201">
        <v>9.9699999999999997E-3</v>
      </c>
      <c r="T201">
        <v>0.14399999999999999</v>
      </c>
      <c r="U201">
        <v>5.1100000000000003</v>
      </c>
      <c r="V201"/>
      <c r="W201">
        <v>184</v>
      </c>
      <c r="X201"/>
      <c r="Y201">
        <v>4.16</v>
      </c>
      <c r="Z201" s="7"/>
      <c r="AA201"/>
      <c r="AB201" s="7"/>
      <c r="AC201" s="7"/>
      <c r="AD201" s="7"/>
      <c r="AE201" s="7"/>
      <c r="AF201" s="7"/>
      <c r="AG201" s="7"/>
      <c r="AH201" s="7">
        <v>5.3</v>
      </c>
      <c r="AI201" s="7"/>
      <c r="AJ201" s="7"/>
      <c r="AK201" s="7"/>
      <c r="AL201" s="7"/>
      <c r="AM201" s="7"/>
      <c r="AN201" s="7"/>
      <c r="AO201" s="7"/>
      <c r="AP201" s="7"/>
      <c r="AQ201" s="7">
        <v>5.1100000000000003</v>
      </c>
      <c r="AR201" s="7"/>
      <c r="AS201" s="7"/>
      <c r="AT201" s="7"/>
      <c r="AU201" s="7"/>
      <c r="AV201" s="7"/>
      <c r="AW201" s="7"/>
      <c r="AY201" s="1">
        <v>184</v>
      </c>
    </row>
    <row r="202" spans="1:51" s="8" customFormat="1" ht="15.75" customHeight="1">
      <c r="A202" s="2">
        <v>44432</v>
      </c>
      <c r="B202" t="s">
        <v>154</v>
      </c>
      <c r="C202" t="s">
        <v>138</v>
      </c>
      <c r="D202" t="s">
        <v>35</v>
      </c>
      <c r="E202">
        <v>1</v>
      </c>
      <c r="F202">
        <v>1</v>
      </c>
      <c r="G202" t="s">
        <v>11</v>
      </c>
      <c r="H202" t="s">
        <v>21</v>
      </c>
      <c r="I202">
        <v>1.12E-2</v>
      </c>
      <c r="J202">
        <v>0.17599999999999999</v>
      </c>
      <c r="K202">
        <v>4.76</v>
      </c>
      <c r="L202" t="s">
        <v>19</v>
      </c>
      <c r="M202" t="s">
        <v>22</v>
      </c>
      <c r="N202">
        <v>2.35E-2</v>
      </c>
      <c r="O202">
        <v>0.42</v>
      </c>
      <c r="P202">
        <v>6.03</v>
      </c>
      <c r="Q202" t="s">
        <v>100</v>
      </c>
      <c r="R202" t="s">
        <v>21</v>
      </c>
      <c r="S202">
        <v>1.17E-2</v>
      </c>
      <c r="T202">
        <v>0.126</v>
      </c>
      <c r="U202">
        <v>4.28</v>
      </c>
      <c r="V202"/>
      <c r="W202">
        <v>185</v>
      </c>
      <c r="X202"/>
      <c r="Y202">
        <v>4.76</v>
      </c>
      <c r="Z202" s="7"/>
      <c r="AA202"/>
      <c r="AB202" s="7"/>
      <c r="AC202" s="7"/>
      <c r="AD202" s="7"/>
      <c r="AE202" s="7"/>
      <c r="AF202" s="7"/>
      <c r="AG202" s="7"/>
      <c r="AH202" s="7">
        <v>6.03</v>
      </c>
      <c r="AI202" s="7"/>
      <c r="AJ202" s="7"/>
      <c r="AK202" s="7"/>
      <c r="AL202" s="7"/>
      <c r="AM202" s="7"/>
      <c r="AN202" s="7"/>
      <c r="AO202" s="7"/>
      <c r="AP202" s="7"/>
      <c r="AQ202" s="7">
        <v>4.28</v>
      </c>
      <c r="AR202" s="7"/>
      <c r="AS202" s="7"/>
      <c r="AT202" s="7"/>
      <c r="AU202" s="7"/>
      <c r="AV202" s="7"/>
      <c r="AW202" s="7"/>
      <c r="AY202" s="1">
        <v>185</v>
      </c>
    </row>
    <row r="203" spans="1:51" s="8" customFormat="1" ht="15.75" customHeight="1">
      <c r="A203" s="2">
        <v>44432</v>
      </c>
      <c r="B203" t="s">
        <v>154</v>
      </c>
      <c r="C203" t="s">
        <v>138</v>
      </c>
      <c r="D203" t="s">
        <v>35</v>
      </c>
      <c r="E203">
        <v>1</v>
      </c>
      <c r="F203">
        <v>1</v>
      </c>
      <c r="G203" t="s">
        <v>11</v>
      </c>
      <c r="H203" t="s">
        <v>21</v>
      </c>
      <c r="I203">
        <v>9.4900000000000002E-3</v>
      </c>
      <c r="J203">
        <v>0.23200000000000001</v>
      </c>
      <c r="K203">
        <v>5.83</v>
      </c>
      <c r="L203" t="s">
        <v>19</v>
      </c>
      <c r="M203" t="s">
        <v>22</v>
      </c>
      <c r="N203">
        <v>2.0799999999999999E-2</v>
      </c>
      <c r="O203">
        <v>0.376</v>
      </c>
      <c r="P203">
        <v>5</v>
      </c>
      <c r="Q203" t="s">
        <v>100</v>
      </c>
      <c r="R203" t="s">
        <v>21</v>
      </c>
      <c r="S203">
        <v>1.01E-2</v>
      </c>
      <c r="T203">
        <v>0.15</v>
      </c>
      <c r="U203">
        <v>5.38</v>
      </c>
      <c r="V203"/>
      <c r="W203">
        <v>186</v>
      </c>
      <c r="X203"/>
      <c r="Y203">
        <v>5.83</v>
      </c>
      <c r="Z203" s="7"/>
      <c r="AA203"/>
      <c r="AB203" s="7"/>
      <c r="AC203" s="7"/>
      <c r="AD203" s="7"/>
      <c r="AE203" s="7"/>
      <c r="AF203" s="7"/>
      <c r="AG203" s="7"/>
      <c r="AH203" s="7">
        <v>5</v>
      </c>
      <c r="AI203" s="7"/>
      <c r="AJ203" s="7"/>
      <c r="AK203" s="7"/>
      <c r="AL203" s="7"/>
      <c r="AM203" s="7"/>
      <c r="AN203" s="7"/>
      <c r="AO203" s="7"/>
      <c r="AP203" s="7"/>
      <c r="AQ203" s="7">
        <v>5.38</v>
      </c>
      <c r="AR203" s="7"/>
      <c r="AS203" s="7"/>
      <c r="AT203" s="7"/>
      <c r="AU203" s="7"/>
      <c r="AV203" s="7"/>
      <c r="AW203" s="7"/>
      <c r="AY203" s="1">
        <v>186</v>
      </c>
    </row>
    <row r="204" spans="1:51" s="8" customFormat="1" ht="15.75" customHeight="1">
      <c r="A204" s="2">
        <v>44432</v>
      </c>
      <c r="B204" t="s">
        <v>154</v>
      </c>
      <c r="C204" t="s">
        <v>138</v>
      </c>
      <c r="D204" t="s">
        <v>35</v>
      </c>
      <c r="E204">
        <v>1</v>
      </c>
      <c r="F204">
        <v>1</v>
      </c>
      <c r="G204" t="s">
        <v>11</v>
      </c>
      <c r="H204" t="s">
        <v>21</v>
      </c>
      <c r="I204">
        <v>7.9000000000000008E-3</v>
      </c>
      <c r="J204">
        <v>0.27200000000000002</v>
      </c>
      <c r="K204">
        <v>6.6</v>
      </c>
      <c r="L204" t="s">
        <v>19</v>
      </c>
      <c r="M204" t="s">
        <v>22</v>
      </c>
      <c r="N204">
        <v>2.07E-2</v>
      </c>
      <c r="O204">
        <v>0.38100000000000001</v>
      </c>
      <c r="P204">
        <v>5.14</v>
      </c>
      <c r="Q204" t="s">
        <v>100</v>
      </c>
      <c r="R204" t="s">
        <v>21</v>
      </c>
      <c r="S204">
        <v>1.0699999999999999E-2</v>
      </c>
      <c r="T204">
        <v>0.14199999999999999</v>
      </c>
      <c r="U204">
        <v>5</v>
      </c>
      <c r="V204"/>
      <c r="W204">
        <v>187</v>
      </c>
      <c r="X204"/>
      <c r="Y204">
        <v>6.6</v>
      </c>
      <c r="Z204" s="7"/>
      <c r="AA204"/>
      <c r="AB204" s="7"/>
      <c r="AC204" s="7"/>
      <c r="AD204" s="7"/>
      <c r="AE204" s="7"/>
      <c r="AF204" s="7"/>
      <c r="AG204" s="7"/>
      <c r="AH204" s="7">
        <v>5.14</v>
      </c>
      <c r="AI204" s="7"/>
      <c r="AJ204" s="7"/>
      <c r="AK204" s="7"/>
      <c r="AL204" s="7"/>
      <c r="AM204" s="7"/>
      <c r="AN204" s="7"/>
      <c r="AO204" s="7"/>
      <c r="AP204" s="7"/>
      <c r="AQ204" s="7">
        <v>5</v>
      </c>
      <c r="AR204" s="7"/>
      <c r="AS204" s="7"/>
      <c r="AT204" s="7"/>
      <c r="AU204" s="7"/>
      <c r="AV204" s="7"/>
      <c r="AW204" s="7"/>
      <c r="AY204" s="1">
        <v>187</v>
      </c>
    </row>
    <row r="205" spans="1:51" s="8" customFormat="1" ht="15.75" customHeight="1">
      <c r="A205" s="2">
        <v>44432</v>
      </c>
      <c r="B205" t="s">
        <v>154</v>
      </c>
      <c r="C205" t="s">
        <v>138</v>
      </c>
      <c r="D205" t="s">
        <v>35</v>
      </c>
      <c r="E205">
        <v>1</v>
      </c>
      <c r="F205">
        <v>1</v>
      </c>
      <c r="G205" t="s">
        <v>11</v>
      </c>
      <c r="H205" t="s">
        <v>21</v>
      </c>
      <c r="I205">
        <v>7.9500000000000005E-3</v>
      </c>
      <c r="J205">
        <v>0.17299999999999999</v>
      </c>
      <c r="K205">
        <v>4.6900000000000004</v>
      </c>
      <c r="L205" t="s">
        <v>19</v>
      </c>
      <c r="M205" t="s">
        <v>22</v>
      </c>
      <c r="N205">
        <v>2.1299999999999999E-2</v>
      </c>
      <c r="O205">
        <v>0.40300000000000002</v>
      </c>
      <c r="P205">
        <v>5.63</v>
      </c>
      <c r="Q205" t="s">
        <v>100</v>
      </c>
      <c r="R205" t="s">
        <v>21</v>
      </c>
      <c r="S205">
        <v>1.11E-2</v>
      </c>
      <c r="T205">
        <v>0.13400000000000001</v>
      </c>
      <c r="U205">
        <v>4.6399999999999997</v>
      </c>
      <c r="V205"/>
      <c r="W205">
        <v>188</v>
      </c>
      <c r="X205"/>
      <c r="Y205">
        <v>4.6900000000000004</v>
      </c>
      <c r="Z205" s="7"/>
      <c r="AA205"/>
      <c r="AB205" s="7"/>
      <c r="AC205" s="7"/>
      <c r="AD205" s="7"/>
      <c r="AE205" s="7"/>
      <c r="AF205" s="7"/>
      <c r="AG205" s="7"/>
      <c r="AH205" s="7">
        <v>5.63</v>
      </c>
      <c r="AI205" s="7"/>
      <c r="AJ205" s="7"/>
      <c r="AK205" s="7"/>
      <c r="AL205" s="7"/>
      <c r="AM205" s="7"/>
      <c r="AN205" s="7"/>
      <c r="AO205" s="7"/>
      <c r="AP205" s="7"/>
      <c r="AQ205" s="7">
        <v>4.6399999999999997</v>
      </c>
      <c r="AR205" s="7"/>
      <c r="AS205" s="7"/>
      <c r="AT205" s="7"/>
      <c r="AU205" s="7"/>
      <c r="AV205" s="7"/>
      <c r="AW205" s="7"/>
      <c r="AY205" s="1">
        <v>188</v>
      </c>
    </row>
    <row r="206" spans="1:51" s="8" customFormat="1" ht="15.75" customHeight="1">
      <c r="A206" s="2">
        <v>44467</v>
      </c>
      <c r="B206" t="s">
        <v>149</v>
      </c>
      <c r="C206" t="s">
        <v>138</v>
      </c>
      <c r="D206" t="s">
        <v>35</v>
      </c>
      <c r="E206">
        <v>1</v>
      </c>
      <c r="F206">
        <v>1</v>
      </c>
      <c r="G206" t="s">
        <v>11</v>
      </c>
      <c r="H206" t="s">
        <v>21</v>
      </c>
      <c r="I206">
        <v>-2.0500000000000001E-2</v>
      </c>
      <c r="J206">
        <v>-7.2800000000000004E-2</v>
      </c>
      <c r="K206">
        <v>0</v>
      </c>
      <c r="L206" t="s">
        <v>19</v>
      </c>
      <c r="M206" t="s">
        <v>22</v>
      </c>
      <c r="N206">
        <v>1.7999999999999999E-2</v>
      </c>
      <c r="O206">
        <v>0.33700000000000002</v>
      </c>
      <c r="P206">
        <v>4.03</v>
      </c>
      <c r="Q206" t="s">
        <v>100</v>
      </c>
      <c r="R206" t="s">
        <v>21</v>
      </c>
      <c r="S206">
        <v>9.6299999999999997E-3</v>
      </c>
      <c r="T206">
        <v>0.14399999999999999</v>
      </c>
      <c r="U206">
        <v>5.82</v>
      </c>
      <c r="V206"/>
      <c r="W206">
        <v>189</v>
      </c>
      <c r="X206"/>
      <c r="Y206">
        <v>0</v>
      </c>
      <c r="Z206" s="7"/>
      <c r="AA206"/>
      <c r="AB206" s="7"/>
      <c r="AC206" s="7"/>
      <c r="AD206" s="7"/>
      <c r="AE206" s="7"/>
      <c r="AF206" s="7"/>
      <c r="AG206" s="7"/>
      <c r="AH206" s="7">
        <v>4.03</v>
      </c>
      <c r="AI206" s="7"/>
      <c r="AJ206" s="7"/>
      <c r="AK206" s="7"/>
      <c r="AL206" s="7"/>
      <c r="AM206" s="7"/>
      <c r="AN206" s="7"/>
      <c r="AO206" s="7"/>
      <c r="AP206" s="7"/>
      <c r="AQ206" s="7">
        <v>5.82</v>
      </c>
      <c r="AR206" s="7"/>
      <c r="AS206" s="7"/>
      <c r="AT206" s="7"/>
      <c r="AU206" s="7"/>
      <c r="AV206" s="7"/>
      <c r="AW206" s="7"/>
      <c r="AY206" s="1">
        <v>189</v>
      </c>
    </row>
    <row r="207" spans="1:51" s="8" customFormat="1" ht="15.75" customHeight="1">
      <c r="A207" s="2">
        <v>44467</v>
      </c>
      <c r="B207" t="s">
        <v>149</v>
      </c>
      <c r="C207" t="s">
        <v>138</v>
      </c>
      <c r="D207" t="s">
        <v>35</v>
      </c>
      <c r="E207">
        <v>1</v>
      </c>
      <c r="F207">
        <v>1</v>
      </c>
      <c r="G207" t="s">
        <v>11</v>
      </c>
      <c r="H207" t="s">
        <v>21</v>
      </c>
      <c r="I207">
        <v>1.6400000000000001E-2</v>
      </c>
      <c r="J207">
        <v>0.51400000000000001</v>
      </c>
      <c r="K207">
        <v>9.7899999999999991</v>
      </c>
      <c r="L207" t="s">
        <v>19</v>
      </c>
      <c r="M207" t="s">
        <v>22</v>
      </c>
      <c r="N207">
        <v>1.9199999999999998E-2</v>
      </c>
      <c r="O207">
        <v>0.33500000000000002</v>
      </c>
      <c r="P207">
        <v>3.99</v>
      </c>
      <c r="Q207" t="s">
        <v>100</v>
      </c>
      <c r="R207" t="s">
        <v>21</v>
      </c>
      <c r="S207">
        <v>8.8000000000000005E-3</v>
      </c>
      <c r="T207">
        <v>0.125</v>
      </c>
      <c r="U207">
        <v>4.9000000000000004</v>
      </c>
      <c r="V207"/>
      <c r="W207">
        <v>190</v>
      </c>
      <c r="X207"/>
      <c r="Y207">
        <v>9.7899999999999991</v>
      </c>
      <c r="Z207" s="7"/>
      <c r="AA207"/>
      <c r="AB207" s="7"/>
      <c r="AC207" s="7"/>
      <c r="AD207" s="7"/>
      <c r="AE207" s="7"/>
      <c r="AF207" s="7"/>
      <c r="AG207" s="7"/>
      <c r="AH207" s="7">
        <v>3.99</v>
      </c>
      <c r="AI207" s="7"/>
      <c r="AJ207" s="7"/>
      <c r="AK207" s="7"/>
      <c r="AL207" s="7"/>
      <c r="AM207" s="7"/>
      <c r="AN207" s="7"/>
      <c r="AO207" s="7"/>
      <c r="AP207" s="7"/>
      <c r="AQ207" s="7">
        <v>4.9000000000000004</v>
      </c>
      <c r="AR207" s="7"/>
      <c r="AS207" s="7"/>
      <c r="AT207" s="7"/>
      <c r="AU207" s="7"/>
      <c r="AV207" s="7"/>
      <c r="AW207" s="7"/>
      <c r="AY207" s="1">
        <v>190</v>
      </c>
    </row>
    <row r="208" spans="1:51" s="8" customFormat="1" ht="15.75" customHeight="1">
      <c r="A208" s="2">
        <v>44467</v>
      </c>
      <c r="B208" t="s">
        <v>149</v>
      </c>
      <c r="C208" t="s">
        <v>138</v>
      </c>
      <c r="D208" t="s">
        <v>35</v>
      </c>
      <c r="E208">
        <v>1</v>
      </c>
      <c r="F208">
        <v>1</v>
      </c>
      <c r="G208" t="s">
        <v>11</v>
      </c>
      <c r="H208" t="s">
        <v>21</v>
      </c>
      <c r="I208">
        <v>1.46E-2</v>
      </c>
      <c r="J208">
        <v>0.35799999999999998</v>
      </c>
      <c r="K208">
        <v>6.8</v>
      </c>
      <c r="L208" t="s">
        <v>19</v>
      </c>
      <c r="M208" t="s">
        <v>22</v>
      </c>
      <c r="N208">
        <v>1.9099999999999999E-2</v>
      </c>
      <c r="O208">
        <v>0.34899999999999998</v>
      </c>
      <c r="P208">
        <v>4.3</v>
      </c>
      <c r="Q208" t="s">
        <v>100</v>
      </c>
      <c r="R208" t="s">
        <v>21</v>
      </c>
      <c r="S208">
        <v>1.0200000000000001E-2</v>
      </c>
      <c r="T208">
        <v>0.154</v>
      </c>
      <c r="U208">
        <v>6.31</v>
      </c>
      <c r="V208"/>
      <c r="W208">
        <v>191</v>
      </c>
      <c r="X208"/>
      <c r="Y208">
        <v>6.8</v>
      </c>
      <c r="Z208" s="7"/>
      <c r="AA208"/>
      <c r="AB208" s="7"/>
      <c r="AC208" s="7"/>
      <c r="AD208" s="7"/>
      <c r="AE208" s="7"/>
      <c r="AF208" s="7"/>
      <c r="AG208" s="7"/>
      <c r="AH208" s="7">
        <v>4.3</v>
      </c>
      <c r="AI208" s="7"/>
      <c r="AJ208" s="7"/>
      <c r="AK208" s="7"/>
      <c r="AL208" s="7"/>
      <c r="AM208" s="7"/>
      <c r="AN208" s="7"/>
      <c r="AO208" s="7"/>
      <c r="AP208" s="7"/>
      <c r="AQ208" s="7">
        <v>6.31</v>
      </c>
      <c r="AR208" s="7"/>
      <c r="AS208" s="7"/>
      <c r="AT208" s="7"/>
      <c r="AU208" s="7"/>
      <c r="AV208" s="7"/>
      <c r="AW208" s="7"/>
      <c r="AY208" s="1">
        <v>191</v>
      </c>
    </row>
    <row r="209" spans="1:51" s="8" customFormat="1" ht="15.75" customHeight="1">
      <c r="A209" s="2">
        <v>44467</v>
      </c>
      <c r="B209" t="s">
        <v>149</v>
      </c>
      <c r="C209" t="s">
        <v>138</v>
      </c>
      <c r="D209" t="s">
        <v>35</v>
      </c>
      <c r="E209">
        <v>1</v>
      </c>
      <c r="F209">
        <v>1</v>
      </c>
      <c r="G209" t="s">
        <v>11</v>
      </c>
      <c r="H209" t="s">
        <v>21</v>
      </c>
      <c r="I209">
        <v>1.6E-2</v>
      </c>
      <c r="J209">
        <v>0.52400000000000002</v>
      </c>
      <c r="K209">
        <v>9.98</v>
      </c>
      <c r="L209" t="s">
        <v>19</v>
      </c>
      <c r="M209" t="s">
        <v>22</v>
      </c>
      <c r="N209">
        <v>1.9099999999999999E-2</v>
      </c>
      <c r="O209">
        <v>0.33800000000000002</v>
      </c>
      <c r="P209">
        <v>4.05</v>
      </c>
      <c r="Q209" t="s">
        <v>100</v>
      </c>
      <c r="R209" t="s">
        <v>21</v>
      </c>
      <c r="S209">
        <v>8.6300000000000005E-3</v>
      </c>
      <c r="T209">
        <v>0.125</v>
      </c>
      <c r="U209">
        <v>4.88</v>
      </c>
      <c r="V209"/>
      <c r="W209">
        <v>192</v>
      </c>
      <c r="X209"/>
      <c r="Y209">
        <v>9.98</v>
      </c>
      <c r="Z209" s="7"/>
      <c r="AA209"/>
      <c r="AB209" s="7"/>
      <c r="AC209" s="7"/>
      <c r="AD209" s="7"/>
      <c r="AE209" s="7"/>
      <c r="AF209" s="7"/>
      <c r="AG209" s="7"/>
      <c r="AH209" s="7">
        <v>4.05</v>
      </c>
      <c r="AI209" s="7"/>
      <c r="AJ209" s="7"/>
      <c r="AK209" s="7"/>
      <c r="AL209" s="7"/>
      <c r="AM209" s="7"/>
      <c r="AN209" s="7"/>
      <c r="AO209" s="7"/>
      <c r="AP209" s="7"/>
      <c r="AQ209" s="7">
        <v>4.88</v>
      </c>
      <c r="AR209" s="7"/>
      <c r="AS209" s="7"/>
      <c r="AT209" s="7"/>
      <c r="AU209" s="7"/>
      <c r="AV209" s="7"/>
      <c r="AW209" s="7"/>
      <c r="AY209" s="1">
        <v>192</v>
      </c>
    </row>
    <row r="210" spans="1:51" s="8" customFormat="1" ht="15.75" customHeight="1">
      <c r="A210" s="2">
        <v>44467</v>
      </c>
      <c r="B210" t="s">
        <v>149</v>
      </c>
      <c r="C210" t="s">
        <v>138</v>
      </c>
      <c r="D210" t="s">
        <v>35</v>
      </c>
      <c r="E210">
        <v>1</v>
      </c>
      <c r="F210">
        <v>1</v>
      </c>
      <c r="G210" t="s">
        <v>11</v>
      </c>
      <c r="H210" t="s">
        <v>21</v>
      </c>
      <c r="I210">
        <v>1.67E-2</v>
      </c>
      <c r="J210">
        <v>0.36499999999999999</v>
      </c>
      <c r="K210">
        <v>6.93</v>
      </c>
      <c r="L210" t="s">
        <v>19</v>
      </c>
      <c r="M210" t="s">
        <v>22</v>
      </c>
      <c r="N210">
        <v>1.9400000000000001E-2</v>
      </c>
      <c r="O210">
        <v>0.4</v>
      </c>
      <c r="P210">
        <v>5.48</v>
      </c>
      <c r="Q210" t="s">
        <v>100</v>
      </c>
      <c r="R210" t="s">
        <v>21</v>
      </c>
      <c r="S210">
        <v>9.2599999999999991E-3</v>
      </c>
      <c r="T210">
        <v>0.125</v>
      </c>
      <c r="U210">
        <v>4.92</v>
      </c>
      <c r="V210"/>
      <c r="W210">
        <v>193</v>
      </c>
      <c r="X210"/>
      <c r="Y210">
        <v>6.93</v>
      </c>
      <c r="Z210" s="7"/>
      <c r="AA210"/>
      <c r="AB210" s="7"/>
      <c r="AC210" s="7"/>
      <c r="AD210" s="7"/>
      <c r="AE210" s="7"/>
      <c r="AF210" s="7"/>
      <c r="AG210" s="7"/>
      <c r="AH210" s="7">
        <v>5.48</v>
      </c>
      <c r="AI210" s="7"/>
      <c r="AJ210" s="7"/>
      <c r="AK210" s="7"/>
      <c r="AL210" s="7"/>
      <c r="AM210" s="7"/>
      <c r="AN210" s="7"/>
      <c r="AO210" s="7"/>
      <c r="AP210" s="7"/>
      <c r="AQ210" s="7">
        <v>4.92</v>
      </c>
      <c r="AR210" s="7"/>
      <c r="AS210" s="7"/>
      <c r="AT210" s="7"/>
      <c r="AU210" s="7"/>
      <c r="AV210" s="7"/>
      <c r="AW210" s="7"/>
      <c r="AY210" s="1">
        <v>193</v>
      </c>
    </row>
    <row r="211" spans="1:51" s="8" customFormat="1" ht="15.75" customHeight="1">
      <c r="A211" s="2">
        <v>44467</v>
      </c>
      <c r="B211" t="s">
        <v>149</v>
      </c>
      <c r="C211" t="s">
        <v>138</v>
      </c>
      <c r="D211" t="s">
        <v>35</v>
      </c>
      <c r="E211">
        <v>1</v>
      </c>
      <c r="F211">
        <v>1</v>
      </c>
      <c r="G211" t="s">
        <v>11</v>
      </c>
      <c r="H211" t="s">
        <v>21</v>
      </c>
      <c r="I211">
        <v>1.3100000000000001E-2</v>
      </c>
      <c r="J211">
        <v>0.34399999999999997</v>
      </c>
      <c r="K211">
        <v>6.52</v>
      </c>
      <c r="L211" t="s">
        <v>19</v>
      </c>
      <c r="M211" t="s">
        <v>22</v>
      </c>
      <c r="N211">
        <v>1.9699999999999999E-2</v>
      </c>
      <c r="O211">
        <v>0.374</v>
      </c>
      <c r="P211">
        <v>4.88</v>
      </c>
      <c r="Q211" t="s">
        <v>100</v>
      </c>
      <c r="R211" t="s">
        <v>21</v>
      </c>
      <c r="S211">
        <v>7.5599999999999999E-3</v>
      </c>
      <c r="T211">
        <v>0.105</v>
      </c>
      <c r="U211">
        <v>3.95</v>
      </c>
      <c r="V211"/>
      <c r="W211">
        <v>194</v>
      </c>
      <c r="X211"/>
      <c r="Y211">
        <v>6.52</v>
      </c>
      <c r="Z211" s="7"/>
      <c r="AA211"/>
      <c r="AB211" s="7"/>
      <c r="AC211" s="7"/>
      <c r="AD211" s="7"/>
      <c r="AE211" s="7"/>
      <c r="AF211" s="7"/>
      <c r="AG211" s="7"/>
      <c r="AH211" s="7">
        <v>4.88</v>
      </c>
      <c r="AI211" s="7"/>
      <c r="AJ211" s="7"/>
      <c r="AK211" s="7"/>
      <c r="AL211" s="7"/>
      <c r="AM211" s="7"/>
      <c r="AN211" s="7"/>
      <c r="AO211" s="7"/>
      <c r="AP211" s="7"/>
      <c r="AQ211" s="7">
        <v>3.95</v>
      </c>
      <c r="AR211" s="7"/>
      <c r="AS211" s="7"/>
      <c r="AT211" s="7"/>
      <c r="AU211" s="7"/>
      <c r="AV211" s="7"/>
      <c r="AW211" s="7"/>
      <c r="AY211" s="1">
        <v>194</v>
      </c>
    </row>
    <row r="212" spans="1:51" s="8" customFormat="1" ht="15.75" customHeight="1">
      <c r="A212" s="2">
        <v>44467</v>
      </c>
      <c r="B212" t="s">
        <v>149</v>
      </c>
      <c r="C212" t="s">
        <v>138</v>
      </c>
      <c r="D212" t="s">
        <v>35</v>
      </c>
      <c r="E212">
        <v>1</v>
      </c>
      <c r="F212">
        <v>1</v>
      </c>
      <c r="G212" t="s">
        <v>11</v>
      </c>
      <c r="H212" t="s">
        <v>21</v>
      </c>
      <c r="I212">
        <v>-1.38E-2</v>
      </c>
      <c r="J212">
        <v>0.19</v>
      </c>
      <c r="K212">
        <v>3.59</v>
      </c>
      <c r="L212" t="s">
        <v>19</v>
      </c>
      <c r="M212" t="s">
        <v>22</v>
      </c>
      <c r="N212">
        <v>1.9400000000000001E-2</v>
      </c>
      <c r="O212">
        <v>0.38700000000000001</v>
      </c>
      <c r="P212">
        <v>5.18</v>
      </c>
      <c r="Q212" t="s">
        <v>100</v>
      </c>
      <c r="R212" t="s">
        <v>21</v>
      </c>
      <c r="S212">
        <v>7.9399999999999991E-3</v>
      </c>
      <c r="T212">
        <v>0.12</v>
      </c>
      <c r="U212">
        <v>4.6500000000000004</v>
      </c>
      <c r="V212"/>
      <c r="W212">
        <v>195</v>
      </c>
      <c r="X212"/>
      <c r="Y212">
        <v>3.59</v>
      </c>
      <c r="Z212" s="7"/>
      <c r="AA212"/>
      <c r="AB212" s="7"/>
      <c r="AC212" s="7"/>
      <c r="AD212" s="7"/>
      <c r="AE212" s="7"/>
      <c r="AF212" s="7"/>
      <c r="AG212" s="7"/>
      <c r="AH212" s="7">
        <v>5.18</v>
      </c>
      <c r="AI212" s="7"/>
      <c r="AJ212" s="7"/>
      <c r="AK212" s="7"/>
      <c r="AL212" s="7"/>
      <c r="AM212" s="7"/>
      <c r="AN212" s="7"/>
      <c r="AO212" s="7"/>
      <c r="AP212" s="7"/>
      <c r="AQ212" s="7">
        <v>4.6500000000000004</v>
      </c>
      <c r="AR212" s="7"/>
      <c r="AS212" s="7"/>
      <c r="AT212" s="7"/>
      <c r="AU212" s="7"/>
      <c r="AV212" s="7"/>
      <c r="AW212" s="7"/>
      <c r="AY212" s="1">
        <v>195</v>
      </c>
    </row>
    <row r="213" spans="1:51" s="8" customFormat="1" ht="15.75" customHeight="1">
      <c r="A213" s="2">
        <v>44467</v>
      </c>
      <c r="B213" t="s">
        <v>149</v>
      </c>
      <c r="C213" t="s">
        <v>138</v>
      </c>
      <c r="D213" t="s">
        <v>35</v>
      </c>
      <c r="E213">
        <v>1</v>
      </c>
      <c r="F213">
        <v>1</v>
      </c>
      <c r="G213" t="s">
        <v>11</v>
      </c>
      <c r="H213" t="s">
        <v>21</v>
      </c>
      <c r="I213">
        <v>1.21E-2</v>
      </c>
      <c r="J213">
        <v>0.32900000000000001</v>
      </c>
      <c r="K213">
        <v>6.25</v>
      </c>
      <c r="L213" t="s">
        <v>19</v>
      </c>
      <c r="M213" t="s">
        <v>22</v>
      </c>
      <c r="N213">
        <v>1.8499999999999999E-2</v>
      </c>
      <c r="O213">
        <v>0.32800000000000001</v>
      </c>
      <c r="P213">
        <v>3.82</v>
      </c>
      <c r="Q213" t="s">
        <v>100</v>
      </c>
      <c r="R213" t="s">
        <v>21</v>
      </c>
      <c r="S213">
        <v>8.6300000000000005E-3</v>
      </c>
      <c r="T213">
        <v>0.13400000000000001</v>
      </c>
      <c r="U213">
        <v>5.33</v>
      </c>
      <c r="V213"/>
      <c r="W213">
        <v>196</v>
      </c>
      <c r="X213"/>
      <c r="Y213">
        <v>6.25</v>
      </c>
      <c r="Z213" s="7"/>
      <c r="AA213"/>
      <c r="AB213" s="7"/>
      <c r="AC213" s="7"/>
      <c r="AD213" s="7"/>
      <c r="AE213" s="7"/>
      <c r="AF213" s="7"/>
      <c r="AG213" s="7"/>
      <c r="AH213" s="7">
        <v>3.82</v>
      </c>
      <c r="AI213" s="7"/>
      <c r="AJ213" s="7"/>
      <c r="AK213" s="7"/>
      <c r="AL213" s="7"/>
      <c r="AM213" s="7"/>
      <c r="AN213" s="7"/>
      <c r="AO213" s="7"/>
      <c r="AP213" s="7"/>
      <c r="AQ213" s="7">
        <v>5.33</v>
      </c>
      <c r="AR213" s="7"/>
      <c r="AS213" s="7"/>
      <c r="AT213" s="7"/>
      <c r="AU213" s="7"/>
      <c r="AV213" s="7"/>
      <c r="AW213" s="7"/>
      <c r="AY213" s="1">
        <v>196</v>
      </c>
    </row>
    <row r="214" spans="1:51" s="8" customFormat="1" ht="15.75" customHeight="1">
      <c r="A214" s="2">
        <v>44474</v>
      </c>
      <c r="B214" t="s">
        <v>165</v>
      </c>
      <c r="C214" t="s">
        <v>138</v>
      </c>
      <c r="D214" t="s">
        <v>35</v>
      </c>
      <c r="E214">
        <v>1</v>
      </c>
      <c r="F214">
        <v>1</v>
      </c>
      <c r="G214" t="s">
        <v>11</v>
      </c>
      <c r="H214" t="s">
        <v>21</v>
      </c>
      <c r="I214">
        <v>1.7000000000000001E-2</v>
      </c>
      <c r="J214">
        <v>0.38</v>
      </c>
      <c r="K214">
        <v>6.75</v>
      </c>
      <c r="L214" t="s">
        <v>19</v>
      </c>
      <c r="M214" t="s">
        <v>22</v>
      </c>
      <c r="N214">
        <v>2.24E-2</v>
      </c>
      <c r="O214">
        <v>0.435</v>
      </c>
      <c r="P214">
        <v>7.69</v>
      </c>
      <c r="Q214" t="s">
        <v>100</v>
      </c>
      <c r="R214" t="s">
        <v>21</v>
      </c>
      <c r="S214">
        <v>1.37E-2</v>
      </c>
      <c r="T214">
        <v>0.16400000000000001</v>
      </c>
      <c r="U214">
        <v>7.17</v>
      </c>
      <c r="V214"/>
      <c r="W214">
        <v>197</v>
      </c>
      <c r="X214"/>
      <c r="Y214">
        <v>6.75</v>
      </c>
      <c r="Z214" s="7"/>
      <c r="AA214"/>
      <c r="AB214" s="7"/>
      <c r="AC214" s="7"/>
      <c r="AD214" s="7"/>
      <c r="AE214" s="7"/>
      <c r="AF214" s="7">
        <v>1</v>
      </c>
      <c r="AG214" s="7"/>
      <c r="AH214" s="7">
        <v>7.69</v>
      </c>
      <c r="AI214" s="7"/>
      <c r="AJ214" s="7"/>
      <c r="AK214" s="7"/>
      <c r="AL214" s="7"/>
      <c r="AM214" s="7"/>
      <c r="AN214" s="7"/>
      <c r="AO214" s="7">
        <v>1</v>
      </c>
      <c r="AP214" s="7"/>
      <c r="AQ214" s="7">
        <v>7.17</v>
      </c>
      <c r="AR214" s="7"/>
      <c r="AS214" s="7"/>
      <c r="AT214" s="7"/>
      <c r="AU214" s="7"/>
      <c r="AV214" s="7"/>
      <c r="AW214" s="7"/>
      <c r="AY214" s="1">
        <v>197</v>
      </c>
    </row>
    <row r="215" spans="1:51" s="8" customFormat="1" ht="15.75" customHeight="1">
      <c r="A215" s="2">
        <v>44474</v>
      </c>
      <c r="B215" t="s">
        <v>165</v>
      </c>
      <c r="C215" t="s">
        <v>138</v>
      </c>
      <c r="D215" t="s">
        <v>35</v>
      </c>
      <c r="E215">
        <v>1</v>
      </c>
      <c r="F215">
        <v>1</v>
      </c>
      <c r="G215" t="s">
        <v>11</v>
      </c>
      <c r="H215" t="s">
        <v>21</v>
      </c>
      <c r="I215">
        <v>1.5699999999999999E-2</v>
      </c>
      <c r="J215">
        <v>0.36799999999999999</v>
      </c>
      <c r="K215">
        <v>6.49</v>
      </c>
      <c r="L215" t="s">
        <v>19</v>
      </c>
      <c r="M215" t="s">
        <v>22</v>
      </c>
      <c r="N215">
        <v>2.35E-2</v>
      </c>
      <c r="O215">
        <v>0.42099999999999999</v>
      </c>
      <c r="P215">
        <v>7.38</v>
      </c>
      <c r="Q215" t="s">
        <v>100</v>
      </c>
      <c r="R215" t="s">
        <v>21</v>
      </c>
      <c r="S215">
        <v>1.2800000000000001E-2</v>
      </c>
      <c r="T215">
        <v>0.17699999999999999</v>
      </c>
      <c r="U215">
        <v>7.77</v>
      </c>
      <c r="V215"/>
      <c r="W215">
        <v>198</v>
      </c>
      <c r="X215"/>
      <c r="Y215">
        <v>6.49</v>
      </c>
      <c r="Z215" s="7"/>
      <c r="AA215"/>
      <c r="AB215" s="7"/>
      <c r="AC215" s="7"/>
      <c r="AD215" s="7"/>
      <c r="AE215" s="7"/>
      <c r="AF215" s="7">
        <v>1</v>
      </c>
      <c r="AG215" s="7"/>
      <c r="AH215" s="7">
        <v>7.38</v>
      </c>
      <c r="AI215" s="7"/>
      <c r="AJ215" s="7"/>
      <c r="AK215" s="7"/>
      <c r="AL215" s="7"/>
      <c r="AM215" s="7"/>
      <c r="AN215" s="7"/>
      <c r="AO215" s="7">
        <v>1</v>
      </c>
      <c r="AP215" s="7"/>
      <c r="AQ215" s="7">
        <v>7.77</v>
      </c>
      <c r="AR215" s="7"/>
      <c r="AS215" s="7"/>
      <c r="AT215" s="7"/>
      <c r="AU215" s="7"/>
      <c r="AV215" s="7"/>
      <c r="AW215" s="7"/>
      <c r="AY215" s="1">
        <v>198</v>
      </c>
    </row>
    <row r="216" spans="1:51" s="8" customFormat="1" ht="15.75" customHeight="1">
      <c r="A216" s="2">
        <v>44474</v>
      </c>
      <c r="B216" t="s">
        <v>165</v>
      </c>
      <c r="C216" t="s">
        <v>138</v>
      </c>
      <c r="D216" t="s">
        <v>35</v>
      </c>
      <c r="E216">
        <v>1</v>
      </c>
      <c r="F216">
        <v>1</v>
      </c>
      <c r="G216" t="s">
        <v>11</v>
      </c>
      <c r="H216" t="s">
        <v>21</v>
      </c>
      <c r="I216">
        <v>1.4999999999999999E-2</v>
      </c>
      <c r="J216">
        <v>0.32100000000000001</v>
      </c>
      <c r="K216">
        <v>5.52</v>
      </c>
      <c r="L216" t="s">
        <v>19</v>
      </c>
      <c r="M216" t="s">
        <v>22</v>
      </c>
      <c r="N216">
        <v>2.7400000000000001E-2</v>
      </c>
      <c r="O216">
        <v>0.46800000000000003</v>
      </c>
      <c r="P216">
        <v>8.43</v>
      </c>
      <c r="Q216" t="s">
        <v>100</v>
      </c>
      <c r="R216" t="s">
        <v>21</v>
      </c>
      <c r="S216">
        <v>1.29E-2</v>
      </c>
      <c r="T216">
        <v>0.17100000000000001</v>
      </c>
      <c r="U216">
        <v>7.48</v>
      </c>
      <c r="V216"/>
      <c r="W216">
        <v>199</v>
      </c>
      <c r="X216"/>
      <c r="Y216">
        <v>5.52</v>
      </c>
      <c r="Z216" s="7"/>
      <c r="AA216"/>
      <c r="AB216" s="7"/>
      <c r="AC216" s="7"/>
      <c r="AD216" s="7"/>
      <c r="AE216" s="7"/>
      <c r="AF216" s="7">
        <v>1</v>
      </c>
      <c r="AG216" s="7"/>
      <c r="AH216" s="7">
        <v>8.43</v>
      </c>
      <c r="AI216" s="7"/>
      <c r="AJ216" s="7"/>
      <c r="AK216" s="7"/>
      <c r="AL216" s="7"/>
      <c r="AM216" s="7"/>
      <c r="AN216" s="7"/>
      <c r="AO216" s="7">
        <v>1</v>
      </c>
      <c r="AP216" s="7"/>
      <c r="AQ216" s="7">
        <v>7.48</v>
      </c>
      <c r="AR216" s="7"/>
      <c r="AS216" s="7"/>
      <c r="AT216" s="7"/>
      <c r="AU216" s="7"/>
      <c r="AV216" s="7"/>
      <c r="AW216" s="7"/>
      <c r="AY216" s="1">
        <v>199</v>
      </c>
    </row>
    <row r="217" spans="1:51" s="8" customFormat="1" ht="15.75" customHeight="1">
      <c r="A217" s="2">
        <v>44474</v>
      </c>
      <c r="B217" t="s">
        <v>165</v>
      </c>
      <c r="C217" t="s">
        <v>138</v>
      </c>
      <c r="D217" t="s">
        <v>35</v>
      </c>
      <c r="E217">
        <v>1</v>
      </c>
      <c r="F217">
        <v>1</v>
      </c>
      <c r="G217" t="s">
        <v>11</v>
      </c>
      <c r="H217" t="s">
        <v>21</v>
      </c>
      <c r="I217">
        <v>1.6899999999999998E-2</v>
      </c>
      <c r="J217">
        <v>0.36399999999999999</v>
      </c>
      <c r="K217">
        <v>6.41</v>
      </c>
      <c r="L217" t="s">
        <v>19</v>
      </c>
      <c r="M217" t="s">
        <v>22</v>
      </c>
      <c r="N217">
        <v>2.3800000000000002E-2</v>
      </c>
      <c r="O217">
        <v>0.42099999999999999</v>
      </c>
      <c r="P217">
        <v>7.38</v>
      </c>
      <c r="Q217" t="s">
        <v>100</v>
      </c>
      <c r="R217" t="s">
        <v>21</v>
      </c>
      <c r="S217">
        <v>1.2999999999999999E-2</v>
      </c>
      <c r="T217">
        <v>0.17</v>
      </c>
      <c r="U217">
        <v>7.43</v>
      </c>
      <c r="V217"/>
      <c r="W217">
        <v>200</v>
      </c>
      <c r="X217"/>
      <c r="Y217">
        <v>6.41</v>
      </c>
      <c r="Z217" s="7"/>
      <c r="AA217"/>
      <c r="AB217" s="7"/>
      <c r="AC217" s="7"/>
      <c r="AD217" s="7"/>
      <c r="AE217" s="7"/>
      <c r="AF217" s="7">
        <v>1</v>
      </c>
      <c r="AG217" s="7"/>
      <c r="AH217" s="7">
        <v>7.38</v>
      </c>
      <c r="AI217" s="7"/>
      <c r="AJ217" s="7"/>
      <c r="AK217" s="7"/>
      <c r="AL217" s="7"/>
      <c r="AM217" s="7"/>
      <c r="AN217" s="7"/>
      <c r="AO217" s="7">
        <v>1</v>
      </c>
      <c r="AP217" s="7"/>
      <c r="AQ217" s="7">
        <v>7.43</v>
      </c>
      <c r="AR217" s="7"/>
      <c r="AS217" s="7"/>
      <c r="AT217" s="7"/>
      <c r="AU217" s="7"/>
      <c r="AV217" s="7"/>
      <c r="AW217" s="7"/>
      <c r="AY217" s="1">
        <v>200</v>
      </c>
    </row>
    <row r="218" spans="1:51" s="8" customFormat="1" ht="15.75" customHeight="1">
      <c r="A218" s="2">
        <v>44474</v>
      </c>
      <c r="B218" t="s">
        <v>165</v>
      </c>
      <c r="C218" t="s">
        <v>138</v>
      </c>
      <c r="D218" t="s">
        <v>35</v>
      </c>
      <c r="E218">
        <v>1</v>
      </c>
      <c r="F218">
        <v>1</v>
      </c>
      <c r="G218" t="s">
        <v>11</v>
      </c>
      <c r="H218" t="s">
        <v>21</v>
      </c>
      <c r="I218">
        <v>1.5800000000000002E-2</v>
      </c>
      <c r="J218">
        <v>0.41599999999999998</v>
      </c>
      <c r="K218">
        <v>7.49</v>
      </c>
      <c r="L218" t="s">
        <v>19</v>
      </c>
      <c r="M218" t="s">
        <v>22</v>
      </c>
      <c r="N218">
        <v>2.4500000000000001E-2</v>
      </c>
      <c r="O218">
        <v>0.47099999999999997</v>
      </c>
      <c r="P218">
        <v>8.52</v>
      </c>
      <c r="Q218" t="s">
        <v>100</v>
      </c>
      <c r="R218" t="s">
        <v>21</v>
      </c>
      <c r="S218">
        <v>1.26E-2</v>
      </c>
      <c r="T218">
        <v>0.17599999999999999</v>
      </c>
      <c r="U218">
        <v>7.75</v>
      </c>
      <c r="V218"/>
      <c r="W218">
        <v>201</v>
      </c>
      <c r="X218"/>
      <c r="Y218">
        <v>7.49</v>
      </c>
      <c r="Z218" s="7"/>
      <c r="AA218"/>
      <c r="AB218" s="7"/>
      <c r="AC218" s="7"/>
      <c r="AD218" s="7"/>
      <c r="AE218" s="7"/>
      <c r="AF218" s="7">
        <v>1</v>
      </c>
      <c r="AG218" s="7"/>
      <c r="AH218" s="7">
        <v>8.52</v>
      </c>
      <c r="AI218" s="7"/>
      <c r="AJ218" s="7"/>
      <c r="AK218" s="7"/>
      <c r="AL218" s="7"/>
      <c r="AM218" s="7"/>
      <c r="AN218" s="7"/>
      <c r="AO218" s="7">
        <v>1</v>
      </c>
      <c r="AP218" s="7"/>
      <c r="AQ218" s="7">
        <v>7.75</v>
      </c>
      <c r="AR218" s="7"/>
      <c r="AS218" s="7"/>
      <c r="AT218" s="7"/>
      <c r="AU218" s="7"/>
      <c r="AV218" s="7"/>
      <c r="AW218" s="7"/>
      <c r="AY218" s="1">
        <v>201</v>
      </c>
    </row>
    <row r="219" spans="1:51" s="8" customFormat="1" ht="15.75" customHeight="1">
      <c r="A219" s="2">
        <v>44474</v>
      </c>
      <c r="B219" t="s">
        <v>165</v>
      </c>
      <c r="C219" t="s">
        <v>138</v>
      </c>
      <c r="D219" t="s">
        <v>35</v>
      </c>
      <c r="E219">
        <v>1</v>
      </c>
      <c r="F219">
        <v>1</v>
      </c>
      <c r="G219" t="s">
        <v>11</v>
      </c>
      <c r="H219" t="s">
        <v>21</v>
      </c>
      <c r="I219">
        <v>1.78E-2</v>
      </c>
      <c r="J219">
        <v>0.40500000000000003</v>
      </c>
      <c r="K219">
        <v>7.26</v>
      </c>
      <c r="L219" t="s">
        <v>19</v>
      </c>
      <c r="M219" t="s">
        <v>22</v>
      </c>
      <c r="N219">
        <v>2.3800000000000002E-2</v>
      </c>
      <c r="O219">
        <v>0.43099999999999999</v>
      </c>
      <c r="P219">
        <v>7.6</v>
      </c>
      <c r="Q219" t="s">
        <v>100</v>
      </c>
      <c r="R219" t="s">
        <v>21</v>
      </c>
      <c r="S219">
        <v>1.1599999999999999E-2</v>
      </c>
      <c r="T219">
        <v>0.17599999999999999</v>
      </c>
      <c r="U219">
        <v>7.77</v>
      </c>
      <c r="V219"/>
      <c r="W219">
        <v>202</v>
      </c>
      <c r="X219"/>
      <c r="Y219">
        <v>7.26</v>
      </c>
      <c r="Z219" s="7"/>
      <c r="AA219"/>
      <c r="AB219" s="7"/>
      <c r="AC219" s="7"/>
      <c r="AD219" s="7"/>
      <c r="AE219" s="7"/>
      <c r="AF219" s="7">
        <v>1</v>
      </c>
      <c r="AG219" s="7"/>
      <c r="AH219" s="7">
        <v>7.6</v>
      </c>
      <c r="AI219" s="7"/>
      <c r="AJ219" s="7"/>
      <c r="AK219" s="7"/>
      <c r="AL219" s="7"/>
      <c r="AM219" s="7"/>
      <c r="AN219" s="7"/>
      <c r="AO219" s="7">
        <v>1</v>
      </c>
      <c r="AP219" s="7"/>
      <c r="AQ219" s="7">
        <v>7.77</v>
      </c>
      <c r="AR219" s="7"/>
      <c r="AS219" s="7"/>
      <c r="AT219" s="7"/>
      <c r="AU219" s="7"/>
      <c r="AV219" s="7"/>
      <c r="AW219" s="7"/>
      <c r="AY219" s="1">
        <v>202</v>
      </c>
    </row>
    <row r="220" spans="1:51" s="8" customFormat="1" ht="15.75" customHeight="1">
      <c r="A220" s="2">
        <v>44474</v>
      </c>
      <c r="B220" t="s">
        <v>165</v>
      </c>
      <c r="C220" t="s">
        <v>138</v>
      </c>
      <c r="D220" t="s">
        <v>35</v>
      </c>
      <c r="E220">
        <v>1</v>
      </c>
      <c r="F220">
        <v>1</v>
      </c>
      <c r="G220" t="s">
        <v>11</v>
      </c>
      <c r="H220" t="s">
        <v>21</v>
      </c>
      <c r="I220">
        <v>1.9699999999999999E-2</v>
      </c>
      <c r="J220">
        <v>0.29299999999999998</v>
      </c>
      <c r="K220">
        <v>4.93</v>
      </c>
      <c r="L220" t="s">
        <v>19</v>
      </c>
      <c r="M220" t="s">
        <v>22</v>
      </c>
      <c r="N220">
        <v>2.6200000000000001E-2</v>
      </c>
      <c r="O220">
        <v>0.54200000000000004</v>
      </c>
      <c r="P220">
        <v>10.1</v>
      </c>
      <c r="Q220" t="s">
        <v>100</v>
      </c>
      <c r="R220" t="s">
        <v>21</v>
      </c>
      <c r="S220">
        <v>1.01E-2</v>
      </c>
      <c r="T220">
        <v>0.184</v>
      </c>
      <c r="U220">
        <v>8.1300000000000008</v>
      </c>
      <c r="V220"/>
      <c r="W220">
        <v>203</v>
      </c>
      <c r="X220"/>
      <c r="Y220">
        <v>4.93</v>
      </c>
      <c r="Z220" s="7"/>
      <c r="AA220"/>
      <c r="AB220" s="7"/>
      <c r="AC220" s="7"/>
      <c r="AD220" s="7"/>
      <c r="AE220" s="7"/>
      <c r="AF220" s="7">
        <v>1</v>
      </c>
      <c r="AG220" s="7"/>
      <c r="AH220" s="7">
        <v>10.1</v>
      </c>
      <c r="AI220" s="7"/>
      <c r="AJ220" s="7"/>
      <c r="AK220" s="7"/>
      <c r="AL220" s="7"/>
      <c r="AM220" s="7"/>
      <c r="AN220" s="7"/>
      <c r="AO220" s="7">
        <v>1</v>
      </c>
      <c r="AP220" s="7"/>
      <c r="AQ220" s="7">
        <v>8.1300000000000008</v>
      </c>
      <c r="AR220" s="7"/>
      <c r="AS220" s="7"/>
      <c r="AT220" s="7"/>
      <c r="AU220" s="7"/>
      <c r="AV220" s="7"/>
      <c r="AW220" s="7"/>
      <c r="AY220" s="1">
        <v>203</v>
      </c>
    </row>
    <row r="221" spans="1:51" s="8" customFormat="1" ht="15.75" customHeight="1">
      <c r="A221" s="2">
        <v>44474</v>
      </c>
      <c r="B221" t="s">
        <v>165</v>
      </c>
      <c r="C221" t="s">
        <v>138</v>
      </c>
      <c r="D221" t="s">
        <v>35</v>
      </c>
      <c r="E221">
        <v>1</v>
      </c>
      <c r="F221">
        <v>1</v>
      </c>
      <c r="G221" t="s">
        <v>11</v>
      </c>
      <c r="H221" t="s">
        <v>21</v>
      </c>
      <c r="I221">
        <v>1.8200000000000001E-2</v>
      </c>
      <c r="J221">
        <v>0.41599999999999998</v>
      </c>
      <c r="K221">
        <v>7.5</v>
      </c>
      <c r="L221" t="s">
        <v>19</v>
      </c>
      <c r="M221" t="s">
        <v>22</v>
      </c>
      <c r="N221">
        <v>2.3300000000000001E-2</v>
      </c>
      <c r="O221">
        <v>0.435</v>
      </c>
      <c r="P221">
        <v>7.68</v>
      </c>
      <c r="Q221" t="s">
        <v>100</v>
      </c>
      <c r="R221" t="s">
        <v>21</v>
      </c>
      <c r="S221">
        <v>1.29E-2</v>
      </c>
      <c r="T221">
        <v>0.18099999999999999</v>
      </c>
      <c r="U221">
        <v>8</v>
      </c>
      <c r="V221"/>
      <c r="W221">
        <v>204</v>
      </c>
      <c r="X221"/>
      <c r="Y221">
        <v>7.5</v>
      </c>
      <c r="Z221" s="7"/>
      <c r="AA221"/>
      <c r="AB221" s="7"/>
      <c r="AC221" s="7"/>
      <c r="AD221" s="7"/>
      <c r="AE221" s="7"/>
      <c r="AF221" s="7">
        <v>1</v>
      </c>
      <c r="AG221" s="7"/>
      <c r="AH221" s="7">
        <v>7.68</v>
      </c>
      <c r="AI221" s="7"/>
      <c r="AJ221" s="7"/>
      <c r="AK221" s="7"/>
      <c r="AL221" s="7"/>
      <c r="AM221" s="7"/>
      <c r="AN221" s="7"/>
      <c r="AO221" s="7">
        <v>1</v>
      </c>
      <c r="AP221" s="7"/>
      <c r="AQ221" s="7">
        <v>8</v>
      </c>
      <c r="AR221" s="7"/>
      <c r="AS221" s="7"/>
      <c r="AT221" s="7"/>
      <c r="AU221" s="7"/>
      <c r="AV221" s="7"/>
      <c r="AW221" s="7"/>
      <c r="AY221" s="1">
        <v>204</v>
      </c>
    </row>
    <row r="222" spans="1:51" s="8" customFormat="1" ht="15.75" customHeight="1">
      <c r="A222" s="2">
        <v>44490</v>
      </c>
      <c r="B222" t="s">
        <v>164</v>
      </c>
      <c r="C222" t="s">
        <v>138</v>
      </c>
      <c r="D222" t="s">
        <v>35</v>
      </c>
      <c r="E222">
        <v>1</v>
      </c>
      <c r="F222">
        <v>1</v>
      </c>
      <c r="G222" t="s">
        <v>11</v>
      </c>
      <c r="H222" t="s">
        <v>21</v>
      </c>
      <c r="I222">
        <v>1.03E-2</v>
      </c>
      <c r="J222">
        <v>0.22600000000000001</v>
      </c>
      <c r="K222">
        <v>6.04</v>
      </c>
      <c r="L222" t="s">
        <v>19</v>
      </c>
      <c r="M222" t="s">
        <v>22</v>
      </c>
      <c r="N222">
        <v>2.0500000000000001E-2</v>
      </c>
      <c r="O222">
        <v>0.377</v>
      </c>
      <c r="P222">
        <v>5.13</v>
      </c>
      <c r="Q222" t="s">
        <v>100</v>
      </c>
      <c r="R222" t="s">
        <v>21</v>
      </c>
      <c r="S222">
        <v>8.7799999999999996E-3</v>
      </c>
      <c r="T222">
        <v>0.129</v>
      </c>
      <c r="U222">
        <v>6.11</v>
      </c>
      <c r="V222"/>
      <c r="W222">
        <v>205</v>
      </c>
      <c r="X222"/>
      <c r="Y222">
        <v>6.04</v>
      </c>
      <c r="Z222" s="7"/>
      <c r="AA222"/>
      <c r="AB222" s="7"/>
      <c r="AC222" s="7"/>
      <c r="AD222" s="7"/>
      <c r="AE222" s="7"/>
      <c r="AF222" s="7">
        <v>1</v>
      </c>
      <c r="AG222" s="7"/>
      <c r="AH222" s="7">
        <v>5.13</v>
      </c>
      <c r="AI222" s="7"/>
      <c r="AJ222" s="7"/>
      <c r="AK222" s="7"/>
      <c r="AL222" s="7"/>
      <c r="AM222" s="7"/>
      <c r="AN222" s="7"/>
      <c r="AO222" s="7">
        <v>1</v>
      </c>
      <c r="AP222" s="7"/>
      <c r="AQ222" s="7">
        <v>6.11</v>
      </c>
      <c r="AR222" s="7"/>
      <c r="AS222" s="7"/>
      <c r="AT222" s="7"/>
      <c r="AU222" s="7"/>
      <c r="AV222" s="7"/>
      <c r="AW222" s="7"/>
      <c r="AY222" s="1">
        <v>205</v>
      </c>
    </row>
    <row r="223" spans="1:51" s="8" customFormat="1" ht="15.75" customHeight="1">
      <c r="A223" s="2">
        <v>44490</v>
      </c>
      <c r="B223" t="s">
        <v>164</v>
      </c>
      <c r="C223" t="s">
        <v>138</v>
      </c>
      <c r="D223" t="s">
        <v>35</v>
      </c>
      <c r="E223">
        <v>1</v>
      </c>
      <c r="F223">
        <v>1</v>
      </c>
      <c r="G223" t="s">
        <v>11</v>
      </c>
      <c r="H223" t="s">
        <v>21</v>
      </c>
      <c r="I223">
        <v>1.2E-2</v>
      </c>
      <c r="J223">
        <v>0.224</v>
      </c>
      <c r="K223">
        <v>6</v>
      </c>
      <c r="L223" t="s">
        <v>19</v>
      </c>
      <c r="M223" t="s">
        <v>22</v>
      </c>
      <c r="N223">
        <v>2.0199999999999999E-2</v>
      </c>
      <c r="O223">
        <v>0.36199999999999999</v>
      </c>
      <c r="P223">
        <v>4.79</v>
      </c>
      <c r="Q223" t="s">
        <v>100</v>
      </c>
      <c r="R223" t="s">
        <v>21</v>
      </c>
      <c r="S223">
        <v>8.8199999999999997E-3</v>
      </c>
      <c r="T223">
        <v>0.129</v>
      </c>
      <c r="U223">
        <v>6.08</v>
      </c>
      <c r="V223"/>
      <c r="W223">
        <v>206</v>
      </c>
      <c r="X223"/>
      <c r="Y223">
        <v>6</v>
      </c>
      <c r="Z223" s="7"/>
      <c r="AA223"/>
      <c r="AB223" s="7"/>
      <c r="AC223" s="7"/>
      <c r="AD223" s="7"/>
      <c r="AE223" s="7"/>
      <c r="AF223" s="7">
        <v>1</v>
      </c>
      <c r="AG223" s="7"/>
      <c r="AH223" s="7">
        <v>4.79</v>
      </c>
      <c r="AI223" s="7"/>
      <c r="AJ223" s="7"/>
      <c r="AK223" s="7"/>
      <c r="AL223" s="7"/>
      <c r="AM223" s="7"/>
      <c r="AN223" s="7"/>
      <c r="AO223" s="7">
        <v>1</v>
      </c>
      <c r="AP223" s="7"/>
      <c r="AQ223" s="7">
        <v>6.08</v>
      </c>
      <c r="AR223" s="7"/>
      <c r="AS223" s="7"/>
      <c r="AT223" s="7"/>
      <c r="AU223" s="7"/>
      <c r="AV223" s="7"/>
      <c r="AW223" s="7"/>
      <c r="AY223" s="1">
        <v>206</v>
      </c>
    </row>
    <row r="224" spans="1:51" s="8" customFormat="1" ht="15.75" customHeight="1">
      <c r="A224" s="2">
        <v>44490</v>
      </c>
      <c r="B224" t="s">
        <v>164</v>
      </c>
      <c r="C224" t="s">
        <v>138</v>
      </c>
      <c r="D224" t="s">
        <v>35</v>
      </c>
      <c r="E224">
        <v>1</v>
      </c>
      <c r="F224">
        <v>1</v>
      </c>
      <c r="G224" t="s">
        <v>11</v>
      </c>
      <c r="H224" t="s">
        <v>21</v>
      </c>
      <c r="I224">
        <v>1.4200000000000001E-2</v>
      </c>
      <c r="J224">
        <v>0.3</v>
      </c>
      <c r="K224">
        <v>7.58</v>
      </c>
      <c r="L224" t="s">
        <v>19</v>
      </c>
      <c r="M224" t="s">
        <v>22</v>
      </c>
      <c r="N224">
        <v>1.9199999999999998E-2</v>
      </c>
      <c r="O224">
        <v>0.36899999999999999</v>
      </c>
      <c r="P224">
        <v>4.9400000000000004</v>
      </c>
      <c r="Q224" t="s">
        <v>100</v>
      </c>
      <c r="R224" t="s">
        <v>21</v>
      </c>
      <c r="S224">
        <v>8.7600000000000004E-3</v>
      </c>
      <c r="T224">
        <v>0.127</v>
      </c>
      <c r="U224">
        <v>6</v>
      </c>
      <c r="V224"/>
      <c r="W224">
        <v>207</v>
      </c>
      <c r="X224"/>
      <c r="Y224">
        <v>7.58</v>
      </c>
      <c r="Z224" s="7"/>
      <c r="AA224"/>
      <c r="AB224" s="7"/>
      <c r="AC224" s="7"/>
      <c r="AD224" s="7"/>
      <c r="AE224" s="7"/>
      <c r="AF224" s="7">
        <v>1</v>
      </c>
      <c r="AG224" s="7"/>
      <c r="AH224" s="7">
        <v>4.9400000000000004</v>
      </c>
      <c r="AI224" s="7"/>
      <c r="AJ224" s="7"/>
      <c r="AK224" s="7"/>
      <c r="AL224" s="7"/>
      <c r="AM224" s="7"/>
      <c r="AN224" s="7"/>
      <c r="AO224" s="7">
        <v>1</v>
      </c>
      <c r="AP224" s="7"/>
      <c r="AQ224" s="7">
        <v>6</v>
      </c>
      <c r="AR224" s="7"/>
      <c r="AS224" s="7"/>
      <c r="AT224" s="7"/>
      <c r="AU224" s="7"/>
      <c r="AV224" s="7"/>
      <c r="AW224" s="7"/>
      <c r="AY224" s="1">
        <v>207</v>
      </c>
    </row>
    <row r="225" spans="1:51" s="8" customFormat="1" ht="15.75" customHeight="1">
      <c r="A225" s="2">
        <v>44490</v>
      </c>
      <c r="B225" t="s">
        <v>164</v>
      </c>
      <c r="C225" t="s">
        <v>138</v>
      </c>
      <c r="D225" t="s">
        <v>35</v>
      </c>
      <c r="E225">
        <v>1</v>
      </c>
      <c r="F225">
        <v>1</v>
      </c>
      <c r="G225" t="s">
        <v>11</v>
      </c>
      <c r="H225" t="s">
        <v>21</v>
      </c>
      <c r="I225">
        <v>1.15E-2</v>
      </c>
      <c r="J225">
        <v>0.27700000000000002</v>
      </c>
      <c r="K225">
        <v>7.1</v>
      </c>
      <c r="L225" t="s">
        <v>19</v>
      </c>
      <c r="M225" t="s">
        <v>22</v>
      </c>
      <c r="N225">
        <v>1.84E-2</v>
      </c>
      <c r="O225">
        <v>0.34100000000000003</v>
      </c>
      <c r="P225">
        <v>4.3099999999999996</v>
      </c>
      <c r="Q225" t="s">
        <v>100</v>
      </c>
      <c r="R225" t="s">
        <v>21</v>
      </c>
      <c r="S225">
        <v>8.5199999999999998E-3</v>
      </c>
      <c r="T225">
        <v>0.125</v>
      </c>
      <c r="U225">
        <v>5.9</v>
      </c>
      <c r="V225"/>
      <c r="W225">
        <v>208</v>
      </c>
      <c r="X225"/>
      <c r="Y225">
        <v>7.1</v>
      </c>
      <c r="Z225" s="7"/>
      <c r="AA225"/>
      <c r="AB225" s="7"/>
      <c r="AC225" s="7"/>
      <c r="AD225" s="7"/>
      <c r="AE225" s="7"/>
      <c r="AF225" s="7">
        <v>1</v>
      </c>
      <c r="AG225" s="7"/>
      <c r="AH225" s="7">
        <v>4.3099999999999996</v>
      </c>
      <c r="AI225" s="7"/>
      <c r="AJ225" s="7"/>
      <c r="AK225" s="7"/>
      <c r="AL225" s="7"/>
      <c r="AM225" s="7"/>
      <c r="AN225" s="7"/>
      <c r="AO225" s="7">
        <v>1</v>
      </c>
      <c r="AP225" s="7"/>
      <c r="AQ225" s="7">
        <v>5.9</v>
      </c>
      <c r="AR225" s="7"/>
      <c r="AS225" s="7"/>
      <c r="AT225" s="7"/>
      <c r="AU225" s="7"/>
      <c r="AV225" s="7"/>
      <c r="AW225" s="7"/>
      <c r="AY225" s="1">
        <v>208</v>
      </c>
    </row>
    <row r="226" spans="1:51" s="8" customFormat="1" ht="15.75" customHeight="1">
      <c r="A226" s="2">
        <v>44490</v>
      </c>
      <c r="B226" t="s">
        <v>164</v>
      </c>
      <c r="C226" t="s">
        <v>138</v>
      </c>
      <c r="D226" t="s">
        <v>35</v>
      </c>
      <c r="E226">
        <v>1</v>
      </c>
      <c r="F226">
        <v>1</v>
      </c>
      <c r="G226" t="s">
        <v>11</v>
      </c>
      <c r="H226" t="s">
        <v>21</v>
      </c>
      <c r="I226">
        <v>1.47E-2</v>
      </c>
      <c r="J226">
        <v>0.314</v>
      </c>
      <c r="K226">
        <v>7.88</v>
      </c>
      <c r="L226" t="s">
        <v>19</v>
      </c>
      <c r="M226" t="s">
        <v>22</v>
      </c>
      <c r="N226">
        <v>1.7899999999999999E-2</v>
      </c>
      <c r="O226">
        <v>0.33</v>
      </c>
      <c r="P226">
        <v>4.07</v>
      </c>
      <c r="Q226" t="s">
        <v>100</v>
      </c>
      <c r="R226" t="s">
        <v>21</v>
      </c>
      <c r="S226">
        <v>7.8600000000000007E-3</v>
      </c>
      <c r="T226">
        <v>0.115</v>
      </c>
      <c r="U226">
        <v>5.4</v>
      </c>
      <c r="V226"/>
      <c r="W226">
        <v>209</v>
      </c>
      <c r="X226"/>
      <c r="Y226">
        <v>7.88</v>
      </c>
      <c r="Z226" s="7"/>
      <c r="AA226"/>
      <c r="AB226" s="7"/>
      <c r="AC226" s="7"/>
      <c r="AD226" s="7"/>
      <c r="AE226" s="7"/>
      <c r="AF226" s="7">
        <v>1</v>
      </c>
      <c r="AG226" s="7"/>
      <c r="AH226" s="7">
        <v>4.07</v>
      </c>
      <c r="AI226" s="7"/>
      <c r="AJ226" s="7"/>
      <c r="AK226" s="7"/>
      <c r="AL226" s="7"/>
      <c r="AM226" s="7"/>
      <c r="AN226" s="7"/>
      <c r="AO226" s="7">
        <v>1</v>
      </c>
      <c r="AP226" s="7"/>
      <c r="AQ226" s="7">
        <v>5.4</v>
      </c>
      <c r="AR226" s="7"/>
      <c r="AS226" s="7"/>
      <c r="AT226" s="7"/>
      <c r="AU226" s="7"/>
      <c r="AV226" s="7"/>
      <c r="AW226" s="7"/>
      <c r="AY226" s="1">
        <v>209</v>
      </c>
    </row>
    <row r="227" spans="1:51" s="8" customFormat="1" ht="15.75" customHeight="1">
      <c r="A227" s="2">
        <v>44490</v>
      </c>
      <c r="B227" t="s">
        <v>164</v>
      </c>
      <c r="C227" t="s">
        <v>138</v>
      </c>
      <c r="D227" t="s">
        <v>35</v>
      </c>
      <c r="E227">
        <v>1</v>
      </c>
      <c r="F227">
        <v>1</v>
      </c>
      <c r="G227" t="s">
        <v>11</v>
      </c>
      <c r="H227" t="s">
        <v>21</v>
      </c>
      <c r="I227">
        <v>1.47E-2</v>
      </c>
      <c r="J227">
        <v>0.311</v>
      </c>
      <c r="K227">
        <v>7.81</v>
      </c>
      <c r="L227" t="s">
        <v>19</v>
      </c>
      <c r="M227" t="s">
        <v>22</v>
      </c>
      <c r="N227">
        <v>1.8599999999999998E-2</v>
      </c>
      <c r="O227">
        <v>0.35099999999999998</v>
      </c>
      <c r="P227">
        <v>4.53</v>
      </c>
      <c r="Q227" t="s">
        <v>100</v>
      </c>
      <c r="R227" t="s">
        <v>21</v>
      </c>
      <c r="S227">
        <v>8.26E-3</v>
      </c>
      <c r="T227">
        <v>0.13900000000000001</v>
      </c>
      <c r="U227">
        <v>6.58</v>
      </c>
      <c r="V227"/>
      <c r="W227">
        <v>210</v>
      </c>
      <c r="X227"/>
      <c r="Y227">
        <v>7.81</v>
      </c>
      <c r="Z227" s="7"/>
      <c r="AA227"/>
      <c r="AB227" s="7"/>
      <c r="AC227" s="7"/>
      <c r="AD227" s="7"/>
      <c r="AE227" s="7"/>
      <c r="AF227" s="7">
        <v>1</v>
      </c>
      <c r="AG227" s="7"/>
      <c r="AH227" s="7">
        <v>4.53</v>
      </c>
      <c r="AI227" s="7"/>
      <c r="AJ227" s="7"/>
      <c r="AK227" s="7"/>
      <c r="AL227" s="7"/>
      <c r="AM227" s="7"/>
      <c r="AN227" s="7"/>
      <c r="AO227" s="7">
        <v>1</v>
      </c>
      <c r="AP227" s="7"/>
      <c r="AQ227" s="7">
        <v>6.58</v>
      </c>
      <c r="AR227" s="7"/>
      <c r="AS227" s="7"/>
      <c r="AT227" s="7"/>
      <c r="AU227" s="7"/>
      <c r="AV227" s="7"/>
      <c r="AW227" s="7"/>
      <c r="AY227" s="1">
        <v>210</v>
      </c>
    </row>
    <row r="228" spans="1:51" s="8" customFormat="1" ht="15.75" customHeight="1">
      <c r="A228" s="2">
        <v>44490</v>
      </c>
      <c r="B228" t="s">
        <v>164</v>
      </c>
      <c r="C228" t="s">
        <v>138</v>
      </c>
      <c r="D228" t="s">
        <v>35</v>
      </c>
      <c r="E228">
        <v>1</v>
      </c>
      <c r="F228">
        <v>1</v>
      </c>
      <c r="G228" t="s">
        <v>11</v>
      </c>
      <c r="H228" t="s">
        <v>21</v>
      </c>
      <c r="I228">
        <v>1.18E-2</v>
      </c>
      <c r="J228">
        <v>0.30599999999999999</v>
      </c>
      <c r="K228">
        <v>7.71</v>
      </c>
      <c r="L228" t="s">
        <v>19</v>
      </c>
      <c r="M228" t="s">
        <v>22</v>
      </c>
      <c r="N228">
        <v>1.83E-2</v>
      </c>
      <c r="O228">
        <v>0.34300000000000003</v>
      </c>
      <c r="P228">
        <v>4.3499999999999996</v>
      </c>
      <c r="Q228" t="s">
        <v>100</v>
      </c>
      <c r="R228" t="s">
        <v>21</v>
      </c>
      <c r="S228">
        <v>7.9799999999999992E-3</v>
      </c>
      <c r="T228">
        <v>0.114</v>
      </c>
      <c r="U228">
        <v>5.38</v>
      </c>
      <c r="V228"/>
      <c r="W228">
        <v>211</v>
      </c>
      <c r="X228"/>
      <c r="Y228">
        <v>7.71</v>
      </c>
      <c r="Z228" s="7"/>
      <c r="AA228"/>
      <c r="AB228" s="7"/>
      <c r="AC228" s="7"/>
      <c r="AD228" s="7"/>
      <c r="AE228" s="7"/>
      <c r="AF228" s="7">
        <v>1</v>
      </c>
      <c r="AG228" s="7"/>
      <c r="AH228" s="7">
        <v>4.3499999999999996</v>
      </c>
      <c r="AI228" s="7"/>
      <c r="AJ228" s="7"/>
      <c r="AK228" s="7"/>
      <c r="AL228" s="7"/>
      <c r="AM228" s="7"/>
      <c r="AN228" s="7"/>
      <c r="AO228" s="7">
        <v>1</v>
      </c>
      <c r="AP228" s="7"/>
      <c r="AQ228" s="7">
        <v>5.38</v>
      </c>
      <c r="AR228" s="7"/>
      <c r="AS228" s="7"/>
      <c r="AT228" s="7"/>
      <c r="AU228" s="7"/>
      <c r="AV228" s="7"/>
      <c r="AW228" s="7"/>
      <c r="AY228" s="1">
        <v>211</v>
      </c>
    </row>
    <row r="229" spans="1:51" s="8" customFormat="1" ht="15.75" customHeight="1">
      <c r="A229" s="2">
        <v>44490</v>
      </c>
      <c r="B229" t="s">
        <v>164</v>
      </c>
      <c r="C229" t="s">
        <v>138</v>
      </c>
      <c r="D229" t="s">
        <v>35</v>
      </c>
      <c r="E229">
        <v>1</v>
      </c>
      <c r="F229">
        <v>1</v>
      </c>
      <c r="G229" t="s">
        <v>11</v>
      </c>
      <c r="H229" t="s">
        <v>21</v>
      </c>
      <c r="I229">
        <v>1.3100000000000001E-2</v>
      </c>
      <c r="J229">
        <v>0.314</v>
      </c>
      <c r="K229">
        <v>7.89</v>
      </c>
      <c r="L229" t="s">
        <v>19</v>
      </c>
      <c r="M229" t="s">
        <v>22</v>
      </c>
      <c r="N229">
        <v>1.9400000000000001E-2</v>
      </c>
      <c r="O229">
        <v>0.36</v>
      </c>
      <c r="P229">
        <v>4.75</v>
      </c>
      <c r="Q229" t="s">
        <v>100</v>
      </c>
      <c r="R229" t="s">
        <v>21</v>
      </c>
      <c r="S229">
        <v>8.2900000000000005E-3</v>
      </c>
      <c r="T229">
        <v>0.11</v>
      </c>
      <c r="U229">
        <v>5.19</v>
      </c>
      <c r="V229"/>
      <c r="W229">
        <v>212</v>
      </c>
      <c r="X229"/>
      <c r="Y229">
        <v>7.89</v>
      </c>
      <c r="Z229" s="7"/>
      <c r="AA229"/>
      <c r="AB229" s="7"/>
      <c r="AC229" s="7"/>
      <c r="AD229" s="7"/>
      <c r="AE229" s="7"/>
      <c r="AF229" s="7">
        <v>1</v>
      </c>
      <c r="AG229" s="7"/>
      <c r="AH229" s="7">
        <v>4.75</v>
      </c>
      <c r="AI229" s="7"/>
      <c r="AJ229" s="7"/>
      <c r="AK229" s="7"/>
      <c r="AL229" s="7"/>
      <c r="AM229" s="7"/>
      <c r="AN229" s="7"/>
      <c r="AO229" s="7">
        <v>1</v>
      </c>
      <c r="AP229" s="7"/>
      <c r="AQ229" s="7">
        <v>5.19</v>
      </c>
      <c r="AR229" s="7"/>
      <c r="AS229" s="7"/>
      <c r="AT229" s="7"/>
      <c r="AU229" s="7"/>
      <c r="AV229" s="7"/>
      <c r="AW229" s="7"/>
      <c r="AY229" s="1">
        <v>212</v>
      </c>
    </row>
    <row r="230" spans="1:51" s="8" customFormat="1" ht="15.75" customHeight="1">
      <c r="A230" s="2">
        <v>44497</v>
      </c>
      <c r="B230" t="s">
        <v>162</v>
      </c>
      <c r="C230" t="s">
        <v>138</v>
      </c>
      <c r="D230" t="s">
        <v>35</v>
      </c>
      <c r="E230">
        <v>1</v>
      </c>
      <c r="F230">
        <v>1</v>
      </c>
      <c r="G230" t="s">
        <v>11</v>
      </c>
      <c r="H230" t="s">
        <v>21</v>
      </c>
      <c r="I230">
        <v>1.61E-2</v>
      </c>
      <c r="J230">
        <v>0.36</v>
      </c>
      <c r="K230">
        <v>4.5199999999999996</v>
      </c>
      <c r="L230" t="s">
        <v>19</v>
      </c>
      <c r="M230" t="s">
        <v>22</v>
      </c>
      <c r="N230">
        <v>1.83E-2</v>
      </c>
      <c r="O230">
        <v>0.34200000000000003</v>
      </c>
      <c r="P230">
        <v>4.99</v>
      </c>
      <c r="Q230" t="s">
        <v>100</v>
      </c>
      <c r="R230" t="s">
        <v>21</v>
      </c>
      <c r="S230">
        <v>1.09E-2</v>
      </c>
      <c r="T230">
        <v>0.12</v>
      </c>
      <c r="U230">
        <v>5.25</v>
      </c>
      <c r="V230"/>
      <c r="W230">
        <v>213</v>
      </c>
      <c r="X230" t="s">
        <v>163</v>
      </c>
      <c r="Y230">
        <v>9.4657883199999997</v>
      </c>
      <c r="Z230" s="7"/>
      <c r="AA230"/>
      <c r="AB230" s="7"/>
      <c r="AC230" s="7"/>
      <c r="AD230" s="7"/>
      <c r="AE230" s="7"/>
      <c r="AF230" s="7">
        <v>1</v>
      </c>
      <c r="AG230" s="7"/>
      <c r="AH230" s="7">
        <v>4.99</v>
      </c>
      <c r="AI230" s="7"/>
      <c r="AJ230" s="7"/>
      <c r="AK230" s="7"/>
      <c r="AL230" s="7"/>
      <c r="AM230" s="7"/>
      <c r="AN230" s="7"/>
      <c r="AO230" s="7">
        <v>1</v>
      </c>
      <c r="AP230" s="7"/>
      <c r="AQ230" s="7">
        <v>5.25</v>
      </c>
      <c r="AR230" s="7"/>
      <c r="AS230" s="7"/>
      <c r="AT230" s="7"/>
      <c r="AU230" s="7"/>
      <c r="AV230" s="7"/>
      <c r="AW230" s="7"/>
      <c r="AY230" s="1">
        <v>213</v>
      </c>
    </row>
    <row r="231" spans="1:51" s="8" customFormat="1" ht="15.75" customHeight="1">
      <c r="A231" s="2">
        <v>44497</v>
      </c>
      <c r="B231" t="s">
        <v>162</v>
      </c>
      <c r="C231" t="s">
        <v>138</v>
      </c>
      <c r="D231" t="s">
        <v>35</v>
      </c>
      <c r="E231">
        <v>1</v>
      </c>
      <c r="F231">
        <v>1</v>
      </c>
      <c r="G231" t="s">
        <v>11</v>
      </c>
      <c r="H231" t="s">
        <v>21</v>
      </c>
      <c r="I231">
        <v>1.26E-2</v>
      </c>
      <c r="J231">
        <v>0.27400000000000002</v>
      </c>
      <c r="K231">
        <v>3.04</v>
      </c>
      <c r="L231" t="s">
        <v>19</v>
      </c>
      <c r="M231" t="s">
        <v>22</v>
      </c>
      <c r="N231">
        <v>1.9300000000000001E-2</v>
      </c>
      <c r="O231">
        <v>0.33300000000000002</v>
      </c>
      <c r="P231">
        <v>4.79</v>
      </c>
      <c r="Q231" t="s">
        <v>100</v>
      </c>
      <c r="R231" t="s">
        <v>21</v>
      </c>
      <c r="S231">
        <v>9.9100000000000004E-3</v>
      </c>
      <c r="T231">
        <v>0.159</v>
      </c>
      <c r="U231">
        <v>7.24</v>
      </c>
      <c r="V231"/>
      <c r="W231">
        <v>214</v>
      </c>
      <c r="X231" t="s">
        <v>163</v>
      </c>
      <c r="Y231">
        <v>7.2187224591999994</v>
      </c>
      <c r="Z231" s="7"/>
      <c r="AA231"/>
      <c r="AB231" s="7"/>
      <c r="AC231" s="7"/>
      <c r="AD231" s="7"/>
      <c r="AE231" s="7"/>
      <c r="AF231" s="7">
        <v>1</v>
      </c>
      <c r="AG231" s="7"/>
      <c r="AH231" s="7">
        <v>4.79</v>
      </c>
      <c r="AI231" s="7"/>
      <c r="AJ231" s="7"/>
      <c r="AK231" s="7"/>
      <c r="AL231" s="7"/>
      <c r="AM231" s="7"/>
      <c r="AN231" s="7"/>
      <c r="AO231" s="7">
        <v>1</v>
      </c>
      <c r="AP231" s="7"/>
      <c r="AQ231" s="7">
        <v>7.24</v>
      </c>
      <c r="AR231" s="7"/>
      <c r="AS231" s="7"/>
      <c r="AT231" s="7"/>
      <c r="AU231" s="7"/>
      <c r="AV231" s="7"/>
      <c r="AW231" s="7"/>
      <c r="AY231" s="1">
        <v>214</v>
      </c>
    </row>
    <row r="232" spans="1:51" s="8" customFormat="1" ht="15.75" customHeight="1">
      <c r="A232" s="2">
        <v>44497</v>
      </c>
      <c r="B232" t="s">
        <v>162</v>
      </c>
      <c r="C232" t="s">
        <v>138</v>
      </c>
      <c r="D232" t="s">
        <v>35</v>
      </c>
      <c r="E232">
        <v>1</v>
      </c>
      <c r="F232">
        <v>1</v>
      </c>
      <c r="G232" t="s">
        <v>11</v>
      </c>
      <c r="H232" t="s">
        <v>21</v>
      </c>
      <c r="I232">
        <v>4.3099999999999999E-2</v>
      </c>
      <c r="J232">
        <v>0.42399999999999999</v>
      </c>
      <c r="K232">
        <v>5.62</v>
      </c>
      <c r="L232" t="s">
        <v>19</v>
      </c>
      <c r="M232" t="s">
        <v>22</v>
      </c>
      <c r="N232">
        <v>1.8100000000000002E-2</v>
      </c>
      <c r="O232">
        <v>0.33100000000000002</v>
      </c>
      <c r="P232">
        <v>4.7300000000000004</v>
      </c>
      <c r="Q232" t="s">
        <v>100</v>
      </c>
      <c r="R232" t="s">
        <v>21</v>
      </c>
      <c r="S232">
        <v>9.4199999999999996E-3</v>
      </c>
      <c r="T232">
        <v>0.14199999999999999</v>
      </c>
      <c r="U232">
        <v>6.39</v>
      </c>
      <c r="V232"/>
      <c r="W232">
        <v>215</v>
      </c>
      <c r="X232" t="s">
        <v>163</v>
      </c>
      <c r="Y232">
        <v>11.135807699199999</v>
      </c>
      <c r="Z232" s="7"/>
      <c r="AA232"/>
      <c r="AB232" s="7"/>
      <c r="AC232" s="7"/>
      <c r="AD232" s="7"/>
      <c r="AE232" s="7"/>
      <c r="AF232" s="7">
        <v>1</v>
      </c>
      <c r="AG232" s="7"/>
      <c r="AH232" s="7">
        <v>4.7300000000000004</v>
      </c>
      <c r="AI232" s="7"/>
      <c r="AJ232" s="7"/>
      <c r="AK232" s="7"/>
      <c r="AL232" s="7"/>
      <c r="AM232" s="7"/>
      <c r="AN232" s="7"/>
      <c r="AO232" s="7">
        <v>1</v>
      </c>
      <c r="AP232" s="7"/>
      <c r="AQ232" s="7">
        <v>6.39</v>
      </c>
      <c r="AR232" s="7"/>
      <c r="AS232" s="7"/>
      <c r="AT232" s="7"/>
      <c r="AU232" s="7"/>
      <c r="AV232" s="7"/>
      <c r="AW232" s="7"/>
      <c r="AY232" s="1">
        <v>215</v>
      </c>
    </row>
    <row r="233" spans="1:51" s="8" customFormat="1" ht="15.75" customHeight="1">
      <c r="A233" s="2">
        <v>44497</v>
      </c>
      <c r="B233" t="s">
        <v>162</v>
      </c>
      <c r="C233" t="s">
        <v>138</v>
      </c>
      <c r="D233" t="s">
        <v>35</v>
      </c>
      <c r="E233">
        <v>1</v>
      </c>
      <c r="F233">
        <v>1</v>
      </c>
      <c r="G233" t="s">
        <v>11</v>
      </c>
      <c r="H233" t="s">
        <v>21</v>
      </c>
      <c r="I233">
        <v>1.2800000000000001E-2</v>
      </c>
      <c r="J233">
        <v>0.23100000000000001</v>
      </c>
      <c r="K233">
        <v>2.2999999999999998</v>
      </c>
      <c r="L233" t="s">
        <v>19</v>
      </c>
      <c r="M233" t="s">
        <v>22</v>
      </c>
      <c r="N233">
        <v>1.8599999999999998E-2</v>
      </c>
      <c r="O233">
        <v>0.35399999999999998</v>
      </c>
      <c r="P233">
        <v>5.25</v>
      </c>
      <c r="Q233" t="s">
        <v>100</v>
      </c>
      <c r="R233" t="s">
        <v>21</v>
      </c>
      <c r="S233">
        <v>8.0400000000000003E-3</v>
      </c>
      <c r="T233">
        <v>0.13400000000000001</v>
      </c>
      <c r="U233">
        <v>5.95</v>
      </c>
      <c r="V233"/>
      <c r="W233">
        <v>216</v>
      </c>
      <c r="X233" t="s">
        <v>163</v>
      </c>
      <c r="Y233">
        <v>6.0939092811999993</v>
      </c>
      <c r="Z233" s="7"/>
      <c r="AA233"/>
      <c r="AB233" s="7"/>
      <c r="AC233" s="7"/>
      <c r="AD233" s="7"/>
      <c r="AE233" s="7"/>
      <c r="AF233" s="7">
        <v>1</v>
      </c>
      <c r="AG233" s="7"/>
      <c r="AH233" s="7">
        <v>5.25</v>
      </c>
      <c r="AI233" s="7"/>
      <c r="AJ233" s="7"/>
      <c r="AK233" s="7"/>
      <c r="AL233" s="7"/>
      <c r="AM233" s="7"/>
      <c r="AN233" s="7"/>
      <c r="AO233" s="7">
        <v>1</v>
      </c>
      <c r="AP233" s="7"/>
      <c r="AQ233" s="7">
        <v>5.95</v>
      </c>
      <c r="AR233" s="7"/>
      <c r="AS233" s="7"/>
      <c r="AT233" s="7"/>
      <c r="AU233" s="7"/>
      <c r="AV233" s="7"/>
      <c r="AW233" s="7"/>
      <c r="AY233" s="1">
        <v>216</v>
      </c>
    </row>
    <row r="234" spans="1:51" s="8" customFormat="1" ht="15.75" customHeight="1">
      <c r="A234" s="2">
        <v>44497</v>
      </c>
      <c r="B234" t="s">
        <v>162</v>
      </c>
      <c r="C234" t="s">
        <v>138</v>
      </c>
      <c r="D234" t="s">
        <v>35</v>
      </c>
      <c r="E234">
        <v>1</v>
      </c>
      <c r="F234">
        <v>1</v>
      </c>
      <c r="G234" t="s">
        <v>11</v>
      </c>
      <c r="H234" t="s">
        <v>21</v>
      </c>
      <c r="I234">
        <v>1.72E-2</v>
      </c>
      <c r="J234">
        <v>0.51200000000000001</v>
      </c>
      <c r="K234">
        <v>7.12</v>
      </c>
      <c r="L234" t="s">
        <v>19</v>
      </c>
      <c r="M234" t="s">
        <v>22</v>
      </c>
      <c r="N234">
        <v>1.8100000000000002E-2</v>
      </c>
      <c r="O234">
        <v>0.33</v>
      </c>
      <c r="P234">
        <v>4.72</v>
      </c>
      <c r="Q234" t="s">
        <v>100</v>
      </c>
      <c r="R234" t="s">
        <v>21</v>
      </c>
      <c r="S234">
        <v>7.4700000000000001E-3</v>
      </c>
      <c r="T234">
        <v>0.11799999999999999</v>
      </c>
      <c r="U234">
        <v>5.15</v>
      </c>
      <c r="V234"/>
      <c r="W234">
        <v>217</v>
      </c>
      <c r="X234" t="s">
        <v>163</v>
      </c>
      <c r="Y234">
        <v>13.4289971648</v>
      </c>
      <c r="Z234" s="7"/>
      <c r="AA234"/>
      <c r="AB234" s="7"/>
      <c r="AC234" s="7"/>
      <c r="AD234" s="7"/>
      <c r="AE234" s="7"/>
      <c r="AF234" s="7">
        <v>1</v>
      </c>
      <c r="AG234" s="7"/>
      <c r="AH234" s="7">
        <v>4.72</v>
      </c>
      <c r="AI234" s="7"/>
      <c r="AJ234" s="7"/>
      <c r="AK234" s="7"/>
      <c r="AL234" s="7"/>
      <c r="AM234" s="7"/>
      <c r="AN234" s="7"/>
      <c r="AO234" s="7">
        <v>1</v>
      </c>
      <c r="AP234" s="7"/>
      <c r="AQ234" s="7">
        <v>5.15</v>
      </c>
      <c r="AR234" s="7"/>
      <c r="AS234" s="7"/>
      <c r="AT234" s="7"/>
      <c r="AU234" s="7"/>
      <c r="AV234" s="7"/>
      <c r="AW234" s="7"/>
      <c r="AY234" s="1">
        <v>217</v>
      </c>
    </row>
    <row r="235" spans="1:51" s="8" customFormat="1" ht="15.75" customHeight="1">
      <c r="A235" s="2">
        <v>44497</v>
      </c>
      <c r="B235" t="s">
        <v>162</v>
      </c>
      <c r="C235" t="s">
        <v>138</v>
      </c>
      <c r="D235" t="s">
        <v>35</v>
      </c>
      <c r="E235">
        <v>1</v>
      </c>
      <c r="F235">
        <v>1</v>
      </c>
      <c r="G235" t="s">
        <v>11</v>
      </c>
      <c r="H235" t="s">
        <v>21</v>
      </c>
      <c r="I235">
        <v>2.1899999999999999E-2</v>
      </c>
      <c r="J235">
        <v>0.33700000000000002</v>
      </c>
      <c r="K235">
        <v>4.12</v>
      </c>
      <c r="L235" t="s">
        <v>19</v>
      </c>
      <c r="M235" t="s">
        <v>22</v>
      </c>
      <c r="N235">
        <v>1.7999999999999999E-2</v>
      </c>
      <c r="O235">
        <v>0.33300000000000002</v>
      </c>
      <c r="P235">
        <v>4.7699999999999996</v>
      </c>
      <c r="Q235" t="s">
        <v>100</v>
      </c>
      <c r="R235" t="s">
        <v>21</v>
      </c>
      <c r="S235">
        <v>7.6499999999999997E-3</v>
      </c>
      <c r="T235">
        <v>0.11600000000000001</v>
      </c>
      <c r="U235">
        <v>5</v>
      </c>
      <c r="V235"/>
      <c r="W235">
        <v>218</v>
      </c>
      <c r="X235" t="s">
        <v>163</v>
      </c>
      <c r="Y235">
        <v>8.8651632748000004</v>
      </c>
      <c r="Z235" s="7"/>
      <c r="AA235"/>
      <c r="AB235" s="7"/>
      <c r="AC235" s="7"/>
      <c r="AD235" s="7"/>
      <c r="AE235" s="7"/>
      <c r="AF235" s="7">
        <v>1</v>
      </c>
      <c r="AG235" s="7"/>
      <c r="AH235" s="7">
        <v>4.7699999999999996</v>
      </c>
      <c r="AI235" s="7"/>
      <c r="AJ235" s="7"/>
      <c r="AK235" s="7"/>
      <c r="AL235" s="7"/>
      <c r="AM235" s="7"/>
      <c r="AN235" s="7"/>
      <c r="AO235" s="7">
        <v>1</v>
      </c>
      <c r="AP235" s="7"/>
      <c r="AQ235" s="7">
        <v>5</v>
      </c>
      <c r="AR235" s="7"/>
      <c r="AS235" s="7"/>
      <c r="AT235" s="7"/>
      <c r="AU235" s="7"/>
      <c r="AV235" s="7"/>
      <c r="AW235" s="7"/>
      <c r="AY235" s="1">
        <v>218</v>
      </c>
    </row>
    <row r="236" spans="1:51" s="8" customFormat="1" ht="15.75" customHeight="1">
      <c r="A236" s="2">
        <v>44497</v>
      </c>
      <c r="B236" t="s">
        <v>162</v>
      </c>
      <c r="C236" t="s">
        <v>138</v>
      </c>
      <c r="D236" t="s">
        <v>35</v>
      </c>
      <c r="E236">
        <v>1</v>
      </c>
      <c r="F236">
        <v>1</v>
      </c>
      <c r="G236" t="s">
        <v>11</v>
      </c>
      <c r="H236" t="s">
        <v>21</v>
      </c>
      <c r="I236">
        <v>1.38E-2</v>
      </c>
      <c r="J236">
        <v>0.375</v>
      </c>
      <c r="K236">
        <v>4.78</v>
      </c>
      <c r="L236" t="s">
        <v>19</v>
      </c>
      <c r="M236" t="s">
        <v>22</v>
      </c>
      <c r="N236">
        <v>2.01E-2</v>
      </c>
      <c r="O236">
        <v>0.34599999999999997</v>
      </c>
      <c r="P236">
        <v>5.08</v>
      </c>
      <c r="Q236" t="s">
        <v>100</v>
      </c>
      <c r="R236" t="s">
        <v>21</v>
      </c>
      <c r="S236">
        <v>1.0800000000000001E-2</v>
      </c>
      <c r="T236">
        <v>0.17699999999999999</v>
      </c>
      <c r="U236">
        <v>8.15</v>
      </c>
      <c r="V236"/>
      <c r="W236">
        <v>219</v>
      </c>
      <c r="X236" t="s">
        <v>163</v>
      </c>
      <c r="Y236">
        <v>9.8573687499999991</v>
      </c>
      <c r="Z236" s="7"/>
      <c r="AA236"/>
      <c r="AB236" s="7"/>
      <c r="AC236" s="7"/>
      <c r="AD236" s="7"/>
      <c r="AE236" s="7"/>
      <c r="AF236" s="7">
        <v>1</v>
      </c>
      <c r="AG236" s="7"/>
      <c r="AH236" s="7">
        <v>5.08</v>
      </c>
      <c r="AI236" s="7"/>
      <c r="AJ236" s="7"/>
      <c r="AK236" s="7"/>
      <c r="AL236" s="7"/>
      <c r="AM236" s="7"/>
      <c r="AN236" s="7"/>
      <c r="AO236" s="7">
        <v>1</v>
      </c>
      <c r="AP236" s="7"/>
      <c r="AQ236" s="7">
        <v>8.15</v>
      </c>
      <c r="AR236" s="7"/>
      <c r="AS236" s="7"/>
      <c r="AT236" s="7"/>
      <c r="AU236" s="7"/>
      <c r="AV236" s="7"/>
      <c r="AW236" s="7"/>
      <c r="AY236" s="1">
        <v>219</v>
      </c>
    </row>
    <row r="237" spans="1:51" s="8" customFormat="1" ht="15.75" customHeight="1">
      <c r="A237" s="2">
        <v>44497</v>
      </c>
      <c r="B237" t="s">
        <v>162</v>
      </c>
      <c r="C237" t="s">
        <v>138</v>
      </c>
      <c r="D237" t="s">
        <v>35</v>
      </c>
      <c r="E237">
        <v>1</v>
      </c>
      <c r="F237">
        <v>1</v>
      </c>
      <c r="G237" t="s">
        <v>11</v>
      </c>
      <c r="H237" t="s">
        <v>21</v>
      </c>
      <c r="I237">
        <v>2.29E-2</v>
      </c>
      <c r="J237">
        <v>0.3</v>
      </c>
      <c r="K237">
        <v>3.48</v>
      </c>
      <c r="L237" t="s">
        <v>19</v>
      </c>
      <c r="M237" t="s">
        <v>22</v>
      </c>
      <c r="N237">
        <v>1.9199999999999998E-2</v>
      </c>
      <c r="O237">
        <v>0.35399999999999998</v>
      </c>
      <c r="P237">
        <v>5.26</v>
      </c>
      <c r="Q237" t="s">
        <v>100</v>
      </c>
      <c r="R237" t="s">
        <v>21</v>
      </c>
      <c r="S237">
        <v>0.01</v>
      </c>
      <c r="T237">
        <v>0.156</v>
      </c>
      <c r="U237">
        <v>7.08</v>
      </c>
      <c r="V237"/>
      <c r="W237">
        <v>220</v>
      </c>
      <c r="X237" t="s">
        <v>163</v>
      </c>
      <c r="Y237">
        <v>7.8984279999999991</v>
      </c>
      <c r="Z237" s="7"/>
      <c r="AA237"/>
      <c r="AB237" s="7"/>
      <c r="AC237" s="7"/>
      <c r="AD237" s="7"/>
      <c r="AE237" s="7"/>
      <c r="AF237" s="7">
        <v>1</v>
      </c>
      <c r="AG237" s="7"/>
      <c r="AH237" s="7">
        <v>5.26</v>
      </c>
      <c r="AI237" s="7"/>
      <c r="AJ237" s="7"/>
      <c r="AK237" s="7"/>
      <c r="AL237" s="7"/>
      <c r="AM237" s="7"/>
      <c r="AN237" s="7"/>
      <c r="AO237" s="7">
        <v>1</v>
      </c>
      <c r="AP237" s="7"/>
      <c r="AQ237" s="7">
        <v>7.08</v>
      </c>
      <c r="AR237" s="7"/>
      <c r="AS237" s="7"/>
      <c r="AT237" s="7"/>
      <c r="AU237" s="7"/>
      <c r="AV237" s="7"/>
      <c r="AW237" s="7"/>
      <c r="AY237" s="1">
        <v>220</v>
      </c>
    </row>
    <row r="238" spans="1:51" s="8" customFormat="1" ht="15.75" customHeight="1">
      <c r="A238" s="2">
        <v>44502</v>
      </c>
      <c r="B238" t="s">
        <v>169</v>
      </c>
      <c r="C238" t="s">
        <v>138</v>
      </c>
      <c r="D238" t="s">
        <v>35</v>
      </c>
      <c r="E238">
        <v>1</v>
      </c>
      <c r="F238">
        <v>1</v>
      </c>
      <c r="G238" t="s">
        <v>11</v>
      </c>
      <c r="H238" t="s">
        <v>21</v>
      </c>
      <c r="I238">
        <v>1.2699999999999999E-2</v>
      </c>
      <c r="J238">
        <v>0.34100000000000003</v>
      </c>
      <c r="K238">
        <v>6.31</v>
      </c>
      <c r="L238" t="s">
        <v>19</v>
      </c>
      <c r="M238" t="s">
        <v>22</v>
      </c>
      <c r="N238">
        <v>1.89E-2</v>
      </c>
      <c r="O238">
        <v>0.34200000000000003</v>
      </c>
      <c r="P238">
        <v>4.3600000000000003</v>
      </c>
      <c r="Q238" t="s">
        <v>100</v>
      </c>
      <c r="R238" t="s">
        <v>21</v>
      </c>
      <c r="S238">
        <v>7.0699999999999999E-3</v>
      </c>
      <c r="T238">
        <v>0.107</v>
      </c>
      <c r="U238">
        <v>4.3899999999999997</v>
      </c>
      <c r="V238"/>
      <c r="W238">
        <v>221</v>
      </c>
      <c r="X238"/>
      <c r="Y238">
        <v>5.9711687732999987</v>
      </c>
      <c r="Z238" s="7"/>
      <c r="AA238"/>
      <c r="AB238" s="7"/>
      <c r="AC238" s="7"/>
      <c r="AD238" s="7"/>
      <c r="AE238" s="7"/>
      <c r="AF238" s="7">
        <v>1</v>
      </c>
      <c r="AG238" s="7"/>
      <c r="AH238" s="7">
        <v>4.3600000000000003</v>
      </c>
      <c r="AI238" s="7"/>
      <c r="AJ238" s="7"/>
      <c r="AK238" s="7"/>
      <c r="AL238" s="7"/>
      <c r="AM238" s="7"/>
      <c r="AN238" s="7"/>
      <c r="AO238" s="7">
        <v>1</v>
      </c>
      <c r="AP238" s="7"/>
      <c r="AQ238" s="7">
        <v>4.3899999999999997</v>
      </c>
      <c r="AR238" s="7"/>
      <c r="AS238" s="7"/>
      <c r="AT238" s="7"/>
      <c r="AU238" s="7"/>
      <c r="AV238" s="7"/>
      <c r="AW238" s="7"/>
      <c r="AY238" s="1">
        <v>221</v>
      </c>
    </row>
    <row r="239" spans="1:51" s="8" customFormat="1" ht="15.75" customHeight="1">
      <c r="A239" s="2">
        <v>44502</v>
      </c>
      <c r="B239" t="s">
        <v>169</v>
      </c>
      <c r="C239" t="s">
        <v>138</v>
      </c>
      <c r="D239" t="s">
        <v>35</v>
      </c>
      <c r="E239">
        <v>1</v>
      </c>
      <c r="F239">
        <v>1</v>
      </c>
      <c r="G239" t="s">
        <v>11</v>
      </c>
      <c r="H239" t="s">
        <v>21</v>
      </c>
      <c r="I239">
        <v>1.23E-2</v>
      </c>
      <c r="J239">
        <v>0.245</v>
      </c>
      <c r="K239">
        <v>4.22</v>
      </c>
      <c r="L239" t="s">
        <v>19</v>
      </c>
      <c r="M239" t="s">
        <v>22</v>
      </c>
      <c r="N239">
        <v>1.83E-2</v>
      </c>
      <c r="O239">
        <v>0.33500000000000002</v>
      </c>
      <c r="P239">
        <v>4.21</v>
      </c>
      <c r="Q239" t="s">
        <v>100</v>
      </c>
      <c r="R239" t="s">
        <v>21</v>
      </c>
      <c r="S239">
        <v>7.3499999999999998E-3</v>
      </c>
      <c r="T239">
        <v>0.13300000000000001</v>
      </c>
      <c r="U239">
        <v>5.67</v>
      </c>
      <c r="V239"/>
      <c r="W239">
        <v>222</v>
      </c>
      <c r="X239"/>
      <c r="Y239">
        <v>3.5271422324999993</v>
      </c>
      <c r="Z239" s="7"/>
      <c r="AA239"/>
      <c r="AB239" s="7"/>
      <c r="AC239" s="7"/>
      <c r="AD239" s="7"/>
      <c r="AE239" s="7"/>
      <c r="AF239" s="7">
        <v>1</v>
      </c>
      <c r="AG239" s="7"/>
      <c r="AH239" s="7">
        <v>4.21</v>
      </c>
      <c r="AI239" s="7"/>
      <c r="AJ239" s="7"/>
      <c r="AK239" s="7"/>
      <c r="AL239" s="7"/>
      <c r="AM239" s="7"/>
      <c r="AN239" s="7"/>
      <c r="AO239" s="7">
        <v>1</v>
      </c>
      <c r="AP239" s="7"/>
      <c r="AQ239" s="7">
        <v>5.67</v>
      </c>
      <c r="AR239" s="7"/>
      <c r="AS239" s="7"/>
      <c r="AT239" s="7"/>
      <c r="AU239" s="7"/>
      <c r="AV239" s="7"/>
      <c r="AW239" s="7"/>
      <c r="AY239" s="1">
        <v>222</v>
      </c>
    </row>
    <row r="240" spans="1:51" s="8" customFormat="1" ht="15.75" customHeight="1">
      <c r="A240" s="2">
        <v>44502</v>
      </c>
      <c r="B240" t="s">
        <v>169</v>
      </c>
      <c r="C240" t="s">
        <v>138</v>
      </c>
      <c r="D240" t="s">
        <v>35</v>
      </c>
      <c r="E240">
        <v>1</v>
      </c>
      <c r="F240">
        <v>1</v>
      </c>
      <c r="G240" t="s">
        <v>11</v>
      </c>
      <c r="H240" t="s">
        <v>21</v>
      </c>
      <c r="I240">
        <v>1.2800000000000001E-2</v>
      </c>
      <c r="J240">
        <v>0.30199999999999999</v>
      </c>
      <c r="K240">
        <v>5.46</v>
      </c>
      <c r="L240" t="s">
        <v>19</v>
      </c>
      <c r="M240" t="s">
        <v>22</v>
      </c>
      <c r="N240">
        <v>1.8200000000000001E-2</v>
      </c>
      <c r="O240">
        <v>0.318</v>
      </c>
      <c r="P240">
        <v>3.84</v>
      </c>
      <c r="Q240" t="s">
        <v>100</v>
      </c>
      <c r="R240" t="s">
        <v>21</v>
      </c>
      <c r="S240">
        <v>7.1500000000000001E-3</v>
      </c>
      <c r="T240">
        <v>0.115</v>
      </c>
      <c r="U240">
        <v>4.8</v>
      </c>
      <c r="V240"/>
      <c r="W240">
        <v>223</v>
      </c>
      <c r="X240"/>
      <c r="Y240">
        <v>4.9792404371999988</v>
      </c>
      <c r="Z240" s="7"/>
      <c r="AA240"/>
      <c r="AB240" s="7"/>
      <c r="AC240" s="7"/>
      <c r="AD240" s="7"/>
      <c r="AE240" s="7"/>
      <c r="AF240" s="7">
        <v>1</v>
      </c>
      <c r="AG240" s="7"/>
      <c r="AH240" s="7">
        <v>3.84</v>
      </c>
      <c r="AI240" s="7"/>
      <c r="AJ240" s="7"/>
      <c r="AK240" s="7"/>
      <c r="AL240" s="7"/>
      <c r="AM240" s="7"/>
      <c r="AN240" s="7"/>
      <c r="AO240" s="7">
        <v>1</v>
      </c>
      <c r="AP240" s="7"/>
      <c r="AQ240" s="7">
        <v>4.8</v>
      </c>
      <c r="AR240" s="7"/>
      <c r="AS240" s="7"/>
      <c r="AT240" s="7"/>
      <c r="AU240" s="7"/>
      <c r="AV240" s="7"/>
      <c r="AW240" s="7"/>
      <c r="AY240" s="1">
        <v>223</v>
      </c>
    </row>
    <row r="241" spans="1:51" s="8" customFormat="1" ht="15.75" customHeight="1">
      <c r="A241" s="2">
        <v>44502</v>
      </c>
      <c r="B241" t="s">
        <v>169</v>
      </c>
      <c r="C241" t="s">
        <v>138</v>
      </c>
      <c r="D241" t="s">
        <v>35</v>
      </c>
      <c r="E241">
        <v>1</v>
      </c>
      <c r="F241">
        <v>1</v>
      </c>
      <c r="G241" t="s">
        <v>11</v>
      </c>
      <c r="H241" t="s">
        <v>21</v>
      </c>
      <c r="I241">
        <v>1.09E-2</v>
      </c>
      <c r="J241">
        <v>0.33500000000000002</v>
      </c>
      <c r="K241">
        <v>6.17</v>
      </c>
      <c r="L241" t="s">
        <v>19</v>
      </c>
      <c r="M241" t="s">
        <v>22</v>
      </c>
      <c r="N241">
        <v>1.78E-2</v>
      </c>
      <c r="O241">
        <v>0.29599999999999999</v>
      </c>
      <c r="P241">
        <v>3.37</v>
      </c>
      <c r="Q241" t="s">
        <v>100</v>
      </c>
      <c r="R241" t="s">
        <v>21</v>
      </c>
      <c r="S241">
        <v>7.0499999999999998E-3</v>
      </c>
      <c r="T241">
        <v>0.122</v>
      </c>
      <c r="U241">
        <v>5.14</v>
      </c>
      <c r="V241"/>
      <c r="W241">
        <v>224</v>
      </c>
      <c r="X241"/>
      <c r="Y241">
        <v>5.8186496924999993</v>
      </c>
      <c r="Z241" s="7"/>
      <c r="AA241"/>
      <c r="AB241" s="7"/>
      <c r="AC241" s="7"/>
      <c r="AD241" s="7"/>
      <c r="AE241" s="7"/>
      <c r="AF241" s="7">
        <v>1</v>
      </c>
      <c r="AG241" s="7"/>
      <c r="AH241" s="7">
        <v>3.37</v>
      </c>
      <c r="AI241" s="7"/>
      <c r="AJ241" s="7"/>
      <c r="AK241" s="7"/>
      <c r="AL241" s="7"/>
      <c r="AM241" s="7"/>
      <c r="AN241" s="7"/>
      <c r="AO241" s="7">
        <v>1</v>
      </c>
      <c r="AP241" s="7"/>
      <c r="AQ241" s="7">
        <v>5.14</v>
      </c>
      <c r="AR241" s="7"/>
      <c r="AS241" s="7"/>
      <c r="AT241" s="7"/>
      <c r="AU241" s="7"/>
      <c r="AV241" s="7"/>
      <c r="AW241" s="7"/>
      <c r="AY241" s="1">
        <v>224</v>
      </c>
    </row>
    <row r="242" spans="1:51" s="8" customFormat="1" ht="15.75" customHeight="1">
      <c r="A242" s="2">
        <v>44502</v>
      </c>
      <c r="B242" t="s">
        <v>169</v>
      </c>
      <c r="C242" t="s">
        <v>138</v>
      </c>
      <c r="D242" t="s">
        <v>35</v>
      </c>
      <c r="E242">
        <v>1</v>
      </c>
      <c r="F242">
        <v>1</v>
      </c>
      <c r="G242" t="s">
        <v>11</v>
      </c>
      <c r="H242" t="s">
        <v>21</v>
      </c>
      <c r="I242">
        <v>1.2699999999999999E-2</v>
      </c>
      <c r="J242">
        <v>0.24199999999999999</v>
      </c>
      <c r="K242">
        <v>4.1500000000000004</v>
      </c>
      <c r="L242" t="s">
        <v>19</v>
      </c>
      <c r="M242" t="s">
        <v>22</v>
      </c>
      <c r="N242">
        <v>1.6500000000000001E-2</v>
      </c>
      <c r="O242">
        <v>0.27700000000000002</v>
      </c>
      <c r="P242">
        <v>2.98</v>
      </c>
      <c r="Q242" t="s">
        <v>100</v>
      </c>
      <c r="R242" t="s">
        <v>21</v>
      </c>
      <c r="S242">
        <v>6.7999999999999996E-3</v>
      </c>
      <c r="T242">
        <v>0.122</v>
      </c>
      <c r="U242">
        <v>5.13</v>
      </c>
      <c r="V242"/>
      <c r="W242">
        <v>225</v>
      </c>
      <c r="X242"/>
      <c r="Y242">
        <v>3.4506384851999989</v>
      </c>
      <c r="Z242" s="7"/>
      <c r="AA242"/>
      <c r="AB242" s="7"/>
      <c r="AC242" s="7"/>
      <c r="AD242" s="7"/>
      <c r="AE242" s="7"/>
      <c r="AF242" s="7">
        <v>1</v>
      </c>
      <c r="AG242" s="7"/>
      <c r="AH242" s="7">
        <v>2.98</v>
      </c>
      <c r="AI242" s="7"/>
      <c r="AJ242" s="7"/>
      <c r="AK242" s="7"/>
      <c r="AL242" s="7"/>
      <c r="AM242" s="7"/>
      <c r="AN242" s="7"/>
      <c r="AO242" s="7">
        <v>1</v>
      </c>
      <c r="AP242" s="7"/>
      <c r="AQ242" s="7">
        <v>5.13</v>
      </c>
      <c r="AR242" s="7"/>
      <c r="AS242" s="7"/>
      <c r="AT242" s="7"/>
      <c r="AU242" s="7"/>
      <c r="AV242" s="7"/>
      <c r="AW242" s="7"/>
      <c r="AY242" s="1">
        <v>225</v>
      </c>
    </row>
    <row r="243" spans="1:51" s="8" customFormat="1" ht="15.75" customHeight="1">
      <c r="A243" s="2">
        <v>44502</v>
      </c>
      <c r="B243" t="s">
        <v>169</v>
      </c>
      <c r="C243" t="s">
        <v>138</v>
      </c>
      <c r="D243" t="s">
        <v>35</v>
      </c>
      <c r="E243">
        <v>1</v>
      </c>
      <c r="F243">
        <v>1</v>
      </c>
      <c r="G243" t="s">
        <v>11</v>
      </c>
      <c r="H243" t="s">
        <v>21</v>
      </c>
      <c r="I243">
        <v>1.0699999999999999E-2</v>
      </c>
      <c r="J243">
        <v>0.26100000000000001</v>
      </c>
      <c r="K243">
        <v>4.57</v>
      </c>
      <c r="L243" t="s">
        <v>19</v>
      </c>
      <c r="M243" t="s">
        <v>22</v>
      </c>
      <c r="N243">
        <v>1.8200000000000001E-2</v>
      </c>
      <c r="O243">
        <v>0.34499999999999997</v>
      </c>
      <c r="P243">
        <v>4.43</v>
      </c>
      <c r="Q243" t="s">
        <v>100</v>
      </c>
      <c r="R243" t="s">
        <v>21</v>
      </c>
      <c r="S243">
        <v>6.9899999999999997E-3</v>
      </c>
      <c r="T243">
        <v>0.13</v>
      </c>
      <c r="U243">
        <v>5.53</v>
      </c>
      <c r="V243"/>
      <c r="W243">
        <v>226</v>
      </c>
      <c r="X243"/>
      <c r="Y243">
        <v>3.9350312853</v>
      </c>
      <c r="Z243" s="7"/>
      <c r="AA243"/>
      <c r="AB243" s="7"/>
      <c r="AC243" s="7"/>
      <c r="AD243" s="7"/>
      <c r="AE243" s="7"/>
      <c r="AF243" s="7">
        <v>1</v>
      </c>
      <c r="AG243" s="7"/>
      <c r="AH243" s="7">
        <v>4.43</v>
      </c>
      <c r="AI243" s="7"/>
      <c r="AJ243" s="7"/>
      <c r="AK243" s="7"/>
      <c r="AL243" s="7"/>
      <c r="AM243" s="7"/>
      <c r="AN243" s="7"/>
      <c r="AO243" s="7">
        <v>1</v>
      </c>
      <c r="AP243" s="7"/>
      <c r="AQ243" s="7">
        <v>5.53</v>
      </c>
      <c r="AR243" s="7"/>
      <c r="AS243" s="7"/>
      <c r="AT243" s="7"/>
      <c r="AU243" s="7"/>
      <c r="AV243" s="7"/>
      <c r="AW243" s="7"/>
      <c r="AY243" s="1">
        <v>226</v>
      </c>
    </row>
    <row r="244" spans="1:51" s="8" customFormat="1" ht="15.75" customHeight="1">
      <c r="A244" s="2">
        <v>44502</v>
      </c>
      <c r="B244" t="s">
        <v>169</v>
      </c>
      <c r="C244" t="s">
        <v>138</v>
      </c>
      <c r="D244" t="s">
        <v>35</v>
      </c>
      <c r="E244">
        <v>1</v>
      </c>
      <c r="F244">
        <v>1</v>
      </c>
      <c r="G244" t="s">
        <v>11</v>
      </c>
      <c r="H244" t="s">
        <v>21</v>
      </c>
      <c r="I244">
        <v>1.11E-2</v>
      </c>
      <c r="J244">
        <v>0.26600000000000001</v>
      </c>
      <c r="K244">
        <v>4.67</v>
      </c>
      <c r="L244" t="s">
        <v>19</v>
      </c>
      <c r="M244" t="s">
        <v>22</v>
      </c>
      <c r="N244">
        <v>1.7100000000000001E-2</v>
      </c>
      <c r="O244">
        <v>0.29899999999999999</v>
      </c>
      <c r="P244">
        <v>3.44</v>
      </c>
      <c r="Q244" t="s">
        <v>100</v>
      </c>
      <c r="R244" t="s">
        <v>21</v>
      </c>
      <c r="S244">
        <v>8.3400000000000002E-3</v>
      </c>
      <c r="T244">
        <v>0.109</v>
      </c>
      <c r="U244">
        <v>4.49</v>
      </c>
      <c r="V244"/>
      <c r="W244">
        <v>227</v>
      </c>
      <c r="X244"/>
      <c r="Y244">
        <v>4.0624513908000006</v>
      </c>
      <c r="Z244" s="7"/>
      <c r="AA244"/>
      <c r="AB244" s="7"/>
      <c r="AC244" s="7"/>
      <c r="AD244" s="7"/>
      <c r="AE244" s="7"/>
      <c r="AF244" s="7">
        <v>1</v>
      </c>
      <c r="AG244" s="7"/>
      <c r="AH244" s="7">
        <v>3.44</v>
      </c>
      <c r="AI244" s="7"/>
      <c r="AJ244" s="7"/>
      <c r="AK244" s="7"/>
      <c r="AL244" s="7"/>
      <c r="AM244" s="7"/>
      <c r="AN244" s="7"/>
      <c r="AO244" s="7">
        <v>1</v>
      </c>
      <c r="AP244" s="7"/>
      <c r="AQ244" s="7">
        <v>4.49</v>
      </c>
      <c r="AR244" s="7"/>
      <c r="AS244" s="7"/>
      <c r="AT244" s="7"/>
      <c r="AU244" s="7"/>
      <c r="AV244" s="7"/>
      <c r="AW244" s="7"/>
      <c r="AY244" s="1">
        <v>227</v>
      </c>
    </row>
    <row r="245" spans="1:51" s="8" customFormat="1" ht="15.75" customHeight="1">
      <c r="A245" s="2">
        <v>44511</v>
      </c>
      <c r="B245" t="s">
        <v>161</v>
      </c>
      <c r="C245" t="s">
        <v>138</v>
      </c>
      <c r="D245" t="s">
        <v>35</v>
      </c>
      <c r="E245">
        <v>1</v>
      </c>
      <c r="F245">
        <v>1</v>
      </c>
      <c r="G245" t="s">
        <v>11</v>
      </c>
      <c r="H245" t="s">
        <v>21</v>
      </c>
      <c r="I245">
        <v>1.26E-2</v>
      </c>
      <c r="J245">
        <v>0.23599999999999999</v>
      </c>
      <c r="K245">
        <v>5.98</v>
      </c>
      <c r="L245" t="s">
        <v>19</v>
      </c>
      <c r="M245" t="s">
        <v>22</v>
      </c>
      <c r="N245">
        <v>1.8599999999999998E-2</v>
      </c>
      <c r="O245">
        <v>0.31900000000000001</v>
      </c>
      <c r="P245">
        <v>4.08</v>
      </c>
      <c r="Q245" t="s">
        <v>100</v>
      </c>
      <c r="R245" t="s">
        <v>21</v>
      </c>
      <c r="S245">
        <v>7.5199999999999998E-3</v>
      </c>
      <c r="T245">
        <v>0.111</v>
      </c>
      <c r="U245">
        <v>5.96</v>
      </c>
      <c r="V245"/>
      <c r="W245">
        <v>228</v>
      </c>
      <c r="X245"/>
      <c r="Y245">
        <v>5.98</v>
      </c>
      <c r="Z245" s="7"/>
      <c r="AA245"/>
      <c r="AB245" s="7"/>
      <c r="AC245" s="7"/>
      <c r="AD245" s="7"/>
      <c r="AE245" s="7"/>
      <c r="AF245" s="7">
        <v>1</v>
      </c>
      <c r="AG245" s="7"/>
      <c r="AH245" s="7">
        <v>4.08</v>
      </c>
      <c r="AI245" s="7"/>
      <c r="AJ245" s="7"/>
      <c r="AK245" s="7"/>
      <c r="AL245" s="7"/>
      <c r="AM245" s="7"/>
      <c r="AN245" s="7"/>
      <c r="AO245" s="7">
        <v>1</v>
      </c>
      <c r="AP245" s="7"/>
      <c r="AQ245" s="7">
        <v>5.96</v>
      </c>
      <c r="AR245" s="7"/>
      <c r="AS245" s="7"/>
      <c r="AT245" s="7"/>
      <c r="AU245" s="7"/>
      <c r="AV245" s="7"/>
      <c r="AW245" s="7"/>
      <c r="AY245" s="1">
        <v>228</v>
      </c>
    </row>
    <row r="246" spans="1:51" s="8" customFormat="1" ht="15.75" customHeight="1">
      <c r="A246" s="2">
        <v>44511</v>
      </c>
      <c r="B246" t="s">
        <v>161</v>
      </c>
      <c r="C246" t="s">
        <v>138</v>
      </c>
      <c r="D246" t="s">
        <v>35</v>
      </c>
      <c r="E246">
        <v>1</v>
      </c>
      <c r="F246">
        <v>1</v>
      </c>
      <c r="G246" t="s">
        <v>11</v>
      </c>
      <c r="H246" t="s">
        <v>21</v>
      </c>
      <c r="I246">
        <v>9.8300000000000002E-3</v>
      </c>
      <c r="J246">
        <v>0.30199999999999999</v>
      </c>
      <c r="K246">
        <v>7.24</v>
      </c>
      <c r="L246" t="s">
        <v>19</v>
      </c>
      <c r="M246" t="s">
        <v>22</v>
      </c>
      <c r="N246">
        <v>1.84E-2</v>
      </c>
      <c r="O246">
        <v>0.32</v>
      </c>
      <c r="P246">
        <v>4.09</v>
      </c>
      <c r="Q246" t="s">
        <v>100</v>
      </c>
      <c r="R246" t="s">
        <v>21</v>
      </c>
      <c r="S246">
        <v>7.3099999999999997E-3</v>
      </c>
      <c r="T246">
        <v>9.7900000000000001E-2</v>
      </c>
      <c r="U246">
        <v>5.23</v>
      </c>
      <c r="V246"/>
      <c r="W246">
        <v>229</v>
      </c>
      <c r="X246"/>
      <c r="Y246">
        <v>7.24</v>
      </c>
      <c r="Z246" s="7"/>
      <c r="AA246"/>
      <c r="AB246" s="7"/>
      <c r="AC246" s="7"/>
      <c r="AD246" s="7"/>
      <c r="AE246" s="7"/>
      <c r="AF246" s="7">
        <v>1</v>
      </c>
      <c r="AG246" s="7"/>
      <c r="AH246" s="7">
        <v>4.09</v>
      </c>
      <c r="AI246" s="7"/>
      <c r="AJ246" s="7"/>
      <c r="AK246" s="7"/>
      <c r="AL246" s="7"/>
      <c r="AM246" s="7"/>
      <c r="AN246" s="7"/>
      <c r="AO246" s="7">
        <v>1</v>
      </c>
      <c r="AP246" s="7"/>
      <c r="AQ246" s="7">
        <v>5.23</v>
      </c>
      <c r="AR246" s="7"/>
      <c r="AS246" s="7"/>
      <c r="AT246" s="7"/>
      <c r="AU246" s="7"/>
      <c r="AV246" s="7"/>
      <c r="AW246" s="7"/>
      <c r="AY246" s="1">
        <v>229</v>
      </c>
    </row>
    <row r="247" spans="1:51" s="8" customFormat="1" ht="15.75" customHeight="1">
      <c r="A247" s="2">
        <v>44511</v>
      </c>
      <c r="B247" t="s">
        <v>161</v>
      </c>
      <c r="C247" t="s">
        <v>138</v>
      </c>
      <c r="D247" t="s">
        <v>35</v>
      </c>
      <c r="E247">
        <v>1</v>
      </c>
      <c r="F247">
        <v>1</v>
      </c>
      <c r="G247" t="s">
        <v>11</v>
      </c>
      <c r="H247" t="s">
        <v>21</v>
      </c>
      <c r="I247">
        <v>1.04E-2</v>
      </c>
      <c r="J247">
        <v>0.25900000000000001</v>
      </c>
      <c r="K247">
        <v>6.41</v>
      </c>
      <c r="L247" t="s">
        <v>19</v>
      </c>
      <c r="M247" t="s">
        <v>22</v>
      </c>
      <c r="N247">
        <v>1.8200000000000001E-2</v>
      </c>
      <c r="O247">
        <v>0.317</v>
      </c>
      <c r="P247">
        <v>4.03</v>
      </c>
      <c r="Q247" t="s">
        <v>100</v>
      </c>
      <c r="R247" t="s">
        <v>21</v>
      </c>
      <c r="S247">
        <v>6.6899999999999998E-3</v>
      </c>
      <c r="T247">
        <v>0.1</v>
      </c>
      <c r="U247">
        <v>5.36</v>
      </c>
      <c r="V247"/>
      <c r="W247">
        <v>230</v>
      </c>
      <c r="X247"/>
      <c r="Y247">
        <v>6.41</v>
      </c>
      <c r="Z247" s="7"/>
      <c r="AA247"/>
      <c r="AB247" s="7"/>
      <c r="AC247" s="7"/>
      <c r="AD247" s="7"/>
      <c r="AE247" s="7"/>
      <c r="AF247" s="7">
        <v>1</v>
      </c>
      <c r="AG247" s="7"/>
      <c r="AH247" s="7">
        <v>4.03</v>
      </c>
      <c r="AI247" s="7"/>
      <c r="AJ247" s="7"/>
      <c r="AK247" s="7"/>
      <c r="AL247" s="7"/>
      <c r="AM247" s="7"/>
      <c r="AN247" s="7"/>
      <c r="AO247" s="7">
        <v>1</v>
      </c>
      <c r="AP247" s="7"/>
      <c r="AQ247" s="7">
        <v>5.36</v>
      </c>
      <c r="AR247" s="7"/>
      <c r="AS247" s="7"/>
      <c r="AT247" s="7"/>
      <c r="AU247" s="7"/>
      <c r="AV247" s="7"/>
      <c r="AW247" s="7"/>
      <c r="AY247" s="1">
        <v>230</v>
      </c>
    </row>
    <row r="248" spans="1:51" s="8" customFormat="1" ht="15.75" customHeight="1">
      <c r="A248" s="2">
        <v>44511</v>
      </c>
      <c r="B248" t="s">
        <v>161</v>
      </c>
      <c r="C248" t="s">
        <v>138</v>
      </c>
      <c r="D248" t="s">
        <v>35</v>
      </c>
      <c r="E248">
        <v>1</v>
      </c>
      <c r="F248">
        <v>1</v>
      </c>
      <c r="G248" t="s">
        <v>11</v>
      </c>
      <c r="H248" t="s">
        <v>21</v>
      </c>
      <c r="I248">
        <v>1.3100000000000001E-2</v>
      </c>
      <c r="J248">
        <v>0.38</v>
      </c>
      <c r="K248">
        <v>8.77</v>
      </c>
      <c r="L248" t="s">
        <v>19</v>
      </c>
      <c r="M248" t="s">
        <v>22</v>
      </c>
      <c r="N248">
        <v>1.7899999999999999E-2</v>
      </c>
      <c r="O248">
        <v>0.316</v>
      </c>
      <c r="P248">
        <v>4</v>
      </c>
      <c r="Q248" t="s">
        <v>100</v>
      </c>
      <c r="R248" t="s">
        <v>21</v>
      </c>
      <c r="S248">
        <v>6.9100000000000003E-3</v>
      </c>
      <c r="T248">
        <v>9.9900000000000003E-2</v>
      </c>
      <c r="U248">
        <v>5.34</v>
      </c>
      <c r="V248"/>
      <c r="W248">
        <v>231</v>
      </c>
      <c r="X248"/>
      <c r="Y248">
        <v>8.77</v>
      </c>
      <c r="Z248" s="7"/>
      <c r="AA248"/>
      <c r="AB248" s="7"/>
      <c r="AC248" s="7"/>
      <c r="AD248" s="7"/>
      <c r="AE248" s="7"/>
      <c r="AF248" s="7">
        <v>1</v>
      </c>
      <c r="AG248" s="7"/>
      <c r="AH248" s="7">
        <v>4</v>
      </c>
      <c r="AI248" s="7"/>
      <c r="AJ248" s="7"/>
      <c r="AK248" s="7"/>
      <c r="AL248" s="7"/>
      <c r="AM248" s="7"/>
      <c r="AN248" s="7"/>
      <c r="AO248" s="7">
        <v>1</v>
      </c>
      <c r="AP248" s="7"/>
      <c r="AQ248" s="7">
        <v>5.34</v>
      </c>
      <c r="AR248" s="7"/>
      <c r="AS248" s="7"/>
      <c r="AT248" s="7"/>
      <c r="AU248" s="7"/>
      <c r="AV248" s="7"/>
      <c r="AW248" s="7"/>
      <c r="AY248" s="1">
        <v>231</v>
      </c>
    </row>
    <row r="249" spans="1:51" s="8" customFormat="1" ht="15.75" customHeight="1">
      <c r="A249" s="2">
        <v>44511</v>
      </c>
      <c r="B249" t="s">
        <v>161</v>
      </c>
      <c r="C249" t="s">
        <v>138</v>
      </c>
      <c r="D249" t="s">
        <v>35</v>
      </c>
      <c r="E249">
        <v>1</v>
      </c>
      <c r="F249">
        <v>1</v>
      </c>
      <c r="G249" t="s">
        <v>11</v>
      </c>
      <c r="H249" t="s">
        <v>21</v>
      </c>
      <c r="I249">
        <v>8.6400000000000001E-3</v>
      </c>
      <c r="J249">
        <v>0.21299999999999999</v>
      </c>
      <c r="K249">
        <v>5.52</v>
      </c>
      <c r="L249" t="s">
        <v>19</v>
      </c>
      <c r="M249" t="s">
        <v>22</v>
      </c>
      <c r="N249">
        <v>1.9099999999999999E-2</v>
      </c>
      <c r="O249">
        <v>0.33400000000000002</v>
      </c>
      <c r="P249">
        <v>4.42</v>
      </c>
      <c r="Q249" t="s">
        <v>100</v>
      </c>
      <c r="R249" t="s">
        <v>21</v>
      </c>
      <c r="S249">
        <v>6.8599999999999998E-3</v>
      </c>
      <c r="T249">
        <v>0.109</v>
      </c>
      <c r="U249">
        <v>5.87</v>
      </c>
      <c r="V249"/>
      <c r="W249">
        <v>232</v>
      </c>
      <c r="X249"/>
      <c r="Y249">
        <v>5.52</v>
      </c>
      <c r="Z249" s="7"/>
      <c r="AA249"/>
      <c r="AB249" s="7"/>
      <c r="AC249" s="7"/>
      <c r="AD249" s="7"/>
      <c r="AE249" s="7"/>
      <c r="AF249" s="7">
        <v>1</v>
      </c>
      <c r="AG249" s="7"/>
      <c r="AH249" s="7">
        <v>4.42</v>
      </c>
      <c r="AI249" s="7"/>
      <c r="AJ249" s="7"/>
      <c r="AK249" s="7"/>
      <c r="AL249" s="7"/>
      <c r="AM249" s="7"/>
      <c r="AN249" s="7"/>
      <c r="AO249" s="7">
        <v>1</v>
      </c>
      <c r="AP249" s="7"/>
      <c r="AQ249" s="7">
        <v>5.87</v>
      </c>
      <c r="AR249" s="7"/>
      <c r="AS249" s="7"/>
      <c r="AT249" s="7"/>
      <c r="AU249" s="7"/>
      <c r="AV249" s="7"/>
      <c r="AW249" s="7"/>
      <c r="AY249" s="1">
        <v>232</v>
      </c>
    </row>
    <row r="250" spans="1:51" s="8" customFormat="1" ht="15.75" customHeight="1">
      <c r="A250" s="2">
        <v>44511</v>
      </c>
      <c r="B250" t="s">
        <v>161</v>
      </c>
      <c r="C250" t="s">
        <v>138</v>
      </c>
      <c r="D250" t="s">
        <v>35</v>
      </c>
      <c r="E250">
        <v>1</v>
      </c>
      <c r="F250">
        <v>1</v>
      </c>
      <c r="G250" t="s">
        <v>11</v>
      </c>
      <c r="H250" t="s">
        <v>21</v>
      </c>
      <c r="I250">
        <v>-1.0800000000000001E-2</v>
      </c>
      <c r="J250">
        <v>0.253</v>
      </c>
      <c r="K250">
        <v>6.29</v>
      </c>
      <c r="L250" t="s">
        <v>19</v>
      </c>
      <c r="M250" t="s">
        <v>22</v>
      </c>
      <c r="N250">
        <v>1.9300000000000001E-2</v>
      </c>
      <c r="O250">
        <v>0.35899999999999999</v>
      </c>
      <c r="P250">
        <v>4.99</v>
      </c>
      <c r="Q250" t="s">
        <v>100</v>
      </c>
      <c r="R250" t="s">
        <v>21</v>
      </c>
      <c r="S250">
        <v>7.0200000000000002E-3</v>
      </c>
      <c r="T250">
        <v>0.104</v>
      </c>
      <c r="U250">
        <v>5.59</v>
      </c>
      <c r="V250"/>
      <c r="W250">
        <v>233</v>
      </c>
      <c r="X250"/>
      <c r="Y250">
        <v>6.29</v>
      </c>
      <c r="Z250" s="7"/>
      <c r="AA250"/>
      <c r="AB250" s="7"/>
      <c r="AC250" s="7"/>
      <c r="AD250" s="7"/>
      <c r="AE250" s="7"/>
      <c r="AF250" s="7">
        <v>1</v>
      </c>
      <c r="AG250" s="7"/>
      <c r="AH250" s="7">
        <v>4.99</v>
      </c>
      <c r="AI250" s="7"/>
      <c r="AJ250" s="7"/>
      <c r="AK250" s="7"/>
      <c r="AL250" s="7"/>
      <c r="AM250" s="7"/>
      <c r="AN250" s="7"/>
      <c r="AO250" s="7">
        <v>1</v>
      </c>
      <c r="AP250" s="7"/>
      <c r="AQ250" s="7">
        <v>5.59</v>
      </c>
      <c r="AR250" s="7"/>
      <c r="AS250" s="7"/>
      <c r="AT250" s="7"/>
      <c r="AU250" s="7"/>
      <c r="AV250" s="7"/>
      <c r="AW250" s="7"/>
      <c r="AY250" s="1">
        <v>233</v>
      </c>
    </row>
    <row r="251" spans="1:51" s="8" customFormat="1" ht="15.75" customHeight="1">
      <c r="A251" s="2">
        <v>44511</v>
      </c>
      <c r="B251" t="s">
        <v>161</v>
      </c>
      <c r="C251" t="s">
        <v>138</v>
      </c>
      <c r="D251" t="s">
        <v>35</v>
      </c>
      <c r="E251">
        <v>1</v>
      </c>
      <c r="F251">
        <v>1</v>
      </c>
      <c r="G251" t="s">
        <v>11</v>
      </c>
      <c r="H251" t="s">
        <v>21</v>
      </c>
      <c r="I251">
        <v>1.1900000000000001E-2</v>
      </c>
      <c r="J251">
        <v>0.25700000000000001</v>
      </c>
      <c r="K251">
        <v>6.38</v>
      </c>
      <c r="L251" t="s">
        <v>19</v>
      </c>
      <c r="M251" t="s">
        <v>22</v>
      </c>
      <c r="N251">
        <v>1.8499999999999999E-2</v>
      </c>
      <c r="O251">
        <v>0.314</v>
      </c>
      <c r="P251">
        <v>3.96</v>
      </c>
      <c r="Q251" t="s">
        <v>100</v>
      </c>
      <c r="R251" t="s">
        <v>21</v>
      </c>
      <c r="S251">
        <v>7.11E-3</v>
      </c>
      <c r="T251">
        <v>0.109</v>
      </c>
      <c r="U251">
        <v>5.82</v>
      </c>
      <c r="V251"/>
      <c r="W251">
        <v>234</v>
      </c>
      <c r="X251"/>
      <c r="Y251">
        <v>6.38</v>
      </c>
      <c r="Z251" s="7"/>
      <c r="AA251"/>
      <c r="AB251" s="7"/>
      <c r="AC251" s="7"/>
      <c r="AD251" s="7"/>
      <c r="AE251" s="7"/>
      <c r="AF251" s="7">
        <v>1</v>
      </c>
      <c r="AG251" s="7"/>
      <c r="AH251" s="7">
        <v>3.96</v>
      </c>
      <c r="AI251" s="7"/>
      <c r="AJ251" s="7"/>
      <c r="AK251" s="7"/>
      <c r="AL251" s="7"/>
      <c r="AM251" s="7"/>
      <c r="AN251" s="7"/>
      <c r="AO251" s="7">
        <v>1</v>
      </c>
      <c r="AP251" s="7"/>
      <c r="AQ251" s="7">
        <v>5.82</v>
      </c>
      <c r="AR251" s="7"/>
      <c r="AS251" s="7"/>
      <c r="AT251" s="7"/>
      <c r="AU251" s="7"/>
      <c r="AV251" s="7"/>
      <c r="AW251" s="7"/>
      <c r="AY251" s="1">
        <v>234</v>
      </c>
    </row>
    <row r="252" spans="1:51" s="8" customFormat="1" ht="15.75" customHeight="1">
      <c r="A252" s="2">
        <v>44511</v>
      </c>
      <c r="B252" t="s">
        <v>161</v>
      </c>
      <c r="C252" t="s">
        <v>138</v>
      </c>
      <c r="D252" t="s">
        <v>35</v>
      </c>
      <c r="E252">
        <v>1</v>
      </c>
      <c r="F252">
        <v>1</v>
      </c>
      <c r="G252" t="s">
        <v>11</v>
      </c>
      <c r="H252" t="s">
        <v>21</v>
      </c>
      <c r="I252">
        <v>1.0200000000000001E-2</v>
      </c>
      <c r="J252">
        <v>0.27400000000000002</v>
      </c>
      <c r="K252">
        <v>6.7</v>
      </c>
      <c r="L252" t="s">
        <v>19</v>
      </c>
      <c r="M252" t="s">
        <v>22</v>
      </c>
      <c r="N252">
        <v>1.89E-2</v>
      </c>
      <c r="O252">
        <v>0.33500000000000002</v>
      </c>
      <c r="P252">
        <v>4.43</v>
      </c>
      <c r="Q252" t="s">
        <v>100</v>
      </c>
      <c r="R252" t="s">
        <v>21</v>
      </c>
      <c r="S252">
        <v>7.2100000000000003E-3</v>
      </c>
      <c r="T252">
        <v>0.107</v>
      </c>
      <c r="U252">
        <v>5.75</v>
      </c>
      <c r="V252"/>
      <c r="W252">
        <v>235</v>
      </c>
      <c r="X252"/>
      <c r="Y252">
        <v>6.7</v>
      </c>
      <c r="Z252" s="7"/>
      <c r="AA252"/>
      <c r="AB252" s="7"/>
      <c r="AC252" s="7"/>
      <c r="AD252" s="7"/>
      <c r="AE252" s="7"/>
      <c r="AF252" s="7">
        <v>1</v>
      </c>
      <c r="AG252" s="7"/>
      <c r="AH252" s="7">
        <v>4.43</v>
      </c>
      <c r="AI252" s="7"/>
      <c r="AJ252" s="7"/>
      <c r="AK252" s="7"/>
      <c r="AL252" s="7"/>
      <c r="AM252" s="7"/>
      <c r="AN252" s="7"/>
      <c r="AO252" s="7">
        <v>1</v>
      </c>
      <c r="AP252" s="7"/>
      <c r="AQ252" s="7">
        <v>5.75</v>
      </c>
      <c r="AR252" s="7"/>
      <c r="AS252" s="7"/>
      <c r="AT252" s="7"/>
      <c r="AU252" s="7"/>
      <c r="AV252" s="7"/>
      <c r="AW252" s="7"/>
      <c r="AY252" s="1">
        <v>235</v>
      </c>
    </row>
    <row r="253" spans="1:51" customFormat="1" ht="15">
      <c r="A253" s="2">
        <v>44539</v>
      </c>
      <c r="B253" t="s">
        <v>191</v>
      </c>
      <c r="C253" t="s">
        <v>138</v>
      </c>
      <c r="D253" t="s">
        <v>35</v>
      </c>
      <c r="E253">
        <v>1</v>
      </c>
      <c r="F253">
        <v>1</v>
      </c>
      <c r="G253" t="s">
        <v>11</v>
      </c>
      <c r="H253" t="s">
        <v>21</v>
      </c>
      <c r="I253">
        <v>8.8699999999999994E-3</v>
      </c>
      <c r="J253">
        <v>0.20100000000000001</v>
      </c>
      <c r="K253">
        <v>3.58</v>
      </c>
      <c r="L253" t="s">
        <v>19</v>
      </c>
      <c r="M253" t="s">
        <v>22</v>
      </c>
      <c r="N253">
        <v>1.9400000000000001E-2</v>
      </c>
      <c r="O253">
        <v>0.33200000000000002</v>
      </c>
      <c r="P253">
        <v>4.42</v>
      </c>
      <c r="Q253" t="s">
        <v>100</v>
      </c>
      <c r="R253" t="s">
        <v>21</v>
      </c>
      <c r="S253">
        <v>7.6099999999999996E-3</v>
      </c>
      <c r="T253">
        <v>0.105</v>
      </c>
      <c r="U253">
        <v>3.66</v>
      </c>
      <c r="W253" s="1">
        <v>1</v>
      </c>
      <c r="X253" s="5"/>
      <c r="Y253" s="25">
        <f t="shared" ref="Y253:Y260" si="0">K253</f>
        <v>3.58</v>
      </c>
      <c r="Z253" s="1"/>
      <c r="AA253" s="1"/>
      <c r="AB253" s="1"/>
      <c r="AC253" s="1"/>
      <c r="AD253" s="1"/>
      <c r="AE253" s="1"/>
      <c r="AF253">
        <v>1</v>
      </c>
      <c r="AH253" s="6">
        <f t="shared" ref="AH253:AH260" si="1">P253</f>
        <v>4.42</v>
      </c>
      <c r="AI253" s="1"/>
      <c r="AJ253" s="1"/>
      <c r="AK253" s="1"/>
      <c r="AL253" s="1"/>
      <c r="AM253" s="1"/>
      <c r="AN253" s="1"/>
      <c r="AO253">
        <v>1</v>
      </c>
      <c r="AQ253" s="6">
        <f t="shared" ref="AQ253:AQ260" si="2">U253</f>
        <v>3.66</v>
      </c>
      <c r="AR253" s="1"/>
      <c r="AS253" s="1"/>
      <c r="AT253" s="1"/>
      <c r="AU253" s="1"/>
      <c r="AV253" s="1"/>
      <c r="AW253" s="1"/>
    </row>
    <row r="254" spans="1:51" customFormat="1" ht="15">
      <c r="A254" s="2">
        <v>44539</v>
      </c>
      <c r="B254" t="s">
        <v>191</v>
      </c>
      <c r="C254" t="s">
        <v>138</v>
      </c>
      <c r="D254" t="s">
        <v>35</v>
      </c>
      <c r="E254">
        <v>1</v>
      </c>
      <c r="F254">
        <v>1</v>
      </c>
      <c r="G254" t="s">
        <v>11</v>
      </c>
      <c r="H254" t="s">
        <v>21</v>
      </c>
      <c r="I254">
        <v>8.7399999999999995E-3</v>
      </c>
      <c r="J254">
        <v>0.185</v>
      </c>
      <c r="K254">
        <v>3.23</v>
      </c>
      <c r="L254" t="s">
        <v>19</v>
      </c>
      <c r="M254" t="s">
        <v>22</v>
      </c>
      <c r="N254">
        <v>1.9099999999999999E-2</v>
      </c>
      <c r="O254">
        <v>0.32300000000000001</v>
      </c>
      <c r="P254">
        <v>4.21</v>
      </c>
      <c r="Q254" t="s">
        <v>100</v>
      </c>
      <c r="R254" t="s">
        <v>21</v>
      </c>
      <c r="S254">
        <v>8.3899999999999999E-3</v>
      </c>
      <c r="T254">
        <v>0.106</v>
      </c>
      <c r="U254">
        <v>3.71</v>
      </c>
      <c r="W254" s="1">
        <v>1</v>
      </c>
      <c r="X254" s="5"/>
      <c r="Y254" s="25">
        <f t="shared" si="0"/>
        <v>3.23</v>
      </c>
      <c r="Z254" s="1"/>
      <c r="AA254" s="1"/>
      <c r="AB254" s="1"/>
      <c r="AC254" s="1"/>
      <c r="AD254" s="1"/>
      <c r="AE254" s="1"/>
      <c r="AF254">
        <v>1</v>
      </c>
      <c r="AH254" s="6">
        <f t="shared" si="1"/>
        <v>4.21</v>
      </c>
      <c r="AI254" s="1"/>
      <c r="AJ254" s="1"/>
      <c r="AK254" s="1"/>
      <c r="AL254" s="1"/>
      <c r="AM254" s="1"/>
      <c r="AN254" s="1"/>
      <c r="AO254">
        <v>1</v>
      </c>
      <c r="AQ254" s="6">
        <f t="shared" si="2"/>
        <v>3.71</v>
      </c>
      <c r="AR254" s="1"/>
      <c r="AS254" s="1"/>
      <c r="AT254" s="1"/>
      <c r="AU254" s="1"/>
      <c r="AV254" s="1"/>
      <c r="AW254" s="1"/>
    </row>
    <row r="255" spans="1:51" customFormat="1" ht="15">
      <c r="A255" s="2">
        <v>44539</v>
      </c>
      <c r="B255" t="s">
        <v>191</v>
      </c>
      <c r="C255" t="s">
        <v>138</v>
      </c>
      <c r="D255" t="s">
        <v>35</v>
      </c>
      <c r="E255">
        <v>1</v>
      </c>
      <c r="F255">
        <v>1</v>
      </c>
      <c r="G255" t="s">
        <v>11</v>
      </c>
      <c r="H255" t="s">
        <v>21</v>
      </c>
      <c r="I255">
        <v>1.5900000000000001E-2</v>
      </c>
      <c r="J255">
        <v>0.18</v>
      </c>
      <c r="K255">
        <v>3.12</v>
      </c>
      <c r="L255" t="s">
        <v>19</v>
      </c>
      <c r="M255" t="s">
        <v>22</v>
      </c>
      <c r="N255">
        <v>1.8800000000000001E-2</v>
      </c>
      <c r="O255">
        <v>0.33700000000000002</v>
      </c>
      <c r="P255">
        <v>4.53</v>
      </c>
      <c r="Q255" t="s">
        <v>100</v>
      </c>
      <c r="R255" t="s">
        <v>21</v>
      </c>
      <c r="S255">
        <v>8.5599999999999999E-3</v>
      </c>
      <c r="T255">
        <v>0.125</v>
      </c>
      <c r="U255">
        <v>4.75</v>
      </c>
      <c r="W255" s="1">
        <v>1</v>
      </c>
      <c r="X255" s="5"/>
      <c r="Y255" s="25">
        <f t="shared" si="0"/>
        <v>3.12</v>
      </c>
      <c r="Z255" s="1"/>
      <c r="AA255" s="1"/>
      <c r="AB255" s="1"/>
      <c r="AC255" s="1"/>
      <c r="AD255" s="1"/>
      <c r="AE255" s="1"/>
      <c r="AF255">
        <v>1</v>
      </c>
      <c r="AH255" s="6">
        <f t="shared" si="1"/>
        <v>4.53</v>
      </c>
      <c r="AI255" s="1"/>
      <c r="AJ255" s="1"/>
      <c r="AK255" s="1"/>
      <c r="AL255" s="1"/>
      <c r="AM255" s="1"/>
      <c r="AN255" s="1"/>
      <c r="AO255">
        <v>1</v>
      </c>
      <c r="AQ255" s="6">
        <f t="shared" si="2"/>
        <v>4.75</v>
      </c>
      <c r="AR255" s="1"/>
      <c r="AS255" s="1"/>
      <c r="AT255" s="1"/>
      <c r="AU255" s="1"/>
      <c r="AV255" s="1"/>
      <c r="AW255" s="1"/>
    </row>
    <row r="256" spans="1:51" customFormat="1" ht="15">
      <c r="A256" s="2">
        <v>44539</v>
      </c>
      <c r="B256" t="s">
        <v>191</v>
      </c>
      <c r="C256" t="s">
        <v>138</v>
      </c>
      <c r="D256" t="s">
        <v>35</v>
      </c>
      <c r="E256">
        <v>1</v>
      </c>
      <c r="F256">
        <v>1</v>
      </c>
      <c r="G256" t="s">
        <v>11</v>
      </c>
      <c r="H256" t="s">
        <v>21</v>
      </c>
      <c r="I256">
        <v>1.2E-2</v>
      </c>
      <c r="J256">
        <v>0.27400000000000002</v>
      </c>
      <c r="K256">
        <v>5.13</v>
      </c>
      <c r="L256" t="s">
        <v>19</v>
      </c>
      <c r="M256" t="s">
        <v>22</v>
      </c>
      <c r="N256">
        <v>1.84E-2</v>
      </c>
      <c r="O256">
        <v>0.32600000000000001</v>
      </c>
      <c r="P256">
        <v>4.2699999999999996</v>
      </c>
      <c r="Q256" t="s">
        <v>100</v>
      </c>
      <c r="R256" t="s">
        <v>21</v>
      </c>
      <c r="S256">
        <v>7.6600000000000001E-3</v>
      </c>
      <c r="T256">
        <v>0.10299999999999999</v>
      </c>
      <c r="U256">
        <v>3.58</v>
      </c>
      <c r="W256" s="1">
        <v>1</v>
      </c>
      <c r="X256" s="5"/>
      <c r="Y256" s="25">
        <f t="shared" si="0"/>
        <v>5.13</v>
      </c>
      <c r="Z256" s="1"/>
      <c r="AA256" s="1"/>
      <c r="AB256" s="1"/>
      <c r="AC256" s="1"/>
      <c r="AD256" s="1"/>
      <c r="AE256" s="1"/>
      <c r="AF256" s="1">
        <v>1</v>
      </c>
      <c r="AG256" s="5"/>
      <c r="AH256" s="6">
        <f t="shared" si="1"/>
        <v>4.2699999999999996</v>
      </c>
      <c r="AI256" s="1"/>
      <c r="AJ256" s="1"/>
      <c r="AK256" s="1"/>
      <c r="AL256" s="1"/>
      <c r="AM256" s="1"/>
      <c r="AN256" s="1"/>
      <c r="AO256" s="1">
        <v>1</v>
      </c>
      <c r="AP256" s="5"/>
      <c r="AQ256" s="6">
        <f t="shared" si="2"/>
        <v>3.58</v>
      </c>
      <c r="AR256" s="1"/>
      <c r="AS256" s="1"/>
      <c r="AT256" s="1"/>
      <c r="AU256" s="1"/>
      <c r="AV256" s="1"/>
      <c r="AW256" s="1"/>
    </row>
    <row r="257" spans="1:51" customFormat="1" ht="15">
      <c r="A257" s="2">
        <v>44539</v>
      </c>
      <c r="B257" t="s">
        <v>191</v>
      </c>
      <c r="C257" t="s">
        <v>138</v>
      </c>
      <c r="D257" t="s">
        <v>35</v>
      </c>
      <c r="E257">
        <v>1</v>
      </c>
      <c r="F257">
        <v>1</v>
      </c>
      <c r="G257" t="s">
        <v>11</v>
      </c>
      <c r="H257" t="s">
        <v>21</v>
      </c>
      <c r="I257">
        <v>2.3099999999999999E-2</v>
      </c>
      <c r="J257">
        <v>0.33400000000000002</v>
      </c>
      <c r="K257">
        <v>6.42</v>
      </c>
      <c r="L257" t="s">
        <v>19</v>
      </c>
      <c r="M257" t="s">
        <v>22</v>
      </c>
      <c r="N257">
        <v>1.9300000000000001E-2</v>
      </c>
      <c r="O257">
        <v>0.32800000000000001</v>
      </c>
      <c r="P257">
        <v>4.3099999999999996</v>
      </c>
      <c r="Q257" t="s">
        <v>100</v>
      </c>
      <c r="R257" t="s">
        <v>21</v>
      </c>
      <c r="S257">
        <v>8.1700000000000002E-3</v>
      </c>
      <c r="T257">
        <v>0.11899999999999999</v>
      </c>
      <c r="U257">
        <v>4.4000000000000004</v>
      </c>
      <c r="W257" s="1">
        <v>1</v>
      </c>
      <c r="X257" s="5"/>
      <c r="Y257" s="25">
        <f t="shared" si="0"/>
        <v>6.42</v>
      </c>
      <c r="Z257" s="1"/>
      <c r="AA257" s="1"/>
      <c r="AB257" s="1"/>
      <c r="AC257" s="1"/>
      <c r="AD257" s="1"/>
      <c r="AE257" s="1"/>
      <c r="AF257">
        <v>1</v>
      </c>
      <c r="AH257" s="6">
        <f t="shared" si="1"/>
        <v>4.3099999999999996</v>
      </c>
      <c r="AI257" s="1"/>
      <c r="AJ257" s="1"/>
      <c r="AK257" s="1"/>
      <c r="AL257" s="1"/>
      <c r="AM257" s="1"/>
      <c r="AN257" s="1"/>
      <c r="AO257">
        <v>1</v>
      </c>
      <c r="AQ257" s="6">
        <f t="shared" si="2"/>
        <v>4.4000000000000004</v>
      </c>
      <c r="AR257" s="1"/>
      <c r="AS257" s="1"/>
      <c r="AT257" s="1"/>
      <c r="AU257" s="1"/>
      <c r="AV257" s="1"/>
      <c r="AW257" s="1"/>
    </row>
    <row r="258" spans="1:51" customFormat="1" ht="15">
      <c r="A258" s="2">
        <v>44539</v>
      </c>
      <c r="B258" t="s">
        <v>191</v>
      </c>
      <c r="C258" t="s">
        <v>138</v>
      </c>
      <c r="D258" t="s">
        <v>35</v>
      </c>
      <c r="E258">
        <v>1</v>
      </c>
      <c r="F258">
        <v>1</v>
      </c>
      <c r="G258" t="s">
        <v>11</v>
      </c>
      <c r="H258" t="s">
        <v>21</v>
      </c>
      <c r="I258">
        <v>4.9300000000000004E-3</v>
      </c>
      <c r="J258">
        <v>9.4200000000000006E-2</v>
      </c>
      <c r="K258">
        <v>1.29</v>
      </c>
      <c r="L258" t="s">
        <v>19</v>
      </c>
      <c r="M258" t="s">
        <v>22</v>
      </c>
      <c r="N258">
        <v>2.0199999999999999E-2</v>
      </c>
      <c r="O258">
        <v>0.34300000000000003</v>
      </c>
      <c r="P258">
        <v>4.6500000000000004</v>
      </c>
      <c r="Q258" t="s">
        <v>100</v>
      </c>
      <c r="R258" t="s">
        <v>21</v>
      </c>
      <c r="S258">
        <v>8.0700000000000008E-3</v>
      </c>
      <c r="T258">
        <v>0.127</v>
      </c>
      <c r="U258">
        <v>4.8499999999999996</v>
      </c>
      <c r="W258" s="1">
        <v>1</v>
      </c>
      <c r="X258" s="5"/>
      <c r="Y258" s="25">
        <f t="shared" si="0"/>
        <v>1.29</v>
      </c>
      <c r="Z258" s="1"/>
      <c r="AA258" s="1"/>
      <c r="AB258" s="1"/>
      <c r="AC258" s="1"/>
      <c r="AD258" s="1"/>
      <c r="AE258" s="1"/>
      <c r="AF258">
        <v>1</v>
      </c>
      <c r="AH258" s="6">
        <f t="shared" si="1"/>
        <v>4.6500000000000004</v>
      </c>
      <c r="AI258" s="1"/>
      <c r="AJ258" s="1"/>
      <c r="AK258" s="1"/>
      <c r="AL258" s="1"/>
      <c r="AM258" s="1"/>
      <c r="AN258" s="1"/>
      <c r="AO258">
        <v>1</v>
      </c>
      <c r="AQ258" s="6">
        <f t="shared" si="2"/>
        <v>4.8499999999999996</v>
      </c>
      <c r="AR258" s="1"/>
      <c r="AS258" s="1"/>
      <c r="AT258" s="1"/>
      <c r="AU258" s="1"/>
      <c r="AV258" s="1"/>
      <c r="AW258" s="1"/>
    </row>
    <row r="259" spans="1:51" customFormat="1" ht="15">
      <c r="A259" s="2">
        <v>44539</v>
      </c>
      <c r="B259" t="s">
        <v>191</v>
      </c>
      <c r="C259" t="s">
        <v>138</v>
      </c>
      <c r="D259" t="s">
        <v>35</v>
      </c>
      <c r="E259">
        <v>1</v>
      </c>
      <c r="F259">
        <v>1</v>
      </c>
      <c r="G259" t="s">
        <v>11</v>
      </c>
      <c r="H259" t="s">
        <v>21</v>
      </c>
      <c r="I259">
        <v>9.4199999999999996E-3</v>
      </c>
      <c r="J259">
        <v>0.193</v>
      </c>
      <c r="K259">
        <v>3.4</v>
      </c>
      <c r="L259" t="s">
        <v>19</v>
      </c>
      <c r="M259" t="s">
        <v>22</v>
      </c>
      <c r="N259">
        <v>1.84E-2</v>
      </c>
      <c r="O259">
        <v>0.318</v>
      </c>
      <c r="P259">
        <v>4.08</v>
      </c>
      <c r="Q259" t="s">
        <v>100</v>
      </c>
      <c r="R259" t="s">
        <v>21</v>
      </c>
      <c r="S259">
        <v>7.7499999999999999E-3</v>
      </c>
      <c r="T259">
        <v>0.108</v>
      </c>
      <c r="U259">
        <v>3.82</v>
      </c>
      <c r="W259" s="1">
        <v>1</v>
      </c>
      <c r="X259" s="5"/>
      <c r="Y259" s="25">
        <f t="shared" si="0"/>
        <v>3.4</v>
      </c>
      <c r="Z259" s="1"/>
      <c r="AA259" s="1"/>
      <c r="AB259" s="1"/>
      <c r="AC259" s="1"/>
      <c r="AD259" s="1"/>
      <c r="AE259" s="1"/>
      <c r="AF259">
        <v>1</v>
      </c>
      <c r="AH259" s="6">
        <f t="shared" si="1"/>
        <v>4.08</v>
      </c>
      <c r="AI259" s="1"/>
      <c r="AJ259" s="1"/>
      <c r="AK259" s="1"/>
      <c r="AL259" s="1"/>
      <c r="AM259" s="1"/>
      <c r="AN259" s="1"/>
      <c r="AO259">
        <v>1</v>
      </c>
      <c r="AQ259" s="6">
        <f t="shared" si="2"/>
        <v>3.82</v>
      </c>
      <c r="AR259" s="1"/>
      <c r="AS259" s="1"/>
      <c r="AT259" s="1"/>
      <c r="AU259" s="1"/>
      <c r="AV259" s="1"/>
      <c r="AW259" s="1"/>
    </row>
    <row r="260" spans="1:51" customFormat="1" ht="15">
      <c r="A260" s="2">
        <v>44539</v>
      </c>
      <c r="B260" t="s">
        <v>191</v>
      </c>
      <c r="C260" t="s">
        <v>138</v>
      </c>
      <c r="D260" t="s">
        <v>35</v>
      </c>
      <c r="E260">
        <v>1</v>
      </c>
      <c r="F260">
        <v>1</v>
      </c>
      <c r="G260" t="s">
        <v>11</v>
      </c>
      <c r="H260" t="s">
        <v>21</v>
      </c>
      <c r="I260">
        <v>1.43E-2</v>
      </c>
      <c r="J260">
        <v>0.222</v>
      </c>
      <c r="K260">
        <v>4.0199999999999996</v>
      </c>
      <c r="L260" t="s">
        <v>19</v>
      </c>
      <c r="M260" t="s">
        <v>22</v>
      </c>
      <c r="N260">
        <v>1.9099999999999999E-2</v>
      </c>
      <c r="O260">
        <v>0.32200000000000001</v>
      </c>
      <c r="P260">
        <v>4.17</v>
      </c>
      <c r="Q260" t="s">
        <v>100</v>
      </c>
      <c r="R260" t="s">
        <v>21</v>
      </c>
      <c r="S260">
        <v>8.2699999999999996E-3</v>
      </c>
      <c r="T260">
        <v>0.111</v>
      </c>
      <c r="U260">
        <v>4.0199999999999996</v>
      </c>
      <c r="W260" s="1">
        <v>1</v>
      </c>
      <c r="X260" s="5"/>
      <c r="Y260" s="25">
        <f t="shared" si="0"/>
        <v>4.0199999999999996</v>
      </c>
      <c r="Z260" s="1"/>
      <c r="AA260" s="1"/>
      <c r="AB260" s="1"/>
      <c r="AC260" s="1"/>
      <c r="AD260" s="1"/>
      <c r="AE260" s="1"/>
      <c r="AF260" s="1">
        <v>1</v>
      </c>
      <c r="AG260" s="5"/>
      <c r="AH260" s="6">
        <f t="shared" si="1"/>
        <v>4.17</v>
      </c>
      <c r="AI260" s="1"/>
      <c r="AJ260" s="1"/>
      <c r="AK260" s="1"/>
      <c r="AL260" s="1"/>
      <c r="AM260" s="1"/>
      <c r="AN260" s="1"/>
      <c r="AO260" s="27">
        <v>1</v>
      </c>
      <c r="AP260" s="28"/>
      <c r="AQ260" s="26">
        <f t="shared" si="2"/>
        <v>4.0199999999999996</v>
      </c>
      <c r="AR260" s="1"/>
      <c r="AS260" s="1"/>
      <c r="AT260" s="1"/>
      <c r="AU260" s="1"/>
      <c r="AV260" s="1"/>
      <c r="AW260" s="1"/>
      <c r="AX260" s="4"/>
    </row>
    <row r="261" spans="1:51" s="8" customFormat="1" ht="15.75" customHeight="1">
      <c r="A261" s="2"/>
      <c r="B261"/>
      <c r="C261"/>
      <c r="D261"/>
      <c r="E261"/>
      <c r="F261"/>
      <c r="G261"/>
      <c r="H261"/>
      <c r="I261"/>
      <c r="J261"/>
      <c r="K261"/>
      <c r="L261"/>
      <c r="M261"/>
      <c r="N261"/>
      <c r="O261"/>
      <c r="P261"/>
      <c r="Q261"/>
      <c r="R261"/>
      <c r="S261"/>
      <c r="T261"/>
      <c r="U261"/>
      <c r="V261"/>
      <c r="W261"/>
      <c r="X261"/>
      <c r="Y261"/>
      <c r="Z261" s="7"/>
      <c r="AA261"/>
      <c r="AB261" s="7"/>
      <c r="AC261" s="7"/>
      <c r="AD261" s="7"/>
      <c r="AE261" s="7"/>
      <c r="AF261" s="7"/>
      <c r="AG261" s="7"/>
      <c r="AH261" s="7"/>
      <c r="AI261" s="7"/>
      <c r="AJ261" s="7"/>
      <c r="AK261" s="7"/>
      <c r="AL261" s="7"/>
      <c r="AM261" s="7"/>
      <c r="AN261" s="7"/>
      <c r="AO261" s="7"/>
      <c r="AP261" s="7"/>
      <c r="AQ261" s="7"/>
      <c r="AR261" s="7"/>
      <c r="AS261" s="7"/>
      <c r="AT261" s="7"/>
      <c r="AU261" s="7"/>
      <c r="AV261" s="7"/>
      <c r="AW261" s="7"/>
      <c r="AY261" s="1"/>
    </row>
    <row r="262" spans="1:51" s="8" customFormat="1" ht="15.75" customHeight="1">
      <c r="A262" s="2"/>
      <c r="B262"/>
      <c r="C262"/>
      <c r="D262"/>
      <c r="E262"/>
      <c r="F262"/>
      <c r="G262"/>
      <c r="H262"/>
      <c r="I262"/>
      <c r="J262"/>
      <c r="K262"/>
      <c r="L262"/>
      <c r="M262"/>
      <c r="N262"/>
      <c r="O262"/>
      <c r="P262"/>
      <c r="Q262"/>
      <c r="R262"/>
      <c r="S262"/>
      <c r="T262"/>
      <c r="U262"/>
      <c r="V262"/>
      <c r="W262"/>
      <c r="X262"/>
      <c r="Y262"/>
      <c r="Z262" s="7"/>
      <c r="AA262"/>
      <c r="AB262" s="7"/>
      <c r="AC262" s="7"/>
      <c r="AD262" s="7"/>
      <c r="AE262" s="7"/>
      <c r="AF262" s="7"/>
      <c r="AG262" s="7"/>
      <c r="AH262" s="7"/>
      <c r="AI262" s="7"/>
      <c r="AJ262" s="7"/>
      <c r="AK262" s="7"/>
      <c r="AL262" s="7"/>
      <c r="AM262" s="7"/>
      <c r="AN262" s="7"/>
      <c r="AO262" s="7"/>
      <c r="AP262" s="7"/>
      <c r="AQ262" s="7"/>
      <c r="AR262" s="7"/>
      <c r="AS262" s="7"/>
      <c r="AT262" s="7"/>
      <c r="AU262" s="7"/>
      <c r="AV262" s="7"/>
      <c r="AW262" s="7"/>
      <c r="AY262" s="1"/>
    </row>
    <row r="263" spans="1:51" s="8" customFormat="1" ht="15.75" customHeight="1">
      <c r="A263" s="2"/>
      <c r="B263"/>
      <c r="C263"/>
      <c r="D263"/>
      <c r="E263"/>
      <c r="F263"/>
      <c r="G263"/>
      <c r="H263"/>
      <c r="I263"/>
      <c r="J263"/>
      <c r="K263"/>
      <c r="L263"/>
      <c r="M263"/>
      <c r="N263"/>
      <c r="O263"/>
      <c r="P263"/>
      <c r="Q263"/>
      <c r="R263"/>
      <c r="S263"/>
      <c r="T263"/>
      <c r="U263"/>
      <c r="V263"/>
      <c r="W263"/>
      <c r="X263"/>
      <c r="Y263"/>
      <c r="Z263" s="7"/>
      <c r="AA263"/>
      <c r="AB263" s="7"/>
      <c r="AC263" s="7"/>
      <c r="AD263" s="7"/>
      <c r="AE263" s="7"/>
      <c r="AF263" s="7"/>
      <c r="AG263" s="7"/>
      <c r="AH263" s="7"/>
      <c r="AI263" s="7"/>
      <c r="AJ263" s="7"/>
      <c r="AK263" s="7"/>
      <c r="AL263" s="7"/>
      <c r="AM263" s="7"/>
      <c r="AN263" s="7"/>
      <c r="AO263" s="7"/>
      <c r="AP263" s="7"/>
      <c r="AQ263" s="7"/>
      <c r="AR263" s="7"/>
      <c r="AS263" s="7"/>
      <c r="AT263" s="7"/>
      <c r="AU263" s="7"/>
      <c r="AV263" s="7"/>
      <c r="AW263" s="7"/>
      <c r="AY263" s="1"/>
    </row>
    <row r="264" spans="1:51" s="8" customFormat="1" ht="15.75" customHeight="1">
      <c r="A264" s="2"/>
      <c r="B264"/>
      <c r="C264"/>
      <c r="D264"/>
      <c r="E264"/>
      <c r="F264"/>
      <c r="G264"/>
      <c r="H264"/>
      <c r="I264"/>
      <c r="J264"/>
      <c r="K264"/>
      <c r="L264"/>
      <c r="M264"/>
      <c r="N264"/>
      <c r="O264"/>
      <c r="P264"/>
      <c r="Q264"/>
      <c r="R264"/>
      <c r="S264"/>
      <c r="T264"/>
      <c r="U264"/>
      <c r="V264"/>
      <c r="W264"/>
      <c r="X264"/>
      <c r="Y264"/>
      <c r="Z264" s="7"/>
      <c r="AA264"/>
      <c r="AB264" s="7"/>
      <c r="AC264" s="7"/>
      <c r="AD264" s="7"/>
      <c r="AE264" s="7"/>
      <c r="AF264" s="7"/>
      <c r="AG264" s="7"/>
      <c r="AH264" s="7"/>
      <c r="AI264" s="7"/>
      <c r="AJ264" s="7"/>
      <c r="AK264" s="7"/>
      <c r="AL264" s="7"/>
      <c r="AM264" s="7"/>
      <c r="AN264" s="7"/>
      <c r="AO264" s="7"/>
      <c r="AP264" s="7"/>
      <c r="AQ264" s="7"/>
      <c r="AR264" s="7"/>
      <c r="AS264" s="7"/>
      <c r="AT264" s="7"/>
      <c r="AU264" s="7"/>
      <c r="AV264" s="7"/>
      <c r="AW264" s="7"/>
      <c r="AY264" s="1"/>
    </row>
    <row r="265" spans="1:51" s="8" customFormat="1" ht="15.75" customHeight="1">
      <c r="A265" s="2"/>
      <c r="B265"/>
      <c r="C265"/>
      <c r="D265"/>
      <c r="E265"/>
      <c r="F265"/>
      <c r="G265"/>
      <c r="H265"/>
      <c r="I265"/>
      <c r="J265"/>
      <c r="K265"/>
      <c r="L265"/>
      <c r="M265"/>
      <c r="N265"/>
      <c r="O265"/>
      <c r="P265"/>
      <c r="Q265"/>
      <c r="R265"/>
      <c r="S265"/>
      <c r="T265"/>
      <c r="U265"/>
      <c r="V265"/>
      <c r="W265"/>
      <c r="X265"/>
      <c r="Y265"/>
      <c r="Z265" s="7"/>
      <c r="AA265"/>
      <c r="AB265" s="7"/>
      <c r="AC265" s="7"/>
      <c r="AD265" s="7"/>
      <c r="AE265" s="7"/>
      <c r="AF265" s="7"/>
      <c r="AG265" s="7"/>
      <c r="AH265" s="7"/>
      <c r="AI265" s="7"/>
      <c r="AJ265" s="7"/>
      <c r="AK265" s="7"/>
      <c r="AL265" s="7"/>
      <c r="AM265" s="7"/>
      <c r="AN265" s="7"/>
      <c r="AO265" s="7"/>
      <c r="AP265" s="7"/>
      <c r="AQ265" s="7"/>
      <c r="AR265" s="7"/>
      <c r="AS265" s="7"/>
      <c r="AT265" s="7"/>
      <c r="AU265" s="7"/>
      <c r="AV265" s="7"/>
      <c r="AW265" s="7"/>
      <c r="AY265" s="1"/>
    </row>
    <row r="266" spans="1:51" s="8" customFormat="1" ht="15.75" customHeight="1">
      <c r="A266" s="2"/>
      <c r="B266"/>
      <c r="C266"/>
      <c r="D266"/>
      <c r="E266"/>
      <c r="F266"/>
      <c r="G266"/>
      <c r="H266"/>
      <c r="I266"/>
      <c r="J266"/>
      <c r="K266"/>
      <c r="L266"/>
      <c r="M266"/>
      <c r="N266"/>
      <c r="O266"/>
      <c r="P266"/>
      <c r="Q266"/>
      <c r="R266"/>
      <c r="S266"/>
      <c r="T266"/>
      <c r="U266"/>
      <c r="V266"/>
      <c r="W266"/>
      <c r="X266"/>
      <c r="Y266"/>
      <c r="Z266" s="7"/>
      <c r="AA266"/>
      <c r="AB266" s="7"/>
      <c r="AC266" s="7"/>
      <c r="AD266" s="7"/>
      <c r="AE266" s="7"/>
      <c r="AF266" s="7"/>
      <c r="AG266" s="7"/>
      <c r="AH266" s="7"/>
      <c r="AI266" s="7"/>
      <c r="AJ266" s="7"/>
      <c r="AK266" s="7"/>
      <c r="AL266" s="7"/>
      <c r="AM266" s="7"/>
      <c r="AN266" s="7"/>
      <c r="AO266" s="7"/>
      <c r="AP266" s="7"/>
      <c r="AQ266" s="7"/>
      <c r="AR266" s="7"/>
      <c r="AS266" s="7"/>
      <c r="AT266" s="7"/>
      <c r="AU266" s="7"/>
      <c r="AV266" s="7"/>
      <c r="AW266" s="7"/>
      <c r="AY266" s="1"/>
    </row>
    <row r="267" spans="1:51" s="8" customFormat="1" ht="15.75" customHeight="1">
      <c r="A267" s="2"/>
      <c r="B267"/>
      <c r="C267"/>
      <c r="D267"/>
      <c r="E267"/>
      <c r="F267"/>
      <c r="G267"/>
      <c r="H267"/>
      <c r="I267"/>
      <c r="J267"/>
      <c r="K267"/>
      <c r="L267"/>
      <c r="M267"/>
      <c r="N267"/>
      <c r="O267"/>
      <c r="P267"/>
      <c r="Q267"/>
      <c r="R267"/>
      <c r="S267"/>
      <c r="T267"/>
      <c r="U267"/>
      <c r="V267"/>
      <c r="W267"/>
      <c r="X267"/>
      <c r="Y267"/>
      <c r="Z267" s="7"/>
      <c r="AA267"/>
      <c r="AB267" s="7"/>
      <c r="AC267" s="7"/>
      <c r="AD267" s="7"/>
      <c r="AE267" s="7"/>
      <c r="AF267" s="7"/>
      <c r="AG267" s="7"/>
      <c r="AH267" s="7"/>
      <c r="AI267" s="7"/>
      <c r="AJ267" s="7"/>
      <c r="AK267" s="7"/>
      <c r="AL267" s="7"/>
      <c r="AM267" s="7"/>
      <c r="AN267" s="7"/>
      <c r="AO267" s="7"/>
      <c r="AP267" s="7"/>
      <c r="AQ267" s="7"/>
      <c r="AR267" s="7"/>
      <c r="AS267" s="7"/>
      <c r="AT267" s="7"/>
      <c r="AU267" s="7"/>
      <c r="AV267" s="7"/>
      <c r="AW267" s="7"/>
      <c r="AY267" s="1"/>
    </row>
    <row r="268" spans="1:51" s="8" customFormat="1" ht="15.75" customHeight="1">
      <c r="A268" s="2"/>
      <c r="B268"/>
      <c r="C268"/>
      <c r="D268"/>
      <c r="E268"/>
      <c r="F268"/>
      <c r="G268"/>
      <c r="H268"/>
      <c r="I268"/>
      <c r="J268"/>
      <c r="K268"/>
      <c r="L268"/>
      <c r="M268"/>
      <c r="N268"/>
      <c r="O268"/>
      <c r="P268"/>
      <c r="Q268"/>
      <c r="R268"/>
      <c r="S268"/>
      <c r="T268"/>
      <c r="U268"/>
      <c r="V268"/>
      <c r="W268"/>
      <c r="X268"/>
      <c r="Y268"/>
      <c r="Z268" s="7"/>
      <c r="AA268"/>
      <c r="AB268" s="7"/>
      <c r="AC268" s="7"/>
      <c r="AD268" s="7"/>
      <c r="AE268" s="7"/>
      <c r="AF268" s="7"/>
      <c r="AG268" s="7"/>
      <c r="AH268" s="7"/>
      <c r="AI268" s="7"/>
      <c r="AJ268" s="7"/>
      <c r="AK268" s="7"/>
      <c r="AL268" s="7"/>
      <c r="AM268" s="7"/>
      <c r="AN268" s="7"/>
      <c r="AO268" s="7"/>
      <c r="AP268" s="7"/>
      <c r="AQ268" s="7"/>
      <c r="AR268" s="7"/>
      <c r="AS268" s="7"/>
      <c r="AT268" s="7"/>
      <c r="AU268" s="7"/>
      <c r="AV268" s="7"/>
      <c r="AW268" s="7"/>
      <c r="AY268" s="1"/>
    </row>
    <row r="269" spans="1:51" s="8" customFormat="1" ht="15.75" customHeight="1">
      <c r="A269" s="2"/>
      <c r="B269"/>
      <c r="C269"/>
      <c r="D269"/>
      <c r="E269"/>
      <c r="F269"/>
      <c r="G269"/>
      <c r="H269"/>
      <c r="I269"/>
      <c r="J269"/>
      <c r="K269"/>
      <c r="L269"/>
      <c r="M269"/>
      <c r="N269"/>
      <c r="O269"/>
      <c r="P269"/>
      <c r="Q269"/>
      <c r="R269"/>
      <c r="S269"/>
      <c r="T269"/>
      <c r="U269"/>
      <c r="V269"/>
      <c r="W269"/>
      <c r="X269"/>
      <c r="Y269"/>
      <c r="Z269" s="7"/>
      <c r="AA269"/>
      <c r="AB269" s="7"/>
      <c r="AC269" s="7"/>
      <c r="AD269" s="7"/>
      <c r="AE269" s="7"/>
      <c r="AF269" s="7"/>
      <c r="AG269" s="7"/>
      <c r="AH269" s="7"/>
      <c r="AI269" s="7"/>
      <c r="AJ269" s="7"/>
      <c r="AK269" s="7"/>
      <c r="AL269" s="7"/>
      <c r="AM269" s="7"/>
      <c r="AN269" s="7"/>
      <c r="AO269" s="7"/>
      <c r="AP269" s="7"/>
      <c r="AQ269" s="7"/>
      <c r="AR269" s="7"/>
      <c r="AS269" s="7"/>
      <c r="AT269" s="7"/>
      <c r="AU269" s="7"/>
      <c r="AV269" s="7"/>
      <c r="AW269" s="7"/>
      <c r="AY269" s="1"/>
    </row>
    <row r="270" spans="1:51" s="8" customFormat="1" ht="15.75" customHeight="1">
      <c r="A270"/>
      <c r="B270"/>
      <c r="C270"/>
      <c r="D270"/>
      <c r="E270"/>
      <c r="F270"/>
      <c r="G270"/>
      <c r="H270"/>
      <c r="I270"/>
      <c r="J270"/>
      <c r="K270"/>
      <c r="L270"/>
      <c r="M270"/>
      <c r="N270"/>
      <c r="O270"/>
      <c r="P270"/>
      <c r="Q270"/>
      <c r="R270"/>
      <c r="S270"/>
      <c r="T270"/>
      <c r="U270"/>
      <c r="V270"/>
      <c r="W270"/>
      <c r="X270"/>
      <c r="Y270"/>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row>
    <row r="271" spans="1:51" s="8" customFormat="1" ht="15.75" customHeight="1">
      <c r="A271"/>
      <c r="B271"/>
      <c r="C271"/>
      <c r="D271"/>
      <c r="E271"/>
      <c r="F271"/>
      <c r="G271"/>
      <c r="H271"/>
      <c r="I271"/>
      <c r="J271"/>
      <c r="K271"/>
      <c r="L271"/>
      <c r="M271"/>
      <c r="N271"/>
      <c r="O271"/>
      <c r="P271"/>
      <c r="Q271"/>
      <c r="R271"/>
      <c r="S271"/>
      <c r="T271"/>
      <c r="U271"/>
      <c r="V271"/>
      <c r="W271"/>
      <c r="X271"/>
      <c r="Y271" s="2"/>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row>
    <row r="272" spans="1:51" s="8" customFormat="1" ht="15.75" customHeight="1">
      <c r="A272"/>
      <c r="B272"/>
      <c r="C272"/>
      <c r="D272"/>
      <c r="E272"/>
      <c r="F272"/>
      <c r="G272"/>
      <c r="H272"/>
      <c r="I272"/>
      <c r="J272"/>
      <c r="K272"/>
      <c r="L272"/>
      <c r="M272"/>
      <c r="N272"/>
      <c r="O272"/>
      <c r="P272"/>
      <c r="Q272"/>
      <c r="R272"/>
      <c r="S272"/>
      <c r="T272"/>
      <c r="U272"/>
      <c r="V272"/>
      <c r="W272" s="11" t="s">
        <v>131</v>
      </c>
      <c r="X272"/>
      <c r="Y272" s="22">
        <v>5</v>
      </c>
      <c r="Z272" s="7"/>
      <c r="AA272" s="7"/>
      <c r="AB272" s="7"/>
      <c r="AC272" s="7"/>
      <c r="AD272" s="7"/>
      <c r="AE272" s="7"/>
      <c r="AF272" s="7"/>
      <c r="AG272" s="7"/>
      <c r="AH272" s="22">
        <v>5</v>
      </c>
      <c r="AI272" s="7"/>
      <c r="AJ272" s="7"/>
      <c r="AK272" s="7"/>
      <c r="AL272" s="7"/>
      <c r="AM272" s="7"/>
      <c r="AN272" s="7"/>
      <c r="AO272" s="7"/>
      <c r="AP272" s="7"/>
      <c r="AQ272" s="22">
        <v>5</v>
      </c>
      <c r="AR272" s="7"/>
      <c r="AS272" s="7"/>
      <c r="AT272" s="7"/>
      <c r="AU272" s="7"/>
      <c r="AV272" s="7"/>
      <c r="AW272" s="7"/>
    </row>
    <row r="273" spans="1:51" s="8" customFormat="1" ht="15.75" customHeight="1">
      <c r="A273" s="13"/>
      <c r="B273" s="11" t="s">
        <v>15</v>
      </c>
      <c r="C273"/>
      <c r="D273"/>
      <c r="E273"/>
      <c r="F273"/>
      <c r="G273"/>
      <c r="H273"/>
      <c r="I273"/>
      <c r="J273"/>
      <c r="L273"/>
      <c r="M273"/>
      <c r="N273"/>
      <c r="O273"/>
      <c r="Q273"/>
      <c r="R273"/>
      <c r="S273"/>
      <c r="T273"/>
      <c r="V273" s="13"/>
      <c r="W273" s="11" t="s">
        <v>15</v>
      </c>
      <c r="X273"/>
      <c r="Y273" s="15">
        <f>AVERAGE(Y18:Y271)</f>
        <v>4.8456893302304538</v>
      </c>
      <c r="Z273" s="7"/>
      <c r="AA273" s="7"/>
      <c r="AB273" s="7"/>
      <c r="AC273" s="7"/>
      <c r="AD273" s="7"/>
      <c r="AE273" s="7"/>
      <c r="AF273" s="7"/>
      <c r="AG273" s="7"/>
      <c r="AH273" s="15">
        <f>AVERAGE(AH18:AH271)</f>
        <v>5.0669135802469114</v>
      </c>
      <c r="AI273" s="7"/>
      <c r="AJ273" s="7"/>
      <c r="AK273" s="7"/>
      <c r="AL273" s="7"/>
      <c r="AM273" s="7"/>
      <c r="AN273" s="7"/>
      <c r="AO273" s="7"/>
      <c r="AP273" s="7"/>
      <c r="AQ273" s="15">
        <f>AVERAGE(AQ18:AQ271)</f>
        <v>5.4348148148148185</v>
      </c>
      <c r="AR273" s="7"/>
      <c r="AS273" s="7"/>
      <c r="AT273" s="7"/>
      <c r="AU273" s="7"/>
      <c r="AV273" s="7"/>
      <c r="AW273" s="7"/>
      <c r="AX273" s="16" t="s">
        <v>48</v>
      </c>
      <c r="AY273" s="18">
        <f>MIN(AY18:AY272)</f>
        <v>1</v>
      </c>
    </row>
    <row r="274" spans="1:51" s="8" customFormat="1" ht="15.75" customHeight="1">
      <c r="A274" s="13"/>
      <c r="B274" s="11" t="s">
        <v>41</v>
      </c>
      <c r="C274"/>
      <c r="D274"/>
      <c r="E274"/>
      <c r="F274"/>
      <c r="G274"/>
      <c r="H274"/>
      <c r="I274"/>
      <c r="J274"/>
      <c r="L274"/>
      <c r="M274"/>
      <c r="N274"/>
      <c r="O274"/>
      <c r="Q274"/>
      <c r="R274"/>
      <c r="S274"/>
      <c r="T274"/>
      <c r="V274" s="13"/>
      <c r="W274" s="11" t="s">
        <v>41</v>
      </c>
      <c r="X274"/>
      <c r="Y274" s="15">
        <f>STDEV(Y18:Y271)</f>
        <v>2.3956342104476813</v>
      </c>
      <c r="Z274" s="7"/>
      <c r="AA274" s="7"/>
      <c r="AB274" s="7"/>
      <c r="AC274" s="7"/>
      <c r="AD274" s="7"/>
      <c r="AE274" s="7"/>
      <c r="AF274" s="7"/>
      <c r="AG274" s="7"/>
      <c r="AH274" s="15">
        <f>STDEV(AH18:AH271)</f>
        <v>1.4192390947980777</v>
      </c>
      <c r="AI274" s="7"/>
      <c r="AJ274" s="7"/>
      <c r="AK274" s="7"/>
      <c r="AL274" s="7"/>
      <c r="AM274" s="7"/>
      <c r="AN274" s="7"/>
      <c r="AO274" s="7"/>
      <c r="AP274" s="7"/>
      <c r="AQ274" s="15">
        <f>STDEV(AQ18:AQ271)</f>
        <v>1.464915119909654</v>
      </c>
      <c r="AR274" s="7"/>
      <c r="AS274" s="7"/>
      <c r="AT274" s="7"/>
      <c r="AU274" s="7"/>
      <c r="AV274" s="7"/>
      <c r="AW274" s="7"/>
      <c r="AX274" s="16" t="s">
        <v>49</v>
      </c>
      <c r="AY274" s="18">
        <f>MAX(AY17:AY272)</f>
        <v>235</v>
      </c>
    </row>
    <row r="275" spans="1:51" s="8" customFormat="1" ht="15.75" customHeight="1">
      <c r="A275" s="13"/>
      <c r="B275" s="11" t="s">
        <v>42</v>
      </c>
      <c r="C275"/>
      <c r="D275"/>
      <c r="E275"/>
      <c r="F275"/>
      <c r="G275"/>
      <c r="H275"/>
      <c r="I275"/>
      <c r="J275"/>
      <c r="L275"/>
      <c r="M275"/>
      <c r="N275"/>
      <c r="O275"/>
      <c r="Q275"/>
      <c r="R275"/>
      <c r="S275"/>
      <c r="T275"/>
      <c r="V275" s="13"/>
      <c r="W275" s="11" t="s">
        <v>42</v>
      </c>
      <c r="X275"/>
      <c r="Y275" s="15">
        <f>100*Y274/Y273</f>
        <v>49.438460602544417</v>
      </c>
      <c r="Z275" s="7"/>
      <c r="AA275" s="7"/>
      <c r="AB275" s="7"/>
      <c r="AC275" s="7"/>
      <c r="AD275" s="7"/>
      <c r="AE275" s="7"/>
      <c r="AF275" s="7"/>
      <c r="AG275" s="7"/>
      <c r="AH275" s="15">
        <f>100*AH274/AH273</f>
        <v>28.00993291716884</v>
      </c>
      <c r="AI275" s="7"/>
      <c r="AJ275" s="7"/>
      <c r="AK275" s="7"/>
      <c r="AL275" s="7"/>
      <c r="AM275" s="7"/>
      <c r="AN275" s="7"/>
      <c r="AO275" s="7"/>
      <c r="AP275" s="7"/>
      <c r="AQ275" s="15">
        <f>100*AQ274/AQ273</f>
        <v>26.954278477279971</v>
      </c>
      <c r="AR275" s="7"/>
      <c r="AS275" s="7"/>
      <c r="AT275" s="7"/>
      <c r="AU275" s="7"/>
      <c r="AV275" s="7"/>
      <c r="AW275" s="7"/>
    </row>
    <row r="276" spans="1:51" s="8" customFormat="1" ht="15.75" customHeight="1">
      <c r="A276" s="13"/>
      <c r="B276" s="11"/>
      <c r="C276"/>
      <c r="D276"/>
      <c r="E276"/>
      <c r="F276"/>
      <c r="G276"/>
      <c r="H276"/>
      <c r="I276"/>
      <c r="J276"/>
      <c r="L276"/>
      <c r="M276"/>
      <c r="N276"/>
      <c r="O276"/>
      <c r="Q276"/>
      <c r="R276"/>
      <c r="S276"/>
      <c r="T276"/>
      <c r="V276" s="13"/>
      <c r="W276" s="11"/>
      <c r="X276"/>
      <c r="Y276" s="15"/>
      <c r="Z276" s="7"/>
      <c r="AA276" s="7"/>
      <c r="AB276" s="7"/>
      <c r="AC276" s="7"/>
      <c r="AD276" s="7"/>
      <c r="AE276" s="7"/>
      <c r="AF276" s="7"/>
      <c r="AG276" s="7"/>
      <c r="AH276" s="15"/>
      <c r="AI276" s="7"/>
      <c r="AJ276" s="7"/>
      <c r="AK276" s="7"/>
      <c r="AL276" s="7"/>
      <c r="AM276" s="7"/>
      <c r="AN276" s="7"/>
      <c r="AO276" s="7"/>
      <c r="AP276" s="7"/>
      <c r="AQ276" s="15"/>
      <c r="AR276" s="7"/>
      <c r="AS276" s="7"/>
      <c r="AT276" s="7"/>
      <c r="AU276" s="7"/>
      <c r="AV276" s="7"/>
      <c r="AW276" s="7"/>
    </row>
    <row r="277" spans="1:51" s="8" customFormat="1" ht="15.75" customHeight="1">
      <c r="A277" s="13" t="s">
        <v>50</v>
      </c>
      <c r="B277" s="11" t="s">
        <v>44</v>
      </c>
      <c r="C277"/>
      <c r="D277"/>
      <c r="E277"/>
      <c r="F277"/>
      <c r="G277"/>
      <c r="H277"/>
      <c r="I277"/>
      <c r="J277"/>
      <c r="L277"/>
      <c r="M277"/>
      <c r="N277"/>
      <c r="O277"/>
      <c r="Q277"/>
      <c r="R277"/>
      <c r="S277"/>
      <c r="T277"/>
      <c r="V277" s="13" t="s">
        <v>50</v>
      </c>
      <c r="W277" s="11" t="s">
        <v>44</v>
      </c>
      <c r="X277"/>
      <c r="Y277" s="15">
        <f>Y273+(2*Y274)</f>
        <v>9.6369577511258164</v>
      </c>
      <c r="Z277" s="7"/>
      <c r="AA277" s="7"/>
      <c r="AB277" s="7"/>
      <c r="AC277" s="7"/>
      <c r="AD277" s="7"/>
      <c r="AE277" s="7"/>
      <c r="AF277" s="7"/>
      <c r="AG277" s="7"/>
      <c r="AH277" s="15">
        <f>AH273+(2*AH274)</f>
        <v>7.9053917698430674</v>
      </c>
      <c r="AI277" s="7"/>
      <c r="AJ277" s="7"/>
      <c r="AK277" s="7"/>
      <c r="AL277" s="7"/>
      <c r="AM277" s="7"/>
      <c r="AN277" s="7"/>
      <c r="AO277" s="7"/>
      <c r="AP277" s="7"/>
      <c r="AQ277" s="15">
        <f>AQ273+(2*AQ274)</f>
        <v>8.364645054634126</v>
      </c>
      <c r="AR277" s="7"/>
      <c r="AS277" s="7"/>
      <c r="AT277" s="7"/>
      <c r="AU277" s="7"/>
      <c r="AV277" s="7"/>
      <c r="AW277" s="7"/>
    </row>
    <row r="278" spans="1:51" s="8" customFormat="1" ht="15.75" customHeight="1">
      <c r="A278" s="13"/>
      <c r="B278" s="11" t="s">
        <v>43</v>
      </c>
      <c r="C278"/>
      <c r="D278"/>
      <c r="E278"/>
      <c r="F278"/>
      <c r="G278"/>
      <c r="H278"/>
      <c r="I278"/>
      <c r="J278"/>
      <c r="L278"/>
      <c r="M278"/>
      <c r="N278"/>
      <c r="O278"/>
      <c r="Q278"/>
      <c r="R278"/>
      <c r="S278"/>
      <c r="T278"/>
      <c r="V278" s="13"/>
      <c r="W278" s="11" t="s">
        <v>43</v>
      </c>
      <c r="X278"/>
      <c r="Y278" s="15">
        <f>Y273-(2*Y274)</f>
        <v>5.4420909335091139E-2</v>
      </c>
      <c r="Z278" s="7"/>
      <c r="AA278" s="7"/>
      <c r="AB278" s="7"/>
      <c r="AC278" s="7"/>
      <c r="AD278" s="7"/>
      <c r="AE278" s="7"/>
      <c r="AF278" s="7"/>
      <c r="AG278" s="7"/>
      <c r="AH278" s="15">
        <f>AH273-(2*AH274)</f>
        <v>2.2284353906507559</v>
      </c>
      <c r="AI278" s="7"/>
      <c r="AJ278" s="7"/>
      <c r="AK278" s="7"/>
      <c r="AL278" s="7"/>
      <c r="AM278" s="7"/>
      <c r="AN278" s="7"/>
      <c r="AO278" s="7"/>
      <c r="AP278" s="7"/>
      <c r="AQ278" s="15">
        <f>AQ273-(2*AQ274)</f>
        <v>2.5049845749955106</v>
      </c>
      <c r="AR278" s="7"/>
      <c r="AS278" s="7"/>
      <c r="AT278" s="7"/>
      <c r="AU278" s="7"/>
      <c r="AV278" s="7"/>
      <c r="AW278" s="7"/>
    </row>
    <row r="279" spans="1:51" s="8" customFormat="1" ht="15.75" customHeight="1">
      <c r="A279" s="13" t="s">
        <v>51</v>
      </c>
      <c r="B279" s="11" t="s">
        <v>46</v>
      </c>
      <c r="C279"/>
      <c r="D279"/>
      <c r="E279"/>
      <c r="F279"/>
      <c r="G279"/>
      <c r="H279"/>
      <c r="I279"/>
      <c r="J279"/>
      <c r="L279"/>
      <c r="M279"/>
      <c r="N279"/>
      <c r="O279"/>
      <c r="Q279"/>
      <c r="R279"/>
      <c r="S279"/>
      <c r="T279"/>
      <c r="V279" s="13" t="s">
        <v>51</v>
      </c>
      <c r="W279" s="11" t="s">
        <v>46</v>
      </c>
      <c r="X279"/>
      <c r="Y279" s="15">
        <f>Y273+(3*Y274)</f>
        <v>12.032591961573498</v>
      </c>
      <c r="Z279" s="7"/>
      <c r="AA279" s="7"/>
      <c r="AB279" s="7"/>
      <c r="AC279" s="7"/>
      <c r="AD279" s="7"/>
      <c r="AE279" s="7"/>
      <c r="AF279" s="7"/>
      <c r="AG279" s="7"/>
      <c r="AH279" s="15">
        <f>AH273+(3*AH274)</f>
        <v>9.3246308646411435</v>
      </c>
      <c r="AI279" s="7"/>
      <c r="AJ279" s="7"/>
      <c r="AK279" s="7"/>
      <c r="AL279" s="7"/>
      <c r="AM279" s="7"/>
      <c r="AN279" s="7"/>
      <c r="AO279" s="7"/>
      <c r="AP279" s="7"/>
      <c r="AQ279" s="15">
        <f>AQ273+(3*AQ274)</f>
        <v>9.8295601745437793</v>
      </c>
      <c r="AR279" s="7"/>
      <c r="AS279" s="7"/>
      <c r="AT279" s="7"/>
      <c r="AU279" s="7"/>
      <c r="AV279" s="7"/>
      <c r="AW279" s="7"/>
    </row>
    <row r="280" spans="1:51" s="8" customFormat="1" ht="15.75" customHeight="1">
      <c r="A280" s="19"/>
      <c r="B280" s="11" t="s">
        <v>45</v>
      </c>
      <c r="C280"/>
      <c r="D280"/>
      <c r="E280"/>
      <c r="F280"/>
      <c r="G280"/>
      <c r="H280"/>
      <c r="I280"/>
      <c r="J280"/>
      <c r="L280"/>
      <c r="M280"/>
      <c r="N280"/>
      <c r="O280"/>
      <c r="Q280"/>
      <c r="R280"/>
      <c r="S280"/>
      <c r="T280"/>
      <c r="V280" s="19"/>
      <c r="W280" s="11" t="s">
        <v>45</v>
      </c>
      <c r="X280"/>
      <c r="Y280" s="15">
        <f>Y273-(3*Y274)</f>
        <v>-2.3412133011125897</v>
      </c>
      <c r="Z280" s="7"/>
      <c r="AA280" s="7"/>
      <c r="AB280" s="7"/>
      <c r="AC280" s="7"/>
      <c r="AD280" s="7"/>
      <c r="AE280" s="7"/>
      <c r="AF280" s="7"/>
      <c r="AG280" s="7"/>
      <c r="AH280" s="15">
        <f>AH273-(3*AH274)</f>
        <v>0.80919629585267838</v>
      </c>
      <c r="AI280" s="7"/>
      <c r="AJ280" s="7"/>
      <c r="AK280" s="7"/>
      <c r="AL280" s="7"/>
      <c r="AM280" s="7"/>
      <c r="AN280" s="7"/>
      <c r="AO280" s="7"/>
      <c r="AP280" s="7"/>
      <c r="AQ280" s="15">
        <f>AQ273-(3*AQ274)</f>
        <v>1.0400694550858569</v>
      </c>
      <c r="AR280" s="7"/>
      <c r="AS280" s="7"/>
      <c r="AT280" s="7"/>
      <c r="AU280" s="7"/>
      <c r="AV280" s="7"/>
      <c r="AW280" s="7"/>
    </row>
    <row r="281" spans="1:51" s="8" customFormat="1" ht="15.75" customHeight="1">
      <c r="A281" s="14"/>
      <c r="B281" s="17"/>
      <c r="C281"/>
      <c r="D281"/>
      <c r="E281"/>
      <c r="F281"/>
      <c r="G281"/>
      <c r="H281"/>
      <c r="I281"/>
      <c r="J281"/>
      <c r="L281"/>
      <c r="M281"/>
      <c r="N281"/>
      <c r="O281"/>
      <c r="Q281"/>
      <c r="R281"/>
      <c r="S281"/>
      <c r="T281"/>
      <c r="V281" s="14"/>
      <c r="W281" s="17"/>
      <c r="X281"/>
      <c r="Y281" s="18"/>
      <c r="Z281" s="7"/>
      <c r="AA281" s="7"/>
      <c r="AB281" s="7"/>
      <c r="AC281" s="7"/>
      <c r="AD281" s="7"/>
      <c r="AE281" s="7"/>
      <c r="AF281" s="7"/>
      <c r="AG281" s="7"/>
      <c r="AH281" s="18"/>
      <c r="AI281" s="7"/>
      <c r="AJ281" s="7"/>
      <c r="AK281" s="7"/>
      <c r="AL281" s="7"/>
      <c r="AM281" s="7"/>
      <c r="AN281" s="7"/>
      <c r="AO281" s="7"/>
      <c r="AP281" s="7"/>
      <c r="AQ281" s="18"/>
      <c r="AR281" s="7"/>
      <c r="AS281" s="7"/>
      <c r="AT281" s="7"/>
      <c r="AU281" s="7"/>
      <c r="AV281" s="7"/>
      <c r="AW281" s="7"/>
    </row>
    <row r="282" spans="1:51" s="8" customFormat="1" ht="15.75" customHeight="1">
      <c r="A282" s="14" t="s">
        <v>52</v>
      </c>
      <c r="B282" s="11" t="s">
        <v>44</v>
      </c>
      <c r="C282"/>
      <c r="D282"/>
      <c r="E282"/>
      <c r="F282"/>
      <c r="G282"/>
      <c r="H282"/>
      <c r="I282"/>
      <c r="J282"/>
      <c r="L282"/>
      <c r="M282"/>
      <c r="N282"/>
      <c r="O282"/>
      <c r="Q282"/>
      <c r="R282"/>
      <c r="S282"/>
      <c r="T282"/>
      <c r="V282" s="14" t="s">
        <v>52</v>
      </c>
      <c r="W282" s="11" t="s">
        <v>44</v>
      </c>
      <c r="X282"/>
      <c r="Y282" s="20">
        <f>100*Y277/Y273</f>
        <v>198.87692120508882</v>
      </c>
      <c r="Z282" s="7"/>
      <c r="AA282" s="7"/>
      <c r="AB282" s="7"/>
      <c r="AC282" s="7"/>
      <c r="AD282" s="7"/>
      <c r="AE282" s="7"/>
      <c r="AF282" s="7"/>
      <c r="AG282" s="7"/>
      <c r="AH282" s="20">
        <f>100*AH277/AH273</f>
        <v>156.01986583433771</v>
      </c>
      <c r="AI282" s="7"/>
      <c r="AJ282" s="7"/>
      <c r="AK282" s="7"/>
      <c r="AL282" s="7"/>
      <c r="AM282" s="7"/>
      <c r="AN282" s="7"/>
      <c r="AO282" s="7"/>
      <c r="AP282" s="7"/>
      <c r="AQ282" s="20">
        <f>100*AQ277/AQ273</f>
        <v>153.90855695455994</v>
      </c>
      <c r="AR282" s="7"/>
      <c r="AS282" s="7"/>
      <c r="AT282" s="7"/>
      <c r="AU282" s="7"/>
      <c r="AV282" s="7"/>
      <c r="AW282" s="7"/>
    </row>
    <row r="283" spans="1:51" s="8" customFormat="1" ht="15.75" customHeight="1">
      <c r="A283" s="14"/>
      <c r="B283" s="11" t="s">
        <v>43</v>
      </c>
      <c r="C283"/>
      <c r="D283"/>
      <c r="E283"/>
      <c r="F283"/>
      <c r="G283"/>
      <c r="H283"/>
      <c r="I283"/>
      <c r="J283"/>
      <c r="L283"/>
      <c r="M283"/>
      <c r="N283"/>
      <c r="O283"/>
      <c r="Q283"/>
      <c r="R283"/>
      <c r="S283"/>
      <c r="T283"/>
      <c r="V283" s="14"/>
      <c r="W283" s="11" t="s">
        <v>43</v>
      </c>
      <c r="X283"/>
      <c r="Y283" s="20">
        <f t="shared" ref="Y283" si="3">100*Y278/Y273</f>
        <v>1.1230787949111662</v>
      </c>
      <c r="Z283" s="7"/>
      <c r="AA283" s="7"/>
      <c r="AB283" s="7"/>
      <c r="AC283" s="7"/>
      <c r="AD283" s="7"/>
      <c r="AE283" s="7"/>
      <c r="AF283" s="7"/>
      <c r="AG283" s="7"/>
      <c r="AH283" s="20">
        <f t="shared" ref="AH283" si="4">100*AH278/AH273</f>
        <v>43.980134165662321</v>
      </c>
      <c r="AI283" s="7"/>
      <c r="AJ283" s="7"/>
      <c r="AK283" s="7"/>
      <c r="AL283" s="7"/>
      <c r="AM283" s="7"/>
      <c r="AN283" s="7"/>
      <c r="AO283" s="7"/>
      <c r="AP283" s="7"/>
      <c r="AQ283" s="20">
        <f t="shared" ref="AQ283" si="5">100*AQ278/AQ273</f>
        <v>46.091443045440059</v>
      </c>
      <c r="AR283" s="7"/>
      <c r="AS283" s="7"/>
      <c r="AT283" s="7"/>
      <c r="AU283" s="7"/>
      <c r="AV283" s="7"/>
      <c r="AW283" s="7"/>
    </row>
    <row r="284" spans="1:51" s="8" customFormat="1" ht="15.75" customHeight="1">
      <c r="A284" s="8" t="s">
        <v>53</v>
      </c>
      <c r="B284" s="11" t="s">
        <v>46</v>
      </c>
      <c r="C284"/>
      <c r="D284"/>
      <c r="E284"/>
      <c r="F284"/>
      <c r="G284"/>
      <c r="H284"/>
      <c r="I284"/>
      <c r="J284"/>
      <c r="L284"/>
      <c r="M284"/>
      <c r="N284"/>
      <c r="O284"/>
      <c r="Q284"/>
      <c r="R284"/>
      <c r="S284"/>
      <c r="T284"/>
      <c r="V284" s="8" t="s">
        <v>53</v>
      </c>
      <c r="W284" s="11" t="s">
        <v>46</v>
      </c>
      <c r="X284"/>
      <c r="Y284" s="20">
        <f t="shared" ref="Y284" si="6">100*Y279/Y273</f>
        <v>248.31538180763326</v>
      </c>
      <c r="Z284" s="7"/>
      <c r="AA284" s="7"/>
      <c r="AB284" s="7"/>
      <c r="AC284" s="7"/>
      <c r="AD284" s="7"/>
      <c r="AE284" s="7"/>
      <c r="AF284" s="7"/>
      <c r="AG284" s="7"/>
      <c r="AH284" s="20">
        <f t="shared" ref="AH284" si="7">100*AH279/AH273</f>
        <v>184.02979875150649</v>
      </c>
      <c r="AI284" s="7"/>
      <c r="AJ284" s="7"/>
      <c r="AK284" s="7"/>
      <c r="AL284" s="7"/>
      <c r="AM284" s="7"/>
      <c r="AN284" s="7"/>
      <c r="AO284" s="7"/>
      <c r="AP284" s="7"/>
      <c r="AQ284" s="20">
        <f t="shared" ref="AQ284" si="8">100*AQ279/AQ273</f>
        <v>180.8628354318399</v>
      </c>
      <c r="AR284" s="7"/>
      <c r="AS284" s="7"/>
      <c r="AT284" s="7"/>
      <c r="AU284" s="7"/>
      <c r="AV284" s="7"/>
      <c r="AW284" s="7"/>
    </row>
    <row r="285" spans="1:51" s="8" customFormat="1" ht="15.75" customHeight="1">
      <c r="B285" s="11" t="s">
        <v>45</v>
      </c>
      <c r="C285"/>
      <c r="D285"/>
      <c r="E285"/>
      <c r="F285"/>
      <c r="G285"/>
      <c r="H285"/>
      <c r="I285"/>
      <c r="J285"/>
      <c r="L285"/>
      <c r="M285"/>
      <c r="N285"/>
      <c r="O285"/>
      <c r="Q285"/>
      <c r="R285"/>
      <c r="S285"/>
      <c r="T285"/>
      <c r="W285" s="11" t="s">
        <v>45</v>
      </c>
      <c r="X285"/>
      <c r="Y285" s="20">
        <f t="shared" ref="Y285" si="9">100*Y280/Y273</f>
        <v>-48.315381807633244</v>
      </c>
      <c r="Z285" s="7"/>
      <c r="AA285" s="7"/>
      <c r="AB285" s="7"/>
      <c r="AC285" s="7"/>
      <c r="AD285" s="7"/>
      <c r="AE285" s="7"/>
      <c r="AF285" s="7"/>
      <c r="AG285" s="7"/>
      <c r="AH285" s="20">
        <f t="shared" ref="AH285" si="10">100*AH280/AH273</f>
        <v>15.97020124849349</v>
      </c>
      <c r="AI285" s="7"/>
      <c r="AJ285" s="7"/>
      <c r="AK285" s="7"/>
      <c r="AL285" s="7"/>
      <c r="AM285" s="7"/>
      <c r="AN285" s="7"/>
      <c r="AO285" s="7"/>
      <c r="AP285" s="7"/>
      <c r="AQ285" s="20">
        <f t="shared" ref="AQ285" si="11">100*AQ280/AQ273</f>
        <v>19.137164568160092</v>
      </c>
      <c r="AR285" s="7"/>
      <c r="AS285" s="7"/>
      <c r="AT285" s="7"/>
      <c r="AU285" s="7"/>
      <c r="AV285" s="7"/>
      <c r="AW285" s="7"/>
    </row>
    <row r="286" spans="1:51" s="8" customFormat="1" ht="15.75" customHeight="1">
      <c r="C286"/>
      <c r="D286"/>
      <c r="E286"/>
      <c r="F286"/>
      <c r="G286"/>
      <c r="H286"/>
      <c r="I286"/>
      <c r="J286"/>
      <c r="L286"/>
      <c r="M286"/>
      <c r="N286"/>
      <c r="O286"/>
      <c r="Q286"/>
      <c r="R286"/>
      <c r="S286"/>
      <c r="T286"/>
      <c r="X286"/>
      <c r="Y286" s="20"/>
      <c r="Z286" s="7"/>
      <c r="AA286" s="7"/>
      <c r="AB286" s="7"/>
      <c r="AC286" s="7"/>
      <c r="AD286" s="7"/>
      <c r="AE286" s="7"/>
      <c r="AF286" s="7"/>
      <c r="AG286" s="7"/>
      <c r="AH286" s="20"/>
      <c r="AI286" s="7"/>
      <c r="AJ286" s="7"/>
      <c r="AK286" s="7"/>
      <c r="AL286" s="7"/>
      <c r="AM286" s="7"/>
      <c r="AN286" s="7"/>
      <c r="AO286" s="7"/>
      <c r="AP286" s="7"/>
      <c r="AQ286" s="20"/>
      <c r="AR286" s="7"/>
      <c r="AS286" s="7"/>
      <c r="AT286" s="7"/>
      <c r="AU286" s="7"/>
      <c r="AV286" s="7"/>
      <c r="AW286" s="7"/>
    </row>
    <row r="287" spans="1:51" s="8" customFormat="1" ht="15.75" customHeight="1">
      <c r="A287"/>
      <c r="C287"/>
      <c r="D287"/>
      <c r="E287"/>
      <c r="F287"/>
      <c r="G287"/>
      <c r="H287"/>
      <c r="I287"/>
      <c r="J287"/>
      <c r="L287"/>
      <c r="M287"/>
      <c r="N287"/>
      <c r="O287"/>
      <c r="Q287"/>
      <c r="R287"/>
      <c r="S287"/>
      <c r="T287"/>
      <c r="V287"/>
      <c r="X287"/>
      <c r="Y287"/>
      <c r="Z287" s="7"/>
      <c r="AA287" s="7"/>
      <c r="AB287" s="7"/>
      <c r="AC287" s="7"/>
      <c r="AD287" s="7"/>
      <c r="AE287" s="7"/>
      <c r="AF287" s="7"/>
      <c r="AG287" s="7"/>
      <c r="AH287"/>
      <c r="AI287" s="7"/>
      <c r="AJ287" s="7"/>
      <c r="AK287" s="7"/>
      <c r="AL287" s="7"/>
      <c r="AM287" s="7"/>
      <c r="AN287" s="7"/>
      <c r="AO287" s="7"/>
      <c r="AP287" s="7"/>
      <c r="AQ287"/>
      <c r="AR287" s="7"/>
      <c r="AS287" s="7"/>
      <c r="AT287" s="7"/>
      <c r="AU287" s="7"/>
      <c r="AV287" s="7"/>
      <c r="AW287" s="7"/>
    </row>
    <row r="288" spans="1:51" s="8" customFormat="1" ht="15.75" customHeight="1">
      <c r="A288" t="s">
        <v>83</v>
      </c>
      <c r="C288"/>
      <c r="D288"/>
      <c r="E288"/>
      <c r="F288"/>
      <c r="G288"/>
      <c r="H288"/>
      <c r="I288"/>
      <c r="J288"/>
      <c r="L288"/>
      <c r="M288"/>
      <c r="N288"/>
      <c r="O288"/>
      <c r="Q288"/>
      <c r="R288"/>
      <c r="S288"/>
      <c r="T288"/>
      <c r="V288" t="s">
        <v>83</v>
      </c>
      <c r="X288"/>
      <c r="Y288">
        <f>COUNT(Y18:Y271)</f>
        <v>243</v>
      </c>
      <c r="Z288" s="7"/>
      <c r="AA288" s="7"/>
      <c r="AB288" s="7"/>
      <c r="AC288" s="7"/>
      <c r="AD288" s="7"/>
      <c r="AE288" s="7"/>
      <c r="AF288" s="7"/>
      <c r="AG288" s="7"/>
      <c r="AH288">
        <f>COUNT(AH18:AH271)</f>
        <v>243</v>
      </c>
      <c r="AI288" s="7"/>
      <c r="AJ288" s="7"/>
      <c r="AK288" s="7"/>
      <c r="AL288" s="7"/>
      <c r="AM288" s="7"/>
      <c r="AN288" s="7"/>
      <c r="AO288" s="7"/>
      <c r="AP288" s="7"/>
      <c r="AQ288">
        <f>COUNT(AQ18:AQ271)</f>
        <v>243</v>
      </c>
      <c r="AR288" s="7"/>
      <c r="AS288" s="7"/>
      <c r="AT288" s="7"/>
      <c r="AU288" s="7"/>
      <c r="AV288" s="7"/>
      <c r="AW288" s="7"/>
    </row>
    <row r="289" spans="1:43">
      <c r="A289" s="9" t="s">
        <v>74</v>
      </c>
      <c r="B289" s="21"/>
      <c r="K289" s="7"/>
      <c r="P289" s="7"/>
      <c r="U289" s="7"/>
      <c r="V289" s="9" t="s">
        <v>74</v>
      </c>
      <c r="W289" s="21"/>
      <c r="Y289" s="9">
        <f>_xlfn.PERCENTILE.INC(Y18:Y271,0.99)</f>
        <v>10.650368465535982</v>
      </c>
      <c r="AH289" s="9">
        <f>_xlfn.PERCENTILE.INC(AH18:AH271,0.99)</f>
        <v>9.961399999999994</v>
      </c>
      <c r="AQ289" s="9">
        <f>_xlfn.PERCENTILE.INC(AQ18:AQ271,0.99)</f>
        <v>8.481999999999994</v>
      </c>
    </row>
    <row r="290" spans="1:43">
      <c r="A290" s="9" t="s">
        <v>77</v>
      </c>
      <c r="B290" s="21"/>
      <c r="E290" s="9" t="s">
        <v>78</v>
      </c>
      <c r="K290" s="7"/>
      <c r="P290" s="7"/>
      <c r="U290" s="7"/>
      <c r="V290" s="9" t="s">
        <v>77</v>
      </c>
      <c r="W290" s="21"/>
      <c r="Y290" s="9">
        <f>MAX(Y18:Y271)</f>
        <v>13.4289971648</v>
      </c>
      <c r="AH290" s="9">
        <f>MAX(AH18:AH271)</f>
        <v>10.6</v>
      </c>
      <c r="AQ290" s="9">
        <f>MAX(AQ18:AQ271)</f>
        <v>12</v>
      </c>
    </row>
    <row r="291" spans="1:43">
      <c r="V291" s="9" t="s">
        <v>131</v>
      </c>
      <c r="Y291" s="23">
        <v>5</v>
      </c>
      <c r="AH291" s="23">
        <v>5</v>
      </c>
      <c r="AQ291" s="23">
        <v>5</v>
      </c>
    </row>
    <row r="292" spans="1:43">
      <c r="V292" s="8" t="s">
        <v>98</v>
      </c>
      <c r="Y292">
        <f>Y274*TINV(0.02,(Y288-1))</f>
        <v>5.6102289457790446</v>
      </c>
      <c r="AH292">
        <f>AH274*TINV(0.02,(AH288-1))</f>
        <v>3.3236527579598589</v>
      </c>
      <c r="AQ292">
        <f>AQ274*TINV(0.02,(AQ288-1))</f>
        <v>3.4306194046589007</v>
      </c>
    </row>
    <row r="293" spans="1:43">
      <c r="V293" s="8" t="s">
        <v>99</v>
      </c>
      <c r="Y293" s="8">
        <f>Y274*10</f>
        <v>23.956342104476814</v>
      </c>
      <c r="AH293" s="8">
        <f>AH274*10</f>
        <v>14.192390947980778</v>
      </c>
      <c r="AQ293" s="8">
        <f>AQ274*10</f>
        <v>14.64915119909654</v>
      </c>
    </row>
    <row r="294" spans="1:43">
      <c r="V294" s="8" t="s">
        <v>133</v>
      </c>
      <c r="Y294" s="8">
        <f>Y273/Y292</f>
        <v>0.86372399006571632</v>
      </c>
      <c r="AH294" s="8">
        <f>AH273/AH292</f>
        <v>1.5245014895470337</v>
      </c>
      <c r="AQ294" s="8">
        <f>AQ273/AQ292</f>
        <v>1.5842080317723821</v>
      </c>
    </row>
  </sheetData>
  <printOptions gridLines="1"/>
  <pageMargins left="0.7" right="0.7" top="0.75" bottom="0.75" header="0.3" footer="0.3"/>
  <pageSetup scale="3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7:AW226"/>
  <sheetViews>
    <sheetView topLeftCell="A193" zoomScale="85" zoomScaleNormal="85" workbookViewId="0">
      <selection activeCell="G206" sqref="G206"/>
    </sheetView>
  </sheetViews>
  <sheetFormatPr baseColWidth="10" defaultColWidth="8.83203125" defaultRowHeight="16"/>
  <cols>
    <col min="1" max="1" width="24.5" style="9" customWidth="1"/>
    <col min="2" max="2" width="22.6640625" style="12" customWidth="1"/>
    <col min="3" max="3" width="23.5" style="9" customWidth="1"/>
    <col min="4" max="4" width="14.5" style="9" customWidth="1"/>
    <col min="5" max="5" width="21.1640625" style="9" customWidth="1"/>
    <col min="6" max="6" width="6.5" style="9" customWidth="1"/>
    <col min="7" max="7" width="8.33203125" style="9" customWidth="1"/>
    <col min="8" max="8" width="6.6640625" style="9" customWidth="1"/>
    <col min="9" max="9" width="9.1640625" style="9" customWidth="1"/>
    <col min="10" max="10" width="7" style="9" customWidth="1"/>
    <col min="11" max="11" width="8.6640625" style="9" customWidth="1"/>
    <col min="12" max="12" width="13.33203125" style="10" customWidth="1"/>
    <col min="13" max="13" width="7.33203125" style="10" customWidth="1"/>
    <col min="14" max="14" width="6" style="9" customWidth="1"/>
    <col min="15" max="15" width="12" style="8" bestFit="1" customWidth="1"/>
    <col min="16" max="16" width="9.33203125" style="8" bestFit="1" customWidth="1"/>
    <col min="17" max="17" width="7.1640625" style="8" customWidth="1"/>
    <col min="18" max="20" width="9.33203125" style="8" bestFit="1" customWidth="1"/>
    <col min="21" max="21" width="9.6640625" style="8" bestFit="1" customWidth="1"/>
    <col min="22" max="22" width="10.83203125" style="8" bestFit="1" customWidth="1"/>
    <col min="23" max="23" width="9.33203125" style="8" bestFit="1" customWidth="1"/>
    <col min="24" max="24" width="14.1640625" style="8" customWidth="1"/>
    <col min="25" max="25" width="12.6640625" style="21" customWidth="1"/>
    <col min="26" max="27" width="12.6640625" style="7" customWidth="1"/>
    <col min="28" max="190" width="9.1640625" style="7"/>
    <col min="191" max="191" width="24.83203125" style="7" customWidth="1"/>
    <col min="192" max="192" width="13.5" style="7" customWidth="1"/>
    <col min="193" max="193" width="9.1640625" style="7"/>
    <col min="194" max="194" width="6.6640625" style="7" customWidth="1"/>
    <col min="195" max="195" width="6.5" style="7" customWidth="1"/>
    <col min="196" max="196" width="8.33203125" style="7" customWidth="1"/>
    <col min="197" max="197" width="6.6640625" style="7" customWidth="1"/>
    <col min="198" max="198" width="4.83203125" style="7" customWidth="1"/>
    <col min="199" max="200" width="5" style="7" customWidth="1"/>
    <col min="201" max="201" width="9.1640625" style="7"/>
    <col min="202" max="202" width="10.5" style="7" customWidth="1"/>
    <col min="203" max="203" width="3.83203125" style="7" customWidth="1"/>
    <col min="204" max="205" width="9.1640625" style="7"/>
    <col min="206" max="206" width="3.6640625" style="7" customWidth="1"/>
    <col min="207" max="446" width="9.1640625" style="7"/>
    <col min="447" max="447" width="24.83203125" style="7" customWidth="1"/>
    <col min="448" max="448" width="13.5" style="7" customWidth="1"/>
    <col min="449" max="449" width="9.1640625" style="7"/>
    <col min="450" max="450" width="6.6640625" style="7" customWidth="1"/>
    <col min="451" max="451" width="6.5" style="7" customWidth="1"/>
    <col min="452" max="452" width="8.33203125" style="7" customWidth="1"/>
    <col min="453" max="453" width="6.6640625" style="7" customWidth="1"/>
    <col min="454" max="454" width="4.83203125" style="7" customWidth="1"/>
    <col min="455" max="456" width="5" style="7" customWidth="1"/>
    <col min="457" max="457" width="9.1640625" style="7"/>
    <col min="458" max="458" width="10.5" style="7" customWidth="1"/>
    <col min="459" max="459" width="3.83203125" style="7" customWidth="1"/>
    <col min="460" max="461" width="9.1640625" style="7"/>
    <col min="462" max="462" width="3.6640625" style="7" customWidth="1"/>
    <col min="463" max="702" width="9.1640625" style="7"/>
    <col min="703" max="703" width="24.83203125" style="7" customWidth="1"/>
    <col min="704" max="704" width="13.5" style="7" customWidth="1"/>
    <col min="705" max="705" width="9.1640625" style="7"/>
    <col min="706" max="706" width="6.6640625" style="7" customWidth="1"/>
    <col min="707" max="707" width="6.5" style="7" customWidth="1"/>
    <col min="708" max="708" width="8.33203125" style="7" customWidth="1"/>
    <col min="709" max="709" width="6.6640625" style="7" customWidth="1"/>
    <col min="710" max="710" width="4.83203125" style="7" customWidth="1"/>
    <col min="711" max="712" width="5" style="7" customWidth="1"/>
    <col min="713" max="713" width="9.1640625" style="7"/>
    <col min="714" max="714" width="10.5" style="7" customWidth="1"/>
    <col min="715" max="715" width="3.83203125" style="7" customWidth="1"/>
    <col min="716" max="717" width="9.1640625" style="7"/>
    <col min="718" max="718" width="3.6640625" style="7" customWidth="1"/>
    <col min="719" max="958" width="9.1640625" style="7"/>
    <col min="959" max="959" width="24.83203125" style="7" customWidth="1"/>
    <col min="960" max="960" width="13.5" style="7" customWidth="1"/>
    <col min="961" max="961" width="9.1640625" style="7"/>
    <col min="962" max="962" width="6.6640625" style="7" customWidth="1"/>
    <col min="963" max="963" width="6.5" style="7" customWidth="1"/>
    <col min="964" max="964" width="8.33203125" style="7" customWidth="1"/>
    <col min="965" max="965" width="6.6640625" style="7" customWidth="1"/>
    <col min="966" max="966" width="4.83203125" style="7" customWidth="1"/>
    <col min="967" max="968" width="5" style="7" customWidth="1"/>
    <col min="969" max="969" width="9.1640625" style="7"/>
    <col min="970" max="970" width="10.5" style="7" customWidth="1"/>
    <col min="971" max="971" width="3.83203125" style="7" customWidth="1"/>
    <col min="972" max="973" width="9.1640625" style="7"/>
    <col min="974" max="974" width="3.6640625" style="7" customWidth="1"/>
    <col min="975" max="1214" width="9.1640625" style="7"/>
    <col min="1215" max="1215" width="24.83203125" style="7" customWidth="1"/>
    <col min="1216" max="1216" width="13.5" style="7" customWidth="1"/>
    <col min="1217" max="1217" width="9.1640625" style="7"/>
    <col min="1218" max="1218" width="6.6640625" style="7" customWidth="1"/>
    <col min="1219" max="1219" width="6.5" style="7" customWidth="1"/>
    <col min="1220" max="1220" width="8.33203125" style="7" customWidth="1"/>
    <col min="1221" max="1221" width="6.6640625" style="7" customWidth="1"/>
    <col min="1222" max="1222" width="4.83203125" style="7" customWidth="1"/>
    <col min="1223" max="1224" width="5" style="7" customWidth="1"/>
    <col min="1225" max="1225" width="9.1640625" style="7"/>
    <col min="1226" max="1226" width="10.5" style="7" customWidth="1"/>
    <col min="1227" max="1227" width="3.83203125" style="7" customWidth="1"/>
    <col min="1228" max="1229" width="9.1640625" style="7"/>
    <col min="1230" max="1230" width="3.6640625" style="7" customWidth="1"/>
    <col min="1231" max="1470" width="9.1640625" style="7"/>
    <col min="1471" max="1471" width="24.83203125" style="7" customWidth="1"/>
    <col min="1472" max="1472" width="13.5" style="7" customWidth="1"/>
    <col min="1473" max="1473" width="9.1640625" style="7"/>
    <col min="1474" max="1474" width="6.6640625" style="7" customWidth="1"/>
    <col min="1475" max="1475" width="6.5" style="7" customWidth="1"/>
    <col min="1476" max="1476" width="8.33203125" style="7" customWidth="1"/>
    <col min="1477" max="1477" width="6.6640625" style="7" customWidth="1"/>
    <col min="1478" max="1478" width="4.83203125" style="7" customWidth="1"/>
    <col min="1479" max="1480" width="5" style="7" customWidth="1"/>
    <col min="1481" max="1481" width="9.1640625" style="7"/>
    <col min="1482" max="1482" width="10.5" style="7" customWidth="1"/>
    <col min="1483" max="1483" width="3.83203125" style="7" customWidth="1"/>
    <col min="1484" max="1485" width="9.1640625" style="7"/>
    <col min="1486" max="1486" width="3.6640625" style="7" customWidth="1"/>
    <col min="1487" max="1726" width="9.1640625" style="7"/>
    <col min="1727" max="1727" width="24.83203125" style="7" customWidth="1"/>
    <col min="1728" max="1728" width="13.5" style="7" customWidth="1"/>
    <col min="1729" max="1729" width="9.1640625" style="7"/>
    <col min="1730" max="1730" width="6.6640625" style="7" customWidth="1"/>
    <col min="1731" max="1731" width="6.5" style="7" customWidth="1"/>
    <col min="1732" max="1732" width="8.33203125" style="7" customWidth="1"/>
    <col min="1733" max="1733" width="6.6640625" style="7" customWidth="1"/>
    <col min="1734" max="1734" width="4.83203125" style="7" customWidth="1"/>
    <col min="1735" max="1736" width="5" style="7" customWidth="1"/>
    <col min="1737" max="1737" width="9.1640625" style="7"/>
    <col min="1738" max="1738" width="10.5" style="7" customWidth="1"/>
    <col min="1739" max="1739" width="3.83203125" style="7" customWidth="1"/>
    <col min="1740" max="1741" width="9.1640625" style="7"/>
    <col min="1742" max="1742" width="3.6640625" style="7" customWidth="1"/>
    <col min="1743" max="1982" width="9.1640625" style="7"/>
    <col min="1983" max="1983" width="24.83203125" style="7" customWidth="1"/>
    <col min="1984" max="1984" width="13.5" style="7" customWidth="1"/>
    <col min="1985" max="1985" width="9.1640625" style="7"/>
    <col min="1986" max="1986" width="6.6640625" style="7" customWidth="1"/>
    <col min="1987" max="1987" width="6.5" style="7" customWidth="1"/>
    <col min="1988" max="1988" width="8.33203125" style="7" customWidth="1"/>
    <col min="1989" max="1989" width="6.6640625" style="7" customWidth="1"/>
    <col min="1990" max="1990" width="4.83203125" style="7" customWidth="1"/>
    <col min="1991" max="1992" width="5" style="7" customWidth="1"/>
    <col min="1993" max="1993" width="9.1640625" style="7"/>
    <col min="1994" max="1994" width="10.5" style="7" customWidth="1"/>
    <col min="1995" max="1995" width="3.83203125" style="7" customWidth="1"/>
    <col min="1996" max="1997" width="9.1640625" style="7"/>
    <col min="1998" max="1998" width="3.6640625" style="7" customWidth="1"/>
    <col min="1999" max="2238" width="9.1640625" style="7"/>
    <col min="2239" max="2239" width="24.83203125" style="7" customWidth="1"/>
    <col min="2240" max="2240" width="13.5" style="7" customWidth="1"/>
    <col min="2241" max="2241" width="9.1640625" style="7"/>
    <col min="2242" max="2242" width="6.6640625" style="7" customWidth="1"/>
    <col min="2243" max="2243" width="6.5" style="7" customWidth="1"/>
    <col min="2244" max="2244" width="8.33203125" style="7" customWidth="1"/>
    <col min="2245" max="2245" width="6.6640625" style="7" customWidth="1"/>
    <col min="2246" max="2246" width="4.83203125" style="7" customWidth="1"/>
    <col min="2247" max="2248" width="5" style="7" customWidth="1"/>
    <col min="2249" max="2249" width="9.1640625" style="7"/>
    <col min="2250" max="2250" width="10.5" style="7" customWidth="1"/>
    <col min="2251" max="2251" width="3.83203125" style="7" customWidth="1"/>
    <col min="2252" max="2253" width="9.1640625" style="7"/>
    <col min="2254" max="2254" width="3.6640625" style="7" customWidth="1"/>
    <col min="2255" max="2494" width="9.1640625" style="7"/>
    <col min="2495" max="2495" width="24.83203125" style="7" customWidth="1"/>
    <col min="2496" max="2496" width="13.5" style="7" customWidth="1"/>
    <col min="2497" max="2497" width="9.1640625" style="7"/>
    <col min="2498" max="2498" width="6.6640625" style="7" customWidth="1"/>
    <col min="2499" max="2499" width="6.5" style="7" customWidth="1"/>
    <col min="2500" max="2500" width="8.33203125" style="7" customWidth="1"/>
    <col min="2501" max="2501" width="6.6640625" style="7" customWidth="1"/>
    <col min="2502" max="2502" width="4.83203125" style="7" customWidth="1"/>
    <col min="2503" max="2504" width="5" style="7" customWidth="1"/>
    <col min="2505" max="2505" width="9.1640625" style="7"/>
    <col min="2506" max="2506" width="10.5" style="7" customWidth="1"/>
    <col min="2507" max="2507" width="3.83203125" style="7" customWidth="1"/>
    <col min="2508" max="2509" width="9.1640625" style="7"/>
    <col min="2510" max="2510" width="3.6640625" style="7" customWidth="1"/>
    <col min="2511" max="2750" width="9.1640625" style="7"/>
    <col min="2751" max="2751" width="24.83203125" style="7" customWidth="1"/>
    <col min="2752" max="2752" width="13.5" style="7" customWidth="1"/>
    <col min="2753" max="2753" width="9.1640625" style="7"/>
    <col min="2754" max="2754" width="6.6640625" style="7" customWidth="1"/>
    <col min="2755" max="2755" width="6.5" style="7" customWidth="1"/>
    <col min="2756" max="2756" width="8.33203125" style="7" customWidth="1"/>
    <col min="2757" max="2757" width="6.6640625" style="7" customWidth="1"/>
    <col min="2758" max="2758" width="4.83203125" style="7" customWidth="1"/>
    <col min="2759" max="2760" width="5" style="7" customWidth="1"/>
    <col min="2761" max="2761" width="9.1640625" style="7"/>
    <col min="2762" max="2762" width="10.5" style="7" customWidth="1"/>
    <col min="2763" max="2763" width="3.83203125" style="7" customWidth="1"/>
    <col min="2764" max="2765" width="9.1640625" style="7"/>
    <col min="2766" max="2766" width="3.6640625" style="7" customWidth="1"/>
    <col min="2767" max="3006" width="9.1640625" style="7"/>
    <col min="3007" max="3007" width="24.83203125" style="7" customWidth="1"/>
    <col min="3008" max="3008" width="13.5" style="7" customWidth="1"/>
    <col min="3009" max="3009" width="9.1640625" style="7"/>
    <col min="3010" max="3010" width="6.6640625" style="7" customWidth="1"/>
    <col min="3011" max="3011" width="6.5" style="7" customWidth="1"/>
    <col min="3012" max="3012" width="8.33203125" style="7" customWidth="1"/>
    <col min="3013" max="3013" width="6.6640625" style="7" customWidth="1"/>
    <col min="3014" max="3014" width="4.83203125" style="7" customWidth="1"/>
    <col min="3015" max="3016" width="5" style="7" customWidth="1"/>
    <col min="3017" max="3017" width="9.1640625" style="7"/>
    <col min="3018" max="3018" width="10.5" style="7" customWidth="1"/>
    <col min="3019" max="3019" width="3.83203125" style="7" customWidth="1"/>
    <col min="3020" max="3021" width="9.1640625" style="7"/>
    <col min="3022" max="3022" width="3.6640625" style="7" customWidth="1"/>
    <col min="3023" max="3262" width="9.1640625" style="7"/>
    <col min="3263" max="3263" width="24.83203125" style="7" customWidth="1"/>
    <col min="3264" max="3264" width="13.5" style="7" customWidth="1"/>
    <col min="3265" max="3265" width="9.1640625" style="7"/>
    <col min="3266" max="3266" width="6.6640625" style="7" customWidth="1"/>
    <col min="3267" max="3267" width="6.5" style="7" customWidth="1"/>
    <col min="3268" max="3268" width="8.33203125" style="7" customWidth="1"/>
    <col min="3269" max="3269" width="6.6640625" style="7" customWidth="1"/>
    <col min="3270" max="3270" width="4.83203125" style="7" customWidth="1"/>
    <col min="3271" max="3272" width="5" style="7" customWidth="1"/>
    <col min="3273" max="3273" width="9.1640625" style="7"/>
    <col min="3274" max="3274" width="10.5" style="7" customWidth="1"/>
    <col min="3275" max="3275" width="3.83203125" style="7" customWidth="1"/>
    <col min="3276" max="3277" width="9.1640625" style="7"/>
    <col min="3278" max="3278" width="3.6640625" style="7" customWidth="1"/>
    <col min="3279" max="3518" width="9.1640625" style="7"/>
    <col min="3519" max="3519" width="24.83203125" style="7" customWidth="1"/>
    <col min="3520" max="3520" width="13.5" style="7" customWidth="1"/>
    <col min="3521" max="3521" width="9.1640625" style="7"/>
    <col min="3522" max="3522" width="6.6640625" style="7" customWidth="1"/>
    <col min="3523" max="3523" width="6.5" style="7" customWidth="1"/>
    <col min="3524" max="3524" width="8.33203125" style="7" customWidth="1"/>
    <col min="3525" max="3525" width="6.6640625" style="7" customWidth="1"/>
    <col min="3526" max="3526" width="4.83203125" style="7" customWidth="1"/>
    <col min="3527" max="3528" width="5" style="7" customWidth="1"/>
    <col min="3529" max="3529" width="9.1640625" style="7"/>
    <col min="3530" max="3530" width="10.5" style="7" customWidth="1"/>
    <col min="3531" max="3531" width="3.83203125" style="7" customWidth="1"/>
    <col min="3532" max="3533" width="9.1640625" style="7"/>
    <col min="3534" max="3534" width="3.6640625" style="7" customWidth="1"/>
    <col min="3535" max="3774" width="9.1640625" style="7"/>
    <col min="3775" max="3775" width="24.83203125" style="7" customWidth="1"/>
    <col min="3776" max="3776" width="13.5" style="7" customWidth="1"/>
    <col min="3777" max="3777" width="9.1640625" style="7"/>
    <col min="3778" max="3778" width="6.6640625" style="7" customWidth="1"/>
    <col min="3779" max="3779" width="6.5" style="7" customWidth="1"/>
    <col min="3780" max="3780" width="8.33203125" style="7" customWidth="1"/>
    <col min="3781" max="3781" width="6.6640625" style="7" customWidth="1"/>
    <col min="3782" max="3782" width="4.83203125" style="7" customWidth="1"/>
    <col min="3783" max="3784" width="5" style="7" customWidth="1"/>
    <col min="3785" max="3785" width="9.1640625" style="7"/>
    <col min="3786" max="3786" width="10.5" style="7" customWidth="1"/>
    <col min="3787" max="3787" width="3.83203125" style="7" customWidth="1"/>
    <col min="3788" max="3789" width="9.1640625" style="7"/>
    <col min="3790" max="3790" width="3.6640625" style="7" customWidth="1"/>
    <col min="3791" max="4030" width="9.1640625" style="7"/>
    <col min="4031" max="4031" width="24.83203125" style="7" customWidth="1"/>
    <col min="4032" max="4032" width="13.5" style="7" customWidth="1"/>
    <col min="4033" max="4033" width="9.1640625" style="7"/>
    <col min="4034" max="4034" width="6.6640625" style="7" customWidth="1"/>
    <col min="4035" max="4035" width="6.5" style="7" customWidth="1"/>
    <col min="4036" max="4036" width="8.33203125" style="7" customWidth="1"/>
    <col min="4037" max="4037" width="6.6640625" style="7" customWidth="1"/>
    <col min="4038" max="4038" width="4.83203125" style="7" customWidth="1"/>
    <col min="4039" max="4040" width="5" style="7" customWidth="1"/>
    <col min="4041" max="4041" width="9.1640625" style="7"/>
    <col min="4042" max="4042" width="10.5" style="7" customWidth="1"/>
    <col min="4043" max="4043" width="3.83203125" style="7" customWidth="1"/>
    <col min="4044" max="4045" width="9.1640625" style="7"/>
    <col min="4046" max="4046" width="3.6640625" style="7" customWidth="1"/>
    <col min="4047" max="4286" width="9.1640625" style="7"/>
    <col min="4287" max="4287" width="24.83203125" style="7" customWidth="1"/>
    <col min="4288" max="4288" width="13.5" style="7" customWidth="1"/>
    <col min="4289" max="4289" width="9.1640625" style="7"/>
    <col min="4290" max="4290" width="6.6640625" style="7" customWidth="1"/>
    <col min="4291" max="4291" width="6.5" style="7" customWidth="1"/>
    <col min="4292" max="4292" width="8.33203125" style="7" customWidth="1"/>
    <col min="4293" max="4293" width="6.6640625" style="7" customWidth="1"/>
    <col min="4294" max="4294" width="4.83203125" style="7" customWidth="1"/>
    <col min="4295" max="4296" width="5" style="7" customWidth="1"/>
    <col min="4297" max="4297" width="9.1640625" style="7"/>
    <col min="4298" max="4298" width="10.5" style="7" customWidth="1"/>
    <col min="4299" max="4299" width="3.83203125" style="7" customWidth="1"/>
    <col min="4300" max="4301" width="9.1640625" style="7"/>
    <col min="4302" max="4302" width="3.6640625" style="7" customWidth="1"/>
    <col min="4303" max="4542" width="9.1640625" style="7"/>
    <col min="4543" max="4543" width="24.83203125" style="7" customWidth="1"/>
    <col min="4544" max="4544" width="13.5" style="7" customWidth="1"/>
    <col min="4545" max="4545" width="9.1640625" style="7"/>
    <col min="4546" max="4546" width="6.6640625" style="7" customWidth="1"/>
    <col min="4547" max="4547" width="6.5" style="7" customWidth="1"/>
    <col min="4548" max="4548" width="8.33203125" style="7" customWidth="1"/>
    <col min="4549" max="4549" width="6.6640625" style="7" customWidth="1"/>
    <col min="4550" max="4550" width="4.83203125" style="7" customWidth="1"/>
    <col min="4551" max="4552" width="5" style="7" customWidth="1"/>
    <col min="4553" max="4553" width="9.1640625" style="7"/>
    <col min="4554" max="4554" width="10.5" style="7" customWidth="1"/>
    <col min="4555" max="4555" width="3.83203125" style="7" customWidth="1"/>
    <col min="4556" max="4557" width="9.1640625" style="7"/>
    <col min="4558" max="4558" width="3.6640625" style="7" customWidth="1"/>
    <col min="4559" max="4798" width="9.1640625" style="7"/>
    <col min="4799" max="4799" width="24.83203125" style="7" customWidth="1"/>
    <col min="4800" max="4800" width="13.5" style="7" customWidth="1"/>
    <col min="4801" max="4801" width="9.1640625" style="7"/>
    <col min="4802" max="4802" width="6.6640625" style="7" customWidth="1"/>
    <col min="4803" max="4803" width="6.5" style="7" customWidth="1"/>
    <col min="4804" max="4804" width="8.33203125" style="7" customWidth="1"/>
    <col min="4805" max="4805" width="6.6640625" style="7" customWidth="1"/>
    <col min="4806" max="4806" width="4.83203125" style="7" customWidth="1"/>
    <col min="4807" max="4808" width="5" style="7" customWidth="1"/>
    <col min="4809" max="4809" width="9.1640625" style="7"/>
    <col min="4810" max="4810" width="10.5" style="7" customWidth="1"/>
    <col min="4811" max="4811" width="3.83203125" style="7" customWidth="1"/>
    <col min="4812" max="4813" width="9.1640625" style="7"/>
    <col min="4814" max="4814" width="3.6640625" style="7" customWidth="1"/>
    <col min="4815" max="5054" width="9.1640625" style="7"/>
    <col min="5055" max="5055" width="24.83203125" style="7" customWidth="1"/>
    <col min="5056" max="5056" width="13.5" style="7" customWidth="1"/>
    <col min="5057" max="5057" width="9.1640625" style="7"/>
    <col min="5058" max="5058" width="6.6640625" style="7" customWidth="1"/>
    <col min="5059" max="5059" width="6.5" style="7" customWidth="1"/>
    <col min="5060" max="5060" width="8.33203125" style="7" customWidth="1"/>
    <col min="5061" max="5061" width="6.6640625" style="7" customWidth="1"/>
    <col min="5062" max="5062" width="4.83203125" style="7" customWidth="1"/>
    <col min="5063" max="5064" width="5" style="7" customWidth="1"/>
    <col min="5065" max="5065" width="9.1640625" style="7"/>
    <col min="5066" max="5066" width="10.5" style="7" customWidth="1"/>
    <col min="5067" max="5067" width="3.83203125" style="7" customWidth="1"/>
    <col min="5068" max="5069" width="9.1640625" style="7"/>
    <col min="5070" max="5070" width="3.6640625" style="7" customWidth="1"/>
    <col min="5071" max="5310" width="9.1640625" style="7"/>
    <col min="5311" max="5311" width="24.83203125" style="7" customWidth="1"/>
    <col min="5312" max="5312" width="13.5" style="7" customWidth="1"/>
    <col min="5313" max="5313" width="9.1640625" style="7"/>
    <col min="5314" max="5314" width="6.6640625" style="7" customWidth="1"/>
    <col min="5315" max="5315" width="6.5" style="7" customWidth="1"/>
    <col min="5316" max="5316" width="8.33203125" style="7" customWidth="1"/>
    <col min="5317" max="5317" width="6.6640625" style="7" customWidth="1"/>
    <col min="5318" max="5318" width="4.83203125" style="7" customWidth="1"/>
    <col min="5319" max="5320" width="5" style="7" customWidth="1"/>
    <col min="5321" max="5321" width="9.1640625" style="7"/>
    <col min="5322" max="5322" width="10.5" style="7" customWidth="1"/>
    <col min="5323" max="5323" width="3.83203125" style="7" customWidth="1"/>
    <col min="5324" max="5325" width="9.1640625" style="7"/>
    <col min="5326" max="5326" width="3.6640625" style="7" customWidth="1"/>
    <col min="5327" max="5566" width="9.1640625" style="7"/>
    <col min="5567" max="5567" width="24.83203125" style="7" customWidth="1"/>
    <col min="5568" max="5568" width="13.5" style="7" customWidth="1"/>
    <col min="5569" max="5569" width="9.1640625" style="7"/>
    <col min="5570" max="5570" width="6.6640625" style="7" customWidth="1"/>
    <col min="5571" max="5571" width="6.5" style="7" customWidth="1"/>
    <col min="5572" max="5572" width="8.33203125" style="7" customWidth="1"/>
    <col min="5573" max="5573" width="6.6640625" style="7" customWidth="1"/>
    <col min="5574" max="5574" width="4.83203125" style="7" customWidth="1"/>
    <col min="5575" max="5576" width="5" style="7" customWidth="1"/>
    <col min="5577" max="5577" width="9.1640625" style="7"/>
    <col min="5578" max="5578" width="10.5" style="7" customWidth="1"/>
    <col min="5579" max="5579" width="3.83203125" style="7" customWidth="1"/>
    <col min="5580" max="5581" width="9.1640625" style="7"/>
    <col min="5582" max="5582" width="3.6640625" style="7" customWidth="1"/>
    <col min="5583" max="5822" width="9.1640625" style="7"/>
    <col min="5823" max="5823" width="24.83203125" style="7" customWidth="1"/>
    <col min="5824" max="5824" width="13.5" style="7" customWidth="1"/>
    <col min="5825" max="5825" width="9.1640625" style="7"/>
    <col min="5826" max="5826" width="6.6640625" style="7" customWidth="1"/>
    <col min="5827" max="5827" width="6.5" style="7" customWidth="1"/>
    <col min="5828" max="5828" width="8.33203125" style="7" customWidth="1"/>
    <col min="5829" max="5829" width="6.6640625" style="7" customWidth="1"/>
    <col min="5830" max="5830" width="4.83203125" style="7" customWidth="1"/>
    <col min="5831" max="5832" width="5" style="7" customWidth="1"/>
    <col min="5833" max="5833" width="9.1640625" style="7"/>
    <col min="5834" max="5834" width="10.5" style="7" customWidth="1"/>
    <col min="5835" max="5835" width="3.83203125" style="7" customWidth="1"/>
    <col min="5836" max="5837" width="9.1640625" style="7"/>
    <col min="5838" max="5838" width="3.6640625" style="7" customWidth="1"/>
    <col min="5839" max="6078" width="9.1640625" style="7"/>
    <col min="6079" max="6079" width="24.83203125" style="7" customWidth="1"/>
    <col min="6080" max="6080" width="13.5" style="7" customWidth="1"/>
    <col min="6081" max="6081" width="9.1640625" style="7"/>
    <col min="6082" max="6082" width="6.6640625" style="7" customWidth="1"/>
    <col min="6083" max="6083" width="6.5" style="7" customWidth="1"/>
    <col min="6084" max="6084" width="8.33203125" style="7" customWidth="1"/>
    <col min="6085" max="6085" width="6.6640625" style="7" customWidth="1"/>
    <col min="6086" max="6086" width="4.83203125" style="7" customWidth="1"/>
    <col min="6087" max="6088" width="5" style="7" customWidth="1"/>
    <col min="6089" max="6089" width="9.1640625" style="7"/>
    <col min="6090" max="6090" width="10.5" style="7" customWidth="1"/>
    <col min="6091" max="6091" width="3.83203125" style="7" customWidth="1"/>
    <col min="6092" max="6093" width="9.1640625" style="7"/>
    <col min="6094" max="6094" width="3.6640625" style="7" customWidth="1"/>
    <col min="6095" max="6334" width="9.1640625" style="7"/>
    <col min="6335" max="6335" width="24.83203125" style="7" customWidth="1"/>
    <col min="6336" max="6336" width="13.5" style="7" customWidth="1"/>
    <col min="6337" max="6337" width="9.1640625" style="7"/>
    <col min="6338" max="6338" width="6.6640625" style="7" customWidth="1"/>
    <col min="6339" max="6339" width="6.5" style="7" customWidth="1"/>
    <col min="6340" max="6340" width="8.33203125" style="7" customWidth="1"/>
    <col min="6341" max="6341" width="6.6640625" style="7" customWidth="1"/>
    <col min="6342" max="6342" width="4.83203125" style="7" customWidth="1"/>
    <col min="6343" max="6344" width="5" style="7" customWidth="1"/>
    <col min="6345" max="6345" width="9.1640625" style="7"/>
    <col min="6346" max="6346" width="10.5" style="7" customWidth="1"/>
    <col min="6347" max="6347" width="3.83203125" style="7" customWidth="1"/>
    <col min="6348" max="6349" width="9.1640625" style="7"/>
    <col min="6350" max="6350" width="3.6640625" style="7" customWidth="1"/>
    <col min="6351" max="6590" width="9.1640625" style="7"/>
    <col min="6591" max="6591" width="24.83203125" style="7" customWidth="1"/>
    <col min="6592" max="6592" width="13.5" style="7" customWidth="1"/>
    <col min="6593" max="6593" width="9.1640625" style="7"/>
    <col min="6594" max="6594" width="6.6640625" style="7" customWidth="1"/>
    <col min="6595" max="6595" width="6.5" style="7" customWidth="1"/>
    <col min="6596" max="6596" width="8.33203125" style="7" customWidth="1"/>
    <col min="6597" max="6597" width="6.6640625" style="7" customWidth="1"/>
    <col min="6598" max="6598" width="4.83203125" style="7" customWidth="1"/>
    <col min="6599" max="6600" width="5" style="7" customWidth="1"/>
    <col min="6601" max="6601" width="9.1640625" style="7"/>
    <col min="6602" max="6602" width="10.5" style="7" customWidth="1"/>
    <col min="6603" max="6603" width="3.83203125" style="7" customWidth="1"/>
    <col min="6604" max="6605" width="9.1640625" style="7"/>
    <col min="6606" max="6606" width="3.6640625" style="7" customWidth="1"/>
    <col min="6607" max="6846" width="9.1640625" style="7"/>
    <col min="6847" max="6847" width="24.83203125" style="7" customWidth="1"/>
    <col min="6848" max="6848" width="13.5" style="7" customWidth="1"/>
    <col min="6849" max="6849" width="9.1640625" style="7"/>
    <col min="6850" max="6850" width="6.6640625" style="7" customWidth="1"/>
    <col min="6851" max="6851" width="6.5" style="7" customWidth="1"/>
    <col min="6852" max="6852" width="8.33203125" style="7" customWidth="1"/>
    <col min="6853" max="6853" width="6.6640625" style="7" customWidth="1"/>
    <col min="6854" max="6854" width="4.83203125" style="7" customWidth="1"/>
    <col min="6855" max="6856" width="5" style="7" customWidth="1"/>
    <col min="6857" max="6857" width="9.1640625" style="7"/>
    <col min="6858" max="6858" width="10.5" style="7" customWidth="1"/>
    <col min="6859" max="6859" width="3.83203125" style="7" customWidth="1"/>
    <col min="6860" max="6861" width="9.1640625" style="7"/>
    <col min="6862" max="6862" width="3.6640625" style="7" customWidth="1"/>
    <col min="6863" max="7102" width="9.1640625" style="7"/>
    <col min="7103" max="7103" width="24.83203125" style="7" customWidth="1"/>
    <col min="7104" max="7104" width="13.5" style="7" customWidth="1"/>
    <col min="7105" max="7105" width="9.1640625" style="7"/>
    <col min="7106" max="7106" width="6.6640625" style="7" customWidth="1"/>
    <col min="7107" max="7107" width="6.5" style="7" customWidth="1"/>
    <col min="7108" max="7108" width="8.33203125" style="7" customWidth="1"/>
    <col min="7109" max="7109" width="6.6640625" style="7" customWidth="1"/>
    <col min="7110" max="7110" width="4.83203125" style="7" customWidth="1"/>
    <col min="7111" max="7112" width="5" style="7" customWidth="1"/>
    <col min="7113" max="7113" width="9.1640625" style="7"/>
    <col min="7114" max="7114" width="10.5" style="7" customWidth="1"/>
    <col min="7115" max="7115" width="3.83203125" style="7" customWidth="1"/>
    <col min="7116" max="7117" width="9.1640625" style="7"/>
    <col min="7118" max="7118" width="3.6640625" style="7" customWidth="1"/>
    <col min="7119" max="7358" width="9.1640625" style="7"/>
    <col min="7359" max="7359" width="24.83203125" style="7" customWidth="1"/>
    <col min="7360" max="7360" width="13.5" style="7" customWidth="1"/>
    <col min="7361" max="7361" width="9.1640625" style="7"/>
    <col min="7362" max="7362" width="6.6640625" style="7" customWidth="1"/>
    <col min="7363" max="7363" width="6.5" style="7" customWidth="1"/>
    <col min="7364" max="7364" width="8.33203125" style="7" customWidth="1"/>
    <col min="7365" max="7365" width="6.6640625" style="7" customWidth="1"/>
    <col min="7366" max="7366" width="4.83203125" style="7" customWidth="1"/>
    <col min="7367" max="7368" width="5" style="7" customWidth="1"/>
    <col min="7369" max="7369" width="9.1640625" style="7"/>
    <col min="7370" max="7370" width="10.5" style="7" customWidth="1"/>
    <col min="7371" max="7371" width="3.83203125" style="7" customWidth="1"/>
    <col min="7372" max="7373" width="9.1640625" style="7"/>
    <col min="7374" max="7374" width="3.6640625" style="7" customWidth="1"/>
    <col min="7375" max="7614" width="9.1640625" style="7"/>
    <col min="7615" max="7615" width="24.83203125" style="7" customWidth="1"/>
    <col min="7616" max="7616" width="13.5" style="7" customWidth="1"/>
    <col min="7617" max="7617" width="9.1640625" style="7"/>
    <col min="7618" max="7618" width="6.6640625" style="7" customWidth="1"/>
    <col min="7619" max="7619" width="6.5" style="7" customWidth="1"/>
    <col min="7620" max="7620" width="8.33203125" style="7" customWidth="1"/>
    <col min="7621" max="7621" width="6.6640625" style="7" customWidth="1"/>
    <col min="7622" max="7622" width="4.83203125" style="7" customWidth="1"/>
    <col min="7623" max="7624" width="5" style="7" customWidth="1"/>
    <col min="7625" max="7625" width="9.1640625" style="7"/>
    <col min="7626" max="7626" width="10.5" style="7" customWidth="1"/>
    <col min="7627" max="7627" width="3.83203125" style="7" customWidth="1"/>
    <col min="7628" max="7629" width="9.1640625" style="7"/>
    <col min="7630" max="7630" width="3.6640625" style="7" customWidth="1"/>
    <col min="7631" max="7870" width="9.1640625" style="7"/>
    <col min="7871" max="7871" width="24.83203125" style="7" customWidth="1"/>
    <col min="7872" max="7872" width="13.5" style="7" customWidth="1"/>
    <col min="7873" max="7873" width="9.1640625" style="7"/>
    <col min="7874" max="7874" width="6.6640625" style="7" customWidth="1"/>
    <col min="7875" max="7875" width="6.5" style="7" customWidth="1"/>
    <col min="7876" max="7876" width="8.33203125" style="7" customWidth="1"/>
    <col min="7877" max="7877" width="6.6640625" style="7" customWidth="1"/>
    <col min="7878" max="7878" width="4.83203125" style="7" customWidth="1"/>
    <col min="7879" max="7880" width="5" style="7" customWidth="1"/>
    <col min="7881" max="7881" width="9.1640625" style="7"/>
    <col min="7882" max="7882" width="10.5" style="7" customWidth="1"/>
    <col min="7883" max="7883" width="3.83203125" style="7" customWidth="1"/>
    <col min="7884" max="7885" width="9.1640625" style="7"/>
    <col min="7886" max="7886" width="3.6640625" style="7" customWidth="1"/>
    <col min="7887" max="8126" width="9.1640625" style="7"/>
    <col min="8127" max="8127" width="24.83203125" style="7" customWidth="1"/>
    <col min="8128" max="8128" width="13.5" style="7" customWidth="1"/>
    <col min="8129" max="8129" width="9.1640625" style="7"/>
    <col min="8130" max="8130" width="6.6640625" style="7" customWidth="1"/>
    <col min="8131" max="8131" width="6.5" style="7" customWidth="1"/>
    <col min="8132" max="8132" width="8.33203125" style="7" customWidth="1"/>
    <col min="8133" max="8133" width="6.6640625" style="7" customWidth="1"/>
    <col min="8134" max="8134" width="4.83203125" style="7" customWidth="1"/>
    <col min="8135" max="8136" width="5" style="7" customWidth="1"/>
    <col min="8137" max="8137" width="9.1640625" style="7"/>
    <col min="8138" max="8138" width="10.5" style="7" customWidth="1"/>
    <col min="8139" max="8139" width="3.83203125" style="7" customWidth="1"/>
    <col min="8140" max="8141" width="9.1640625" style="7"/>
    <col min="8142" max="8142" width="3.6640625" style="7" customWidth="1"/>
    <col min="8143" max="8382" width="9.1640625" style="7"/>
    <col min="8383" max="8383" width="24.83203125" style="7" customWidth="1"/>
    <col min="8384" max="8384" width="13.5" style="7" customWidth="1"/>
    <col min="8385" max="8385" width="9.1640625" style="7"/>
    <col min="8386" max="8386" width="6.6640625" style="7" customWidth="1"/>
    <col min="8387" max="8387" width="6.5" style="7" customWidth="1"/>
    <col min="8388" max="8388" width="8.33203125" style="7" customWidth="1"/>
    <col min="8389" max="8389" width="6.6640625" style="7" customWidth="1"/>
    <col min="8390" max="8390" width="4.83203125" style="7" customWidth="1"/>
    <col min="8391" max="8392" width="5" style="7" customWidth="1"/>
    <col min="8393" max="8393" width="9.1640625" style="7"/>
    <col min="8394" max="8394" width="10.5" style="7" customWidth="1"/>
    <col min="8395" max="8395" width="3.83203125" style="7" customWidth="1"/>
    <col min="8396" max="8397" width="9.1640625" style="7"/>
    <col min="8398" max="8398" width="3.6640625" style="7" customWidth="1"/>
    <col min="8399" max="8638" width="9.1640625" style="7"/>
    <col min="8639" max="8639" width="24.83203125" style="7" customWidth="1"/>
    <col min="8640" max="8640" width="13.5" style="7" customWidth="1"/>
    <col min="8641" max="8641" width="9.1640625" style="7"/>
    <col min="8642" max="8642" width="6.6640625" style="7" customWidth="1"/>
    <col min="8643" max="8643" width="6.5" style="7" customWidth="1"/>
    <col min="8644" max="8644" width="8.33203125" style="7" customWidth="1"/>
    <col min="8645" max="8645" width="6.6640625" style="7" customWidth="1"/>
    <col min="8646" max="8646" width="4.83203125" style="7" customWidth="1"/>
    <col min="8647" max="8648" width="5" style="7" customWidth="1"/>
    <col min="8649" max="8649" width="9.1640625" style="7"/>
    <col min="8650" max="8650" width="10.5" style="7" customWidth="1"/>
    <col min="8651" max="8651" width="3.83203125" style="7" customWidth="1"/>
    <col min="8652" max="8653" width="9.1640625" style="7"/>
    <col min="8654" max="8654" width="3.6640625" style="7" customWidth="1"/>
    <col min="8655" max="8894" width="9.1640625" style="7"/>
    <col min="8895" max="8895" width="24.83203125" style="7" customWidth="1"/>
    <col min="8896" max="8896" width="13.5" style="7" customWidth="1"/>
    <col min="8897" max="8897" width="9.1640625" style="7"/>
    <col min="8898" max="8898" width="6.6640625" style="7" customWidth="1"/>
    <col min="8899" max="8899" width="6.5" style="7" customWidth="1"/>
    <col min="8900" max="8900" width="8.33203125" style="7" customWidth="1"/>
    <col min="8901" max="8901" width="6.6640625" style="7" customWidth="1"/>
    <col min="8902" max="8902" width="4.83203125" style="7" customWidth="1"/>
    <col min="8903" max="8904" width="5" style="7" customWidth="1"/>
    <col min="8905" max="8905" width="9.1640625" style="7"/>
    <col min="8906" max="8906" width="10.5" style="7" customWidth="1"/>
    <col min="8907" max="8907" width="3.83203125" style="7" customWidth="1"/>
    <col min="8908" max="8909" width="9.1640625" style="7"/>
    <col min="8910" max="8910" width="3.6640625" style="7" customWidth="1"/>
    <col min="8911" max="9150" width="9.1640625" style="7"/>
    <col min="9151" max="9151" width="24.83203125" style="7" customWidth="1"/>
    <col min="9152" max="9152" width="13.5" style="7" customWidth="1"/>
    <col min="9153" max="9153" width="9.1640625" style="7"/>
    <col min="9154" max="9154" width="6.6640625" style="7" customWidth="1"/>
    <col min="9155" max="9155" width="6.5" style="7" customWidth="1"/>
    <col min="9156" max="9156" width="8.33203125" style="7" customWidth="1"/>
    <col min="9157" max="9157" width="6.6640625" style="7" customWidth="1"/>
    <col min="9158" max="9158" width="4.83203125" style="7" customWidth="1"/>
    <col min="9159" max="9160" width="5" style="7" customWidth="1"/>
    <col min="9161" max="9161" width="9.1640625" style="7"/>
    <col min="9162" max="9162" width="10.5" style="7" customWidth="1"/>
    <col min="9163" max="9163" width="3.83203125" style="7" customWidth="1"/>
    <col min="9164" max="9165" width="9.1640625" style="7"/>
    <col min="9166" max="9166" width="3.6640625" style="7" customWidth="1"/>
    <col min="9167" max="9406" width="9.1640625" style="7"/>
    <col min="9407" max="9407" width="24.83203125" style="7" customWidth="1"/>
    <col min="9408" max="9408" width="13.5" style="7" customWidth="1"/>
    <col min="9409" max="9409" width="9.1640625" style="7"/>
    <col min="9410" max="9410" width="6.6640625" style="7" customWidth="1"/>
    <col min="9411" max="9411" width="6.5" style="7" customWidth="1"/>
    <col min="9412" max="9412" width="8.33203125" style="7" customWidth="1"/>
    <col min="9413" max="9413" width="6.6640625" style="7" customWidth="1"/>
    <col min="9414" max="9414" width="4.83203125" style="7" customWidth="1"/>
    <col min="9415" max="9416" width="5" style="7" customWidth="1"/>
    <col min="9417" max="9417" width="9.1640625" style="7"/>
    <col min="9418" max="9418" width="10.5" style="7" customWidth="1"/>
    <col min="9419" max="9419" width="3.83203125" style="7" customWidth="1"/>
    <col min="9420" max="9421" width="9.1640625" style="7"/>
    <col min="9422" max="9422" width="3.6640625" style="7" customWidth="1"/>
    <col min="9423" max="9662" width="9.1640625" style="7"/>
    <col min="9663" max="9663" width="24.83203125" style="7" customWidth="1"/>
    <col min="9664" max="9664" width="13.5" style="7" customWidth="1"/>
    <col min="9665" max="9665" width="9.1640625" style="7"/>
    <col min="9666" max="9666" width="6.6640625" style="7" customWidth="1"/>
    <col min="9667" max="9667" width="6.5" style="7" customWidth="1"/>
    <col min="9668" max="9668" width="8.33203125" style="7" customWidth="1"/>
    <col min="9669" max="9669" width="6.6640625" style="7" customWidth="1"/>
    <col min="9670" max="9670" width="4.83203125" style="7" customWidth="1"/>
    <col min="9671" max="9672" width="5" style="7" customWidth="1"/>
    <col min="9673" max="9673" width="9.1640625" style="7"/>
    <col min="9674" max="9674" width="10.5" style="7" customWidth="1"/>
    <col min="9675" max="9675" width="3.83203125" style="7" customWidth="1"/>
    <col min="9676" max="9677" width="9.1640625" style="7"/>
    <col min="9678" max="9678" width="3.6640625" style="7" customWidth="1"/>
    <col min="9679" max="9918" width="9.1640625" style="7"/>
    <col min="9919" max="9919" width="24.83203125" style="7" customWidth="1"/>
    <col min="9920" max="9920" width="13.5" style="7" customWidth="1"/>
    <col min="9921" max="9921" width="9.1640625" style="7"/>
    <col min="9922" max="9922" width="6.6640625" style="7" customWidth="1"/>
    <col min="9923" max="9923" width="6.5" style="7" customWidth="1"/>
    <col min="9924" max="9924" width="8.33203125" style="7" customWidth="1"/>
    <col min="9925" max="9925" width="6.6640625" style="7" customWidth="1"/>
    <col min="9926" max="9926" width="4.83203125" style="7" customWidth="1"/>
    <col min="9927" max="9928" width="5" style="7" customWidth="1"/>
    <col min="9929" max="9929" width="9.1640625" style="7"/>
    <col min="9930" max="9930" width="10.5" style="7" customWidth="1"/>
    <col min="9931" max="9931" width="3.83203125" style="7" customWidth="1"/>
    <col min="9932" max="9933" width="9.1640625" style="7"/>
    <col min="9934" max="9934" width="3.6640625" style="7" customWidth="1"/>
    <col min="9935" max="10174" width="9.1640625" style="7"/>
    <col min="10175" max="10175" width="24.83203125" style="7" customWidth="1"/>
    <col min="10176" max="10176" width="13.5" style="7" customWidth="1"/>
    <col min="10177" max="10177" width="9.1640625" style="7"/>
    <col min="10178" max="10178" width="6.6640625" style="7" customWidth="1"/>
    <col min="10179" max="10179" width="6.5" style="7" customWidth="1"/>
    <col min="10180" max="10180" width="8.33203125" style="7" customWidth="1"/>
    <col min="10181" max="10181" width="6.6640625" style="7" customWidth="1"/>
    <col min="10182" max="10182" width="4.83203125" style="7" customWidth="1"/>
    <col min="10183" max="10184" width="5" style="7" customWidth="1"/>
    <col min="10185" max="10185" width="9.1640625" style="7"/>
    <col min="10186" max="10186" width="10.5" style="7" customWidth="1"/>
    <col min="10187" max="10187" width="3.83203125" style="7" customWidth="1"/>
    <col min="10188" max="10189" width="9.1640625" style="7"/>
    <col min="10190" max="10190" width="3.6640625" style="7" customWidth="1"/>
    <col min="10191" max="10430" width="9.1640625" style="7"/>
    <col min="10431" max="10431" width="24.83203125" style="7" customWidth="1"/>
    <col min="10432" max="10432" width="13.5" style="7" customWidth="1"/>
    <col min="10433" max="10433" width="9.1640625" style="7"/>
    <col min="10434" max="10434" width="6.6640625" style="7" customWidth="1"/>
    <col min="10435" max="10435" width="6.5" style="7" customWidth="1"/>
    <col min="10436" max="10436" width="8.33203125" style="7" customWidth="1"/>
    <col min="10437" max="10437" width="6.6640625" style="7" customWidth="1"/>
    <col min="10438" max="10438" width="4.83203125" style="7" customWidth="1"/>
    <col min="10439" max="10440" width="5" style="7" customWidth="1"/>
    <col min="10441" max="10441" width="9.1640625" style="7"/>
    <col min="10442" max="10442" width="10.5" style="7" customWidth="1"/>
    <col min="10443" max="10443" width="3.83203125" style="7" customWidth="1"/>
    <col min="10444" max="10445" width="9.1640625" style="7"/>
    <col min="10446" max="10446" width="3.6640625" style="7" customWidth="1"/>
    <col min="10447" max="10686" width="9.1640625" style="7"/>
    <col min="10687" max="10687" width="24.83203125" style="7" customWidth="1"/>
    <col min="10688" max="10688" width="13.5" style="7" customWidth="1"/>
    <col min="10689" max="10689" width="9.1640625" style="7"/>
    <col min="10690" max="10690" width="6.6640625" style="7" customWidth="1"/>
    <col min="10691" max="10691" width="6.5" style="7" customWidth="1"/>
    <col min="10692" max="10692" width="8.33203125" style="7" customWidth="1"/>
    <col min="10693" max="10693" width="6.6640625" style="7" customWidth="1"/>
    <col min="10694" max="10694" width="4.83203125" style="7" customWidth="1"/>
    <col min="10695" max="10696" width="5" style="7" customWidth="1"/>
    <col min="10697" max="10697" width="9.1640625" style="7"/>
    <col min="10698" max="10698" width="10.5" style="7" customWidth="1"/>
    <col min="10699" max="10699" width="3.83203125" style="7" customWidth="1"/>
    <col min="10700" max="10701" width="9.1640625" style="7"/>
    <col min="10702" max="10702" width="3.6640625" style="7" customWidth="1"/>
    <col min="10703" max="10942" width="9.1640625" style="7"/>
    <col min="10943" max="10943" width="24.83203125" style="7" customWidth="1"/>
    <col min="10944" max="10944" width="13.5" style="7" customWidth="1"/>
    <col min="10945" max="10945" width="9.1640625" style="7"/>
    <col min="10946" max="10946" width="6.6640625" style="7" customWidth="1"/>
    <col min="10947" max="10947" width="6.5" style="7" customWidth="1"/>
    <col min="10948" max="10948" width="8.33203125" style="7" customWidth="1"/>
    <col min="10949" max="10949" width="6.6640625" style="7" customWidth="1"/>
    <col min="10950" max="10950" width="4.83203125" style="7" customWidth="1"/>
    <col min="10951" max="10952" width="5" style="7" customWidth="1"/>
    <col min="10953" max="10953" width="9.1640625" style="7"/>
    <col min="10954" max="10954" width="10.5" style="7" customWidth="1"/>
    <col min="10955" max="10955" width="3.83203125" style="7" customWidth="1"/>
    <col min="10956" max="10957" width="9.1640625" style="7"/>
    <col min="10958" max="10958" width="3.6640625" style="7" customWidth="1"/>
    <col min="10959" max="11198" width="9.1640625" style="7"/>
    <col min="11199" max="11199" width="24.83203125" style="7" customWidth="1"/>
    <col min="11200" max="11200" width="13.5" style="7" customWidth="1"/>
    <col min="11201" max="11201" width="9.1640625" style="7"/>
    <col min="11202" max="11202" width="6.6640625" style="7" customWidth="1"/>
    <col min="11203" max="11203" width="6.5" style="7" customWidth="1"/>
    <col min="11204" max="11204" width="8.33203125" style="7" customWidth="1"/>
    <col min="11205" max="11205" width="6.6640625" style="7" customWidth="1"/>
    <col min="11206" max="11206" width="4.83203125" style="7" customWidth="1"/>
    <col min="11207" max="11208" width="5" style="7" customWidth="1"/>
    <col min="11209" max="11209" width="9.1640625" style="7"/>
    <col min="11210" max="11210" width="10.5" style="7" customWidth="1"/>
    <col min="11211" max="11211" width="3.83203125" style="7" customWidth="1"/>
    <col min="11212" max="11213" width="9.1640625" style="7"/>
    <col min="11214" max="11214" width="3.6640625" style="7" customWidth="1"/>
    <col min="11215" max="11454" width="9.1640625" style="7"/>
    <col min="11455" max="11455" width="24.83203125" style="7" customWidth="1"/>
    <col min="11456" max="11456" width="13.5" style="7" customWidth="1"/>
    <col min="11457" max="11457" width="9.1640625" style="7"/>
    <col min="11458" max="11458" width="6.6640625" style="7" customWidth="1"/>
    <col min="11459" max="11459" width="6.5" style="7" customWidth="1"/>
    <col min="11460" max="11460" width="8.33203125" style="7" customWidth="1"/>
    <col min="11461" max="11461" width="6.6640625" style="7" customWidth="1"/>
    <col min="11462" max="11462" width="4.83203125" style="7" customWidth="1"/>
    <col min="11463" max="11464" width="5" style="7" customWidth="1"/>
    <col min="11465" max="11465" width="9.1640625" style="7"/>
    <col min="11466" max="11466" width="10.5" style="7" customWidth="1"/>
    <col min="11467" max="11467" width="3.83203125" style="7" customWidth="1"/>
    <col min="11468" max="11469" width="9.1640625" style="7"/>
    <col min="11470" max="11470" width="3.6640625" style="7" customWidth="1"/>
    <col min="11471" max="11710" width="9.1640625" style="7"/>
    <col min="11711" max="11711" width="24.83203125" style="7" customWidth="1"/>
    <col min="11712" max="11712" width="13.5" style="7" customWidth="1"/>
    <col min="11713" max="11713" width="9.1640625" style="7"/>
    <col min="11714" max="11714" width="6.6640625" style="7" customWidth="1"/>
    <col min="11715" max="11715" width="6.5" style="7" customWidth="1"/>
    <col min="11716" max="11716" width="8.33203125" style="7" customWidth="1"/>
    <col min="11717" max="11717" width="6.6640625" style="7" customWidth="1"/>
    <col min="11718" max="11718" width="4.83203125" style="7" customWidth="1"/>
    <col min="11719" max="11720" width="5" style="7" customWidth="1"/>
    <col min="11721" max="11721" width="9.1640625" style="7"/>
    <col min="11722" max="11722" width="10.5" style="7" customWidth="1"/>
    <col min="11723" max="11723" width="3.83203125" style="7" customWidth="1"/>
    <col min="11724" max="11725" width="9.1640625" style="7"/>
    <col min="11726" max="11726" width="3.6640625" style="7" customWidth="1"/>
    <col min="11727" max="11966" width="9.1640625" style="7"/>
    <col min="11967" max="11967" width="24.83203125" style="7" customWidth="1"/>
    <col min="11968" max="11968" width="13.5" style="7" customWidth="1"/>
    <col min="11969" max="11969" width="9.1640625" style="7"/>
    <col min="11970" max="11970" width="6.6640625" style="7" customWidth="1"/>
    <col min="11971" max="11971" width="6.5" style="7" customWidth="1"/>
    <col min="11972" max="11972" width="8.33203125" style="7" customWidth="1"/>
    <col min="11973" max="11973" width="6.6640625" style="7" customWidth="1"/>
    <col min="11974" max="11974" width="4.83203125" style="7" customWidth="1"/>
    <col min="11975" max="11976" width="5" style="7" customWidth="1"/>
    <col min="11977" max="11977" width="9.1640625" style="7"/>
    <col min="11978" max="11978" width="10.5" style="7" customWidth="1"/>
    <col min="11979" max="11979" width="3.83203125" style="7" customWidth="1"/>
    <col min="11980" max="11981" width="9.1640625" style="7"/>
    <col min="11982" max="11982" width="3.6640625" style="7" customWidth="1"/>
    <col min="11983" max="12222" width="9.1640625" style="7"/>
    <col min="12223" max="12223" width="24.83203125" style="7" customWidth="1"/>
    <col min="12224" max="12224" width="13.5" style="7" customWidth="1"/>
    <col min="12225" max="12225" width="9.1640625" style="7"/>
    <col min="12226" max="12226" width="6.6640625" style="7" customWidth="1"/>
    <col min="12227" max="12227" width="6.5" style="7" customWidth="1"/>
    <col min="12228" max="12228" width="8.33203125" style="7" customWidth="1"/>
    <col min="12229" max="12229" width="6.6640625" style="7" customWidth="1"/>
    <col min="12230" max="12230" width="4.83203125" style="7" customWidth="1"/>
    <col min="12231" max="12232" width="5" style="7" customWidth="1"/>
    <col min="12233" max="12233" width="9.1640625" style="7"/>
    <col min="12234" max="12234" width="10.5" style="7" customWidth="1"/>
    <col min="12235" max="12235" width="3.83203125" style="7" customWidth="1"/>
    <col min="12236" max="12237" width="9.1640625" style="7"/>
    <col min="12238" max="12238" width="3.6640625" style="7" customWidth="1"/>
    <col min="12239" max="12478" width="9.1640625" style="7"/>
    <col min="12479" max="12479" width="24.83203125" style="7" customWidth="1"/>
    <col min="12480" max="12480" width="13.5" style="7" customWidth="1"/>
    <col min="12481" max="12481" width="9.1640625" style="7"/>
    <col min="12482" max="12482" width="6.6640625" style="7" customWidth="1"/>
    <col min="12483" max="12483" width="6.5" style="7" customWidth="1"/>
    <col min="12484" max="12484" width="8.33203125" style="7" customWidth="1"/>
    <col min="12485" max="12485" width="6.6640625" style="7" customWidth="1"/>
    <col min="12486" max="12486" width="4.83203125" style="7" customWidth="1"/>
    <col min="12487" max="12488" width="5" style="7" customWidth="1"/>
    <col min="12489" max="12489" width="9.1640625" style="7"/>
    <col min="12490" max="12490" width="10.5" style="7" customWidth="1"/>
    <col min="12491" max="12491" width="3.83203125" style="7" customWidth="1"/>
    <col min="12492" max="12493" width="9.1640625" style="7"/>
    <col min="12494" max="12494" width="3.6640625" style="7" customWidth="1"/>
    <col min="12495" max="12734" width="9.1640625" style="7"/>
    <col min="12735" max="12735" width="24.83203125" style="7" customWidth="1"/>
    <col min="12736" max="12736" width="13.5" style="7" customWidth="1"/>
    <col min="12737" max="12737" width="9.1640625" style="7"/>
    <col min="12738" max="12738" width="6.6640625" style="7" customWidth="1"/>
    <col min="12739" max="12739" width="6.5" style="7" customWidth="1"/>
    <col min="12740" max="12740" width="8.33203125" style="7" customWidth="1"/>
    <col min="12741" max="12741" width="6.6640625" style="7" customWidth="1"/>
    <col min="12742" max="12742" width="4.83203125" style="7" customWidth="1"/>
    <col min="12743" max="12744" width="5" style="7" customWidth="1"/>
    <col min="12745" max="12745" width="9.1640625" style="7"/>
    <col min="12746" max="12746" width="10.5" style="7" customWidth="1"/>
    <col min="12747" max="12747" width="3.83203125" style="7" customWidth="1"/>
    <col min="12748" max="12749" width="9.1640625" style="7"/>
    <col min="12750" max="12750" width="3.6640625" style="7" customWidth="1"/>
    <col min="12751" max="12990" width="9.1640625" style="7"/>
    <col min="12991" max="12991" width="24.83203125" style="7" customWidth="1"/>
    <col min="12992" max="12992" width="13.5" style="7" customWidth="1"/>
    <col min="12993" max="12993" width="9.1640625" style="7"/>
    <col min="12994" max="12994" width="6.6640625" style="7" customWidth="1"/>
    <col min="12995" max="12995" width="6.5" style="7" customWidth="1"/>
    <col min="12996" max="12996" width="8.33203125" style="7" customWidth="1"/>
    <col min="12997" max="12997" width="6.6640625" style="7" customWidth="1"/>
    <col min="12998" max="12998" width="4.83203125" style="7" customWidth="1"/>
    <col min="12999" max="13000" width="5" style="7" customWidth="1"/>
    <col min="13001" max="13001" width="9.1640625" style="7"/>
    <col min="13002" max="13002" width="10.5" style="7" customWidth="1"/>
    <col min="13003" max="13003" width="3.83203125" style="7" customWidth="1"/>
    <col min="13004" max="13005" width="9.1640625" style="7"/>
    <col min="13006" max="13006" width="3.6640625" style="7" customWidth="1"/>
    <col min="13007" max="13246" width="9.1640625" style="7"/>
    <col min="13247" max="13247" width="24.83203125" style="7" customWidth="1"/>
    <col min="13248" max="13248" width="13.5" style="7" customWidth="1"/>
    <col min="13249" max="13249" width="9.1640625" style="7"/>
    <col min="13250" max="13250" width="6.6640625" style="7" customWidth="1"/>
    <col min="13251" max="13251" width="6.5" style="7" customWidth="1"/>
    <col min="13252" max="13252" width="8.33203125" style="7" customWidth="1"/>
    <col min="13253" max="13253" width="6.6640625" style="7" customWidth="1"/>
    <col min="13254" max="13254" width="4.83203125" style="7" customWidth="1"/>
    <col min="13255" max="13256" width="5" style="7" customWidth="1"/>
    <col min="13257" max="13257" width="9.1640625" style="7"/>
    <col min="13258" max="13258" width="10.5" style="7" customWidth="1"/>
    <col min="13259" max="13259" width="3.83203125" style="7" customWidth="1"/>
    <col min="13260" max="13261" width="9.1640625" style="7"/>
    <col min="13262" max="13262" width="3.6640625" style="7" customWidth="1"/>
    <col min="13263" max="13502" width="9.1640625" style="7"/>
    <col min="13503" max="13503" width="24.83203125" style="7" customWidth="1"/>
    <col min="13504" max="13504" width="13.5" style="7" customWidth="1"/>
    <col min="13505" max="13505" width="9.1640625" style="7"/>
    <col min="13506" max="13506" width="6.6640625" style="7" customWidth="1"/>
    <col min="13507" max="13507" width="6.5" style="7" customWidth="1"/>
    <col min="13508" max="13508" width="8.33203125" style="7" customWidth="1"/>
    <col min="13509" max="13509" width="6.6640625" style="7" customWidth="1"/>
    <col min="13510" max="13510" width="4.83203125" style="7" customWidth="1"/>
    <col min="13511" max="13512" width="5" style="7" customWidth="1"/>
    <col min="13513" max="13513" width="9.1640625" style="7"/>
    <col min="13514" max="13514" width="10.5" style="7" customWidth="1"/>
    <col min="13515" max="13515" width="3.83203125" style="7" customWidth="1"/>
    <col min="13516" max="13517" width="9.1640625" style="7"/>
    <col min="13518" max="13518" width="3.6640625" style="7" customWidth="1"/>
    <col min="13519" max="13758" width="9.1640625" style="7"/>
    <col min="13759" max="13759" width="24.83203125" style="7" customWidth="1"/>
    <col min="13760" max="13760" width="13.5" style="7" customWidth="1"/>
    <col min="13761" max="13761" width="9.1640625" style="7"/>
    <col min="13762" max="13762" width="6.6640625" style="7" customWidth="1"/>
    <col min="13763" max="13763" width="6.5" style="7" customWidth="1"/>
    <col min="13764" max="13764" width="8.33203125" style="7" customWidth="1"/>
    <col min="13765" max="13765" width="6.6640625" style="7" customWidth="1"/>
    <col min="13766" max="13766" width="4.83203125" style="7" customWidth="1"/>
    <col min="13767" max="13768" width="5" style="7" customWidth="1"/>
    <col min="13769" max="13769" width="9.1640625" style="7"/>
    <col min="13770" max="13770" width="10.5" style="7" customWidth="1"/>
    <col min="13771" max="13771" width="3.83203125" style="7" customWidth="1"/>
    <col min="13772" max="13773" width="9.1640625" style="7"/>
    <col min="13774" max="13774" width="3.6640625" style="7" customWidth="1"/>
    <col min="13775" max="14014" width="9.1640625" style="7"/>
    <col min="14015" max="14015" width="24.83203125" style="7" customWidth="1"/>
    <col min="14016" max="14016" width="13.5" style="7" customWidth="1"/>
    <col min="14017" max="14017" width="9.1640625" style="7"/>
    <col min="14018" max="14018" width="6.6640625" style="7" customWidth="1"/>
    <col min="14019" max="14019" width="6.5" style="7" customWidth="1"/>
    <col min="14020" max="14020" width="8.33203125" style="7" customWidth="1"/>
    <col min="14021" max="14021" width="6.6640625" style="7" customWidth="1"/>
    <col min="14022" max="14022" width="4.83203125" style="7" customWidth="1"/>
    <col min="14023" max="14024" width="5" style="7" customWidth="1"/>
    <col min="14025" max="14025" width="9.1640625" style="7"/>
    <col min="14026" max="14026" width="10.5" style="7" customWidth="1"/>
    <col min="14027" max="14027" width="3.83203125" style="7" customWidth="1"/>
    <col min="14028" max="14029" width="9.1640625" style="7"/>
    <col min="14030" max="14030" width="3.6640625" style="7" customWidth="1"/>
    <col min="14031" max="14270" width="9.1640625" style="7"/>
    <col min="14271" max="14271" width="24.83203125" style="7" customWidth="1"/>
    <col min="14272" max="14272" width="13.5" style="7" customWidth="1"/>
    <col min="14273" max="14273" width="9.1640625" style="7"/>
    <col min="14274" max="14274" width="6.6640625" style="7" customWidth="1"/>
    <col min="14275" max="14275" width="6.5" style="7" customWidth="1"/>
    <col min="14276" max="14276" width="8.33203125" style="7" customWidth="1"/>
    <col min="14277" max="14277" width="6.6640625" style="7" customWidth="1"/>
    <col min="14278" max="14278" width="4.83203125" style="7" customWidth="1"/>
    <col min="14279" max="14280" width="5" style="7" customWidth="1"/>
    <col min="14281" max="14281" width="9.1640625" style="7"/>
    <col min="14282" max="14282" width="10.5" style="7" customWidth="1"/>
    <col min="14283" max="14283" width="3.83203125" style="7" customWidth="1"/>
    <col min="14284" max="14285" width="9.1640625" style="7"/>
    <col min="14286" max="14286" width="3.6640625" style="7" customWidth="1"/>
    <col min="14287" max="14526" width="9.1640625" style="7"/>
    <col min="14527" max="14527" width="24.83203125" style="7" customWidth="1"/>
    <col min="14528" max="14528" width="13.5" style="7" customWidth="1"/>
    <col min="14529" max="14529" width="9.1640625" style="7"/>
    <col min="14530" max="14530" width="6.6640625" style="7" customWidth="1"/>
    <col min="14531" max="14531" width="6.5" style="7" customWidth="1"/>
    <col min="14532" max="14532" width="8.33203125" style="7" customWidth="1"/>
    <col min="14533" max="14533" width="6.6640625" style="7" customWidth="1"/>
    <col min="14534" max="14534" width="4.83203125" style="7" customWidth="1"/>
    <col min="14535" max="14536" width="5" style="7" customWidth="1"/>
    <col min="14537" max="14537" width="9.1640625" style="7"/>
    <col min="14538" max="14538" width="10.5" style="7" customWidth="1"/>
    <col min="14539" max="14539" width="3.83203125" style="7" customWidth="1"/>
    <col min="14540" max="14541" width="9.1640625" style="7"/>
    <col min="14542" max="14542" width="3.6640625" style="7" customWidth="1"/>
    <col min="14543" max="14782" width="9.1640625" style="7"/>
    <col min="14783" max="14783" width="24.83203125" style="7" customWidth="1"/>
    <col min="14784" max="14784" width="13.5" style="7" customWidth="1"/>
    <col min="14785" max="14785" width="9.1640625" style="7"/>
    <col min="14786" max="14786" width="6.6640625" style="7" customWidth="1"/>
    <col min="14787" max="14787" width="6.5" style="7" customWidth="1"/>
    <col min="14788" max="14788" width="8.33203125" style="7" customWidth="1"/>
    <col min="14789" max="14789" width="6.6640625" style="7" customWidth="1"/>
    <col min="14790" max="14790" width="4.83203125" style="7" customWidth="1"/>
    <col min="14791" max="14792" width="5" style="7" customWidth="1"/>
    <col min="14793" max="14793" width="9.1640625" style="7"/>
    <col min="14794" max="14794" width="10.5" style="7" customWidth="1"/>
    <col min="14795" max="14795" width="3.83203125" style="7" customWidth="1"/>
    <col min="14796" max="14797" width="9.1640625" style="7"/>
    <col min="14798" max="14798" width="3.6640625" style="7" customWidth="1"/>
    <col min="14799" max="15038" width="9.1640625" style="7"/>
    <col min="15039" max="15039" width="24.83203125" style="7" customWidth="1"/>
    <col min="15040" max="15040" width="13.5" style="7" customWidth="1"/>
    <col min="15041" max="15041" width="9.1640625" style="7"/>
    <col min="15042" max="15042" width="6.6640625" style="7" customWidth="1"/>
    <col min="15043" max="15043" width="6.5" style="7" customWidth="1"/>
    <col min="15044" max="15044" width="8.33203125" style="7" customWidth="1"/>
    <col min="15045" max="15045" width="6.6640625" style="7" customWidth="1"/>
    <col min="15046" max="15046" width="4.83203125" style="7" customWidth="1"/>
    <col min="15047" max="15048" width="5" style="7" customWidth="1"/>
    <col min="15049" max="15049" width="9.1640625" style="7"/>
    <col min="15050" max="15050" width="10.5" style="7" customWidth="1"/>
    <col min="15051" max="15051" width="3.83203125" style="7" customWidth="1"/>
    <col min="15052" max="15053" width="9.1640625" style="7"/>
    <col min="15054" max="15054" width="3.6640625" style="7" customWidth="1"/>
    <col min="15055" max="15294" width="9.1640625" style="7"/>
    <col min="15295" max="15295" width="24.83203125" style="7" customWidth="1"/>
    <col min="15296" max="15296" width="13.5" style="7" customWidth="1"/>
    <col min="15297" max="15297" width="9.1640625" style="7"/>
    <col min="15298" max="15298" width="6.6640625" style="7" customWidth="1"/>
    <col min="15299" max="15299" width="6.5" style="7" customWidth="1"/>
    <col min="15300" max="15300" width="8.33203125" style="7" customWidth="1"/>
    <col min="15301" max="15301" width="6.6640625" style="7" customWidth="1"/>
    <col min="15302" max="15302" width="4.83203125" style="7" customWidth="1"/>
    <col min="15303" max="15304" width="5" style="7" customWidth="1"/>
    <col min="15305" max="15305" width="9.1640625" style="7"/>
    <col min="15306" max="15306" width="10.5" style="7" customWidth="1"/>
    <col min="15307" max="15307" width="3.83203125" style="7" customWidth="1"/>
    <col min="15308" max="15309" width="9.1640625" style="7"/>
    <col min="15310" max="15310" width="3.6640625" style="7" customWidth="1"/>
    <col min="15311" max="15550" width="9.1640625" style="7"/>
    <col min="15551" max="15551" width="24.83203125" style="7" customWidth="1"/>
    <col min="15552" max="15552" width="13.5" style="7" customWidth="1"/>
    <col min="15553" max="15553" width="9.1640625" style="7"/>
    <col min="15554" max="15554" width="6.6640625" style="7" customWidth="1"/>
    <col min="15555" max="15555" width="6.5" style="7" customWidth="1"/>
    <col min="15556" max="15556" width="8.33203125" style="7" customWidth="1"/>
    <col min="15557" max="15557" width="6.6640625" style="7" customWidth="1"/>
    <col min="15558" max="15558" width="4.83203125" style="7" customWidth="1"/>
    <col min="15559" max="15560" width="5" style="7" customWidth="1"/>
    <col min="15561" max="15561" width="9.1640625" style="7"/>
    <col min="15562" max="15562" width="10.5" style="7" customWidth="1"/>
    <col min="15563" max="15563" width="3.83203125" style="7" customWidth="1"/>
    <col min="15564" max="15565" width="9.1640625" style="7"/>
    <col min="15566" max="15566" width="3.6640625" style="7" customWidth="1"/>
    <col min="15567" max="15806" width="9.1640625" style="7"/>
    <col min="15807" max="15807" width="24.83203125" style="7" customWidth="1"/>
    <col min="15808" max="15808" width="13.5" style="7" customWidth="1"/>
    <col min="15809" max="15809" width="9.1640625" style="7"/>
    <col min="15810" max="15810" width="6.6640625" style="7" customWidth="1"/>
    <col min="15811" max="15811" width="6.5" style="7" customWidth="1"/>
    <col min="15812" max="15812" width="8.33203125" style="7" customWidth="1"/>
    <col min="15813" max="15813" width="6.6640625" style="7" customWidth="1"/>
    <col min="15814" max="15814" width="4.83203125" style="7" customWidth="1"/>
    <col min="15815" max="15816" width="5" style="7" customWidth="1"/>
    <col min="15817" max="15817" width="9.1640625" style="7"/>
    <col min="15818" max="15818" width="10.5" style="7" customWidth="1"/>
    <col min="15819" max="15819" width="3.83203125" style="7" customWidth="1"/>
    <col min="15820" max="15821" width="9.1640625" style="7"/>
    <col min="15822" max="15822" width="3.6640625" style="7" customWidth="1"/>
    <col min="15823" max="16062" width="9.1640625" style="7"/>
    <col min="16063" max="16063" width="24.83203125" style="7" customWidth="1"/>
    <col min="16064" max="16064" width="13.5" style="7" customWidth="1"/>
    <col min="16065" max="16065" width="9.1640625" style="7"/>
    <col min="16066" max="16066" width="6.6640625" style="7" customWidth="1"/>
    <col min="16067" max="16067" width="6.5" style="7" customWidth="1"/>
    <col min="16068" max="16068" width="8.33203125" style="7" customWidth="1"/>
    <col min="16069" max="16069" width="6.6640625" style="7" customWidth="1"/>
    <col min="16070" max="16070" width="4.83203125" style="7" customWidth="1"/>
    <col min="16071" max="16072" width="5" style="7" customWidth="1"/>
    <col min="16073" max="16073" width="9.1640625" style="7"/>
    <col min="16074" max="16074" width="10.5" style="7" customWidth="1"/>
    <col min="16075" max="16075" width="3.83203125" style="7" customWidth="1"/>
    <col min="16076" max="16077" width="9.1640625" style="7"/>
    <col min="16078" max="16078" width="3.6640625" style="7" customWidth="1"/>
    <col min="16079" max="16384" width="9.1640625" style="7"/>
  </cols>
  <sheetData>
    <row r="17" spans="1:39" s="1" customFormat="1" ht="80">
      <c r="A17" s="1" t="s">
        <v>0</v>
      </c>
      <c r="B17" s="1" t="s">
        <v>1</v>
      </c>
      <c r="C17" s="1" t="s">
        <v>2</v>
      </c>
      <c r="D17" s="1" t="s">
        <v>3</v>
      </c>
      <c r="E17" s="1" t="s">
        <v>4</v>
      </c>
      <c r="F17" s="1" t="s">
        <v>5</v>
      </c>
      <c r="G17" s="1" t="s">
        <v>6</v>
      </c>
      <c r="H17" s="1" t="s">
        <v>7</v>
      </c>
      <c r="I17" s="1" t="s">
        <v>8</v>
      </c>
      <c r="J17" s="1" t="s">
        <v>9</v>
      </c>
      <c r="K17" s="1" t="s">
        <v>10</v>
      </c>
      <c r="L17" s="1" t="s">
        <v>6</v>
      </c>
      <c r="M17" s="1" t="s">
        <v>7</v>
      </c>
      <c r="N17" s="1" t="s">
        <v>8</v>
      </c>
      <c r="O17" s="1" t="s">
        <v>9</v>
      </c>
      <c r="P17" s="1" t="s">
        <v>10</v>
      </c>
      <c r="Q17" s="1" t="s">
        <v>6</v>
      </c>
      <c r="R17" s="1" t="s">
        <v>7</v>
      </c>
      <c r="S17" s="1" t="s">
        <v>8</v>
      </c>
      <c r="T17" s="1" t="s">
        <v>9</v>
      </c>
      <c r="U17" s="1" t="s">
        <v>10</v>
      </c>
      <c r="W17" s="1" t="s">
        <v>57</v>
      </c>
      <c r="AM17" s="7"/>
    </row>
    <row r="18" spans="1:39" s="1" customFormat="1" ht="15">
      <c r="A18" s="2">
        <v>43354</v>
      </c>
      <c r="B18" t="s">
        <v>30</v>
      </c>
      <c r="C18" t="s">
        <v>36</v>
      </c>
      <c r="D18" t="s">
        <v>85</v>
      </c>
      <c r="E18">
        <v>1</v>
      </c>
      <c r="F18">
        <v>1</v>
      </c>
      <c r="G18" t="s">
        <v>11</v>
      </c>
      <c r="H18" t="s">
        <v>21</v>
      </c>
      <c r="I18">
        <v>-4.2900000000000001E-2</v>
      </c>
      <c r="J18">
        <v>-0.13700000000000001</v>
      </c>
      <c r="K18">
        <v>0</v>
      </c>
      <c r="L18" t="s">
        <v>19</v>
      </c>
      <c r="M18" t="s">
        <v>22</v>
      </c>
      <c r="N18">
        <v>4.8500000000000001E-3</v>
      </c>
      <c r="O18">
        <v>7.7100000000000002E-2</v>
      </c>
      <c r="P18">
        <v>0</v>
      </c>
      <c r="Q18" t="s">
        <v>23</v>
      </c>
      <c r="R18" t="s">
        <v>21</v>
      </c>
      <c r="S18">
        <v>1.7600000000000001E-3</v>
      </c>
      <c r="T18">
        <v>-3.0200000000000001E-3</v>
      </c>
      <c r="U18">
        <v>0</v>
      </c>
      <c r="W18" s="1">
        <v>1</v>
      </c>
      <c r="AM18" s="7"/>
    </row>
    <row r="19" spans="1:39" s="1" customFormat="1" ht="15">
      <c r="A19" s="2">
        <v>43354</v>
      </c>
      <c r="B19" t="s">
        <v>30</v>
      </c>
      <c r="C19" t="s">
        <v>36</v>
      </c>
      <c r="D19" t="s">
        <v>85</v>
      </c>
      <c r="E19">
        <v>1</v>
      </c>
      <c r="F19">
        <v>1</v>
      </c>
      <c r="G19" t="s">
        <v>11</v>
      </c>
      <c r="H19" t="s">
        <v>21</v>
      </c>
      <c r="I19">
        <v>3.1099999999999999E-2</v>
      </c>
      <c r="J19">
        <v>0.23699999999999999</v>
      </c>
      <c r="K19">
        <v>0</v>
      </c>
      <c r="L19" t="s">
        <v>19</v>
      </c>
      <c r="M19" t="s">
        <v>22</v>
      </c>
      <c r="N19">
        <v>4.6499999999999996E-3</v>
      </c>
      <c r="O19">
        <v>6.5600000000000006E-2</v>
      </c>
      <c r="P19">
        <v>0</v>
      </c>
      <c r="Q19" t="s">
        <v>23</v>
      </c>
      <c r="R19" t="s">
        <v>21</v>
      </c>
      <c r="S19">
        <v>1.6000000000000001E-3</v>
      </c>
      <c r="T19">
        <v>3.2000000000000001E-2</v>
      </c>
      <c r="U19">
        <v>0</v>
      </c>
      <c r="W19" s="1">
        <v>2</v>
      </c>
      <c r="AM19" s="7"/>
    </row>
    <row r="20" spans="1:39" s="1" customFormat="1" ht="15">
      <c r="A20" s="2">
        <v>43354</v>
      </c>
      <c r="B20" t="s">
        <v>30</v>
      </c>
      <c r="C20" t="s">
        <v>36</v>
      </c>
      <c r="D20" t="s">
        <v>85</v>
      </c>
      <c r="E20">
        <v>1</v>
      </c>
      <c r="F20">
        <v>1</v>
      </c>
      <c r="G20" t="s">
        <v>11</v>
      </c>
      <c r="H20" t="s">
        <v>21</v>
      </c>
      <c r="I20">
        <v>1.9E-2</v>
      </c>
      <c r="J20">
        <v>0.158</v>
      </c>
      <c r="K20">
        <v>0</v>
      </c>
      <c r="L20" t="s">
        <v>19</v>
      </c>
      <c r="M20" t="s">
        <v>22</v>
      </c>
      <c r="N20">
        <v>5.0200000000000002E-3</v>
      </c>
      <c r="O20">
        <v>6.1899999999999997E-2</v>
      </c>
      <c r="P20">
        <v>0</v>
      </c>
      <c r="Q20" t="s">
        <v>23</v>
      </c>
      <c r="R20" t="s">
        <v>21</v>
      </c>
      <c r="S20">
        <v>-9.0700000000000004E-4</v>
      </c>
      <c r="T20">
        <v>-1.6000000000000001E-3</v>
      </c>
      <c r="U20">
        <v>0</v>
      </c>
      <c r="W20" s="1">
        <v>3</v>
      </c>
      <c r="AM20" s="7"/>
    </row>
    <row r="21" spans="1:39" s="1" customFormat="1" ht="15">
      <c r="A21" s="2">
        <v>43354</v>
      </c>
      <c r="B21" t="s">
        <v>30</v>
      </c>
      <c r="C21" t="s">
        <v>60</v>
      </c>
      <c r="D21" t="s">
        <v>85</v>
      </c>
      <c r="E21">
        <v>1</v>
      </c>
      <c r="F21">
        <v>1</v>
      </c>
      <c r="G21" t="s">
        <v>11</v>
      </c>
      <c r="H21" t="s">
        <v>21</v>
      </c>
      <c r="I21">
        <v>-4.4600000000000004E-3</v>
      </c>
      <c r="J21">
        <v>-0.13700000000000001</v>
      </c>
      <c r="K21">
        <v>-6.06</v>
      </c>
      <c r="L21" t="s">
        <v>19</v>
      </c>
      <c r="M21" t="s">
        <v>22</v>
      </c>
      <c r="N21">
        <v>3.6900000000000001E-3</v>
      </c>
      <c r="O21">
        <v>6.9400000000000003E-2</v>
      </c>
      <c r="P21">
        <v>0.214</v>
      </c>
      <c r="Q21" t="s">
        <v>23</v>
      </c>
      <c r="R21" t="s">
        <v>21</v>
      </c>
      <c r="S21">
        <v>2.4199999999999998E-3</v>
      </c>
      <c r="T21">
        <v>2.4799999999999999E-2</v>
      </c>
      <c r="U21">
        <v>0.378</v>
      </c>
      <c r="W21" s="1">
        <v>4</v>
      </c>
      <c r="AM21" s="7"/>
    </row>
    <row r="22" spans="1:39" s="1" customFormat="1" ht="15">
      <c r="A22" s="2">
        <v>43354</v>
      </c>
      <c r="B22" t="s">
        <v>30</v>
      </c>
      <c r="C22" t="s">
        <v>60</v>
      </c>
      <c r="D22" t="s">
        <v>85</v>
      </c>
      <c r="E22">
        <v>1</v>
      </c>
      <c r="F22">
        <v>1</v>
      </c>
      <c r="G22" t="s">
        <v>11</v>
      </c>
      <c r="H22" t="s">
        <v>21</v>
      </c>
      <c r="I22">
        <v>9.2399999999999999E-3</v>
      </c>
      <c r="J22">
        <v>0.19400000000000001</v>
      </c>
      <c r="K22">
        <v>0.94599999999999995</v>
      </c>
      <c r="L22" t="s">
        <v>19</v>
      </c>
      <c r="M22" t="s">
        <v>22</v>
      </c>
      <c r="N22">
        <v>5.0899999999999999E-3</v>
      </c>
      <c r="O22">
        <v>8.0500000000000002E-2</v>
      </c>
      <c r="P22">
        <v>0.47399999999999998</v>
      </c>
      <c r="Q22" t="s">
        <v>23</v>
      </c>
      <c r="R22" t="s">
        <v>21</v>
      </c>
      <c r="S22">
        <v>1.82E-3</v>
      </c>
      <c r="T22">
        <v>1.67E-2</v>
      </c>
      <c r="U22">
        <v>1.2999999999999999E-2</v>
      </c>
      <c r="W22" s="1">
        <v>5</v>
      </c>
      <c r="AM22" s="7"/>
    </row>
    <row r="23" spans="1:39" s="1" customFormat="1" ht="15">
      <c r="A23" s="2">
        <v>43354</v>
      </c>
      <c r="B23" t="s">
        <v>30</v>
      </c>
      <c r="C23" t="s">
        <v>60</v>
      </c>
      <c r="D23" t="s">
        <v>85</v>
      </c>
      <c r="E23">
        <v>1</v>
      </c>
      <c r="F23">
        <v>1</v>
      </c>
      <c r="G23" t="s">
        <v>11</v>
      </c>
      <c r="H23" t="s">
        <v>21</v>
      </c>
      <c r="I23">
        <v>9.1699999999999993E-3</v>
      </c>
      <c r="J23">
        <v>0.20699999999999999</v>
      </c>
      <c r="K23">
        <v>1.23</v>
      </c>
      <c r="L23" t="s">
        <v>19</v>
      </c>
      <c r="M23" t="s">
        <v>22</v>
      </c>
      <c r="N23">
        <v>2.15E-3</v>
      </c>
      <c r="O23">
        <v>9.2300000000000004E-3</v>
      </c>
      <c r="P23">
        <v>-1.21</v>
      </c>
      <c r="Q23" t="s">
        <v>23</v>
      </c>
      <c r="R23" t="s">
        <v>21</v>
      </c>
      <c r="S23">
        <v>2.9399999999999999E-3</v>
      </c>
      <c r="T23">
        <v>7.5300000000000006E-2</v>
      </c>
      <c r="U23">
        <v>2.66</v>
      </c>
      <c r="W23" s="1">
        <v>6</v>
      </c>
      <c r="AM23" s="7"/>
    </row>
    <row r="24" spans="1:39" s="1" customFormat="1" ht="15">
      <c r="A24" s="2">
        <v>43354</v>
      </c>
      <c r="B24" t="s">
        <v>30</v>
      </c>
      <c r="C24" t="s">
        <v>60</v>
      </c>
      <c r="D24" t="s">
        <v>85</v>
      </c>
      <c r="E24">
        <v>1</v>
      </c>
      <c r="F24">
        <v>1</v>
      </c>
      <c r="G24" t="s">
        <v>11</v>
      </c>
      <c r="H24" t="s">
        <v>21</v>
      </c>
      <c r="I24">
        <v>-4.0899999999999999E-3</v>
      </c>
      <c r="J24">
        <v>1.01E-3</v>
      </c>
      <c r="K24">
        <v>-3.14</v>
      </c>
      <c r="L24" t="s">
        <v>19</v>
      </c>
      <c r="M24" t="s">
        <v>22</v>
      </c>
      <c r="N24">
        <v>5.5599999999999998E-3</v>
      </c>
      <c r="O24">
        <v>8.8800000000000004E-2</v>
      </c>
      <c r="P24">
        <v>0.67100000000000004</v>
      </c>
      <c r="Q24" t="s">
        <v>23</v>
      </c>
      <c r="R24" t="s">
        <v>21</v>
      </c>
      <c r="S24">
        <v>2.65E-3</v>
      </c>
      <c r="T24">
        <v>4.1099999999999998E-2</v>
      </c>
      <c r="U24">
        <v>1.1200000000000001</v>
      </c>
      <c r="W24" s="1">
        <v>7</v>
      </c>
      <c r="AM24" s="7"/>
    </row>
    <row r="25" spans="1:39" s="1" customFormat="1" ht="15">
      <c r="A25" s="2">
        <v>43354</v>
      </c>
      <c r="B25" t="s">
        <v>30</v>
      </c>
      <c r="C25" t="s">
        <v>60</v>
      </c>
      <c r="D25" t="s">
        <v>85</v>
      </c>
      <c r="E25">
        <v>1</v>
      </c>
      <c r="F25">
        <v>1</v>
      </c>
      <c r="G25" t="s">
        <v>11</v>
      </c>
      <c r="H25" t="s">
        <v>21</v>
      </c>
      <c r="I25">
        <v>7.0099999999999997E-3</v>
      </c>
      <c r="J25">
        <v>0.17</v>
      </c>
      <c r="K25">
        <v>0.44400000000000001</v>
      </c>
      <c r="L25" t="s">
        <v>19</v>
      </c>
      <c r="M25" t="s">
        <v>22</v>
      </c>
      <c r="N25">
        <v>4.5100000000000001E-3</v>
      </c>
      <c r="O25">
        <v>7.0300000000000001E-2</v>
      </c>
      <c r="P25">
        <v>0.23499999999999999</v>
      </c>
      <c r="Q25" t="s">
        <v>23</v>
      </c>
      <c r="R25" t="s">
        <v>21</v>
      </c>
      <c r="S25">
        <v>2.5000000000000001E-3</v>
      </c>
      <c r="T25">
        <v>3.5999999999999997E-2</v>
      </c>
      <c r="U25">
        <v>0.88200000000000001</v>
      </c>
      <c r="W25" s="1">
        <v>8</v>
      </c>
      <c r="AM25" s="7"/>
    </row>
    <row r="26" spans="1:39" s="1" customFormat="1" ht="15">
      <c r="A26" s="2">
        <v>43354</v>
      </c>
      <c r="B26" t="s">
        <v>30</v>
      </c>
      <c r="C26" t="s">
        <v>61</v>
      </c>
      <c r="D26" t="s">
        <v>85</v>
      </c>
      <c r="E26">
        <v>1</v>
      </c>
      <c r="F26">
        <v>1</v>
      </c>
      <c r="G26" t="s">
        <v>11</v>
      </c>
      <c r="H26" t="s">
        <v>21</v>
      </c>
      <c r="I26">
        <v>1.1299999999999999E-2</v>
      </c>
      <c r="J26">
        <v>0.154</v>
      </c>
      <c r="K26">
        <v>9.5500000000000002E-2</v>
      </c>
      <c r="L26" t="s">
        <v>19</v>
      </c>
      <c r="M26" t="s">
        <v>22</v>
      </c>
      <c r="N26">
        <v>3.8899999999999998E-3</v>
      </c>
      <c r="O26">
        <v>6.1899999999999997E-2</v>
      </c>
      <c r="P26">
        <v>3.4700000000000002E-2</v>
      </c>
      <c r="Q26" t="s">
        <v>23</v>
      </c>
      <c r="R26" t="s">
        <v>21</v>
      </c>
      <c r="S26">
        <v>1.4300000000000001E-3</v>
      </c>
      <c r="T26">
        <v>1.49E-2</v>
      </c>
      <c r="U26">
        <v>-7.0000000000000007E-2</v>
      </c>
      <c r="W26" s="1">
        <v>9</v>
      </c>
      <c r="AM26" s="7"/>
    </row>
    <row r="27" spans="1:39" s="1" customFormat="1" ht="15">
      <c r="A27" s="2">
        <v>43354</v>
      </c>
      <c r="B27" t="s">
        <v>30</v>
      </c>
      <c r="C27" t="s">
        <v>60</v>
      </c>
      <c r="D27" t="s">
        <v>85</v>
      </c>
      <c r="E27">
        <v>1</v>
      </c>
      <c r="F27">
        <v>1</v>
      </c>
      <c r="G27" t="s">
        <v>11</v>
      </c>
      <c r="H27" t="s">
        <v>21</v>
      </c>
      <c r="I27">
        <v>4.8399999999999997E-3</v>
      </c>
      <c r="J27">
        <v>0.122</v>
      </c>
      <c r="K27">
        <v>-0.56499999999999995</v>
      </c>
      <c r="L27" t="s">
        <v>19</v>
      </c>
      <c r="M27" t="s">
        <v>22</v>
      </c>
      <c r="N27">
        <v>5.62E-3</v>
      </c>
      <c r="O27">
        <v>8.5999999999999993E-2</v>
      </c>
      <c r="P27">
        <v>0.60499999999999998</v>
      </c>
      <c r="Q27" t="s">
        <v>23</v>
      </c>
      <c r="R27" t="s">
        <v>21</v>
      </c>
      <c r="S27">
        <v>-2.3800000000000002E-3</v>
      </c>
      <c r="T27">
        <v>-2.5000000000000001E-2</v>
      </c>
      <c r="U27">
        <v>-1.87</v>
      </c>
      <c r="W27" s="1">
        <v>10</v>
      </c>
      <c r="AM27" s="7"/>
    </row>
    <row r="28" spans="1:39" s="1" customFormat="1" ht="15">
      <c r="A28" s="2">
        <v>43354</v>
      </c>
      <c r="B28" t="s">
        <v>30</v>
      </c>
      <c r="C28" t="s">
        <v>60</v>
      </c>
      <c r="D28" t="s">
        <v>85</v>
      </c>
      <c r="E28">
        <v>1</v>
      </c>
      <c r="F28">
        <v>1</v>
      </c>
      <c r="G28" t="s">
        <v>11</v>
      </c>
      <c r="H28" t="s">
        <v>21</v>
      </c>
      <c r="I28">
        <v>0.35799999999999998</v>
      </c>
      <c r="J28">
        <v>0.628</v>
      </c>
      <c r="K28">
        <v>10.199999999999999</v>
      </c>
      <c r="L28" t="s">
        <v>19</v>
      </c>
      <c r="M28" t="s">
        <v>22</v>
      </c>
      <c r="N28">
        <v>7.1799999999999998E-3</v>
      </c>
      <c r="O28">
        <v>0.11899999999999999</v>
      </c>
      <c r="P28">
        <v>1.4</v>
      </c>
      <c r="Q28" t="s">
        <v>23</v>
      </c>
      <c r="R28" t="s">
        <v>21</v>
      </c>
      <c r="S28">
        <v>1.99E-3</v>
      </c>
      <c r="T28">
        <v>3.6200000000000003E-2</v>
      </c>
      <c r="U28">
        <v>0.89100000000000001</v>
      </c>
      <c r="W28" s="1">
        <v>11</v>
      </c>
      <c r="AM28" s="7"/>
    </row>
    <row r="29" spans="1:39" s="1" customFormat="1" ht="15">
      <c r="A29" s="2">
        <v>43354</v>
      </c>
      <c r="B29" t="s">
        <v>30</v>
      </c>
      <c r="C29" t="s">
        <v>60</v>
      </c>
      <c r="D29" t="s">
        <v>85</v>
      </c>
      <c r="E29">
        <v>1</v>
      </c>
      <c r="F29">
        <v>1</v>
      </c>
      <c r="G29" t="s">
        <v>11</v>
      </c>
      <c r="H29" t="s">
        <v>21</v>
      </c>
      <c r="I29">
        <v>-2.6599999999999999E-2</v>
      </c>
      <c r="J29">
        <v>-0.57999999999999996</v>
      </c>
      <c r="K29">
        <v>-15.5</v>
      </c>
      <c r="L29" t="s">
        <v>19</v>
      </c>
      <c r="M29" t="s">
        <v>22</v>
      </c>
      <c r="N29">
        <v>5.47E-3</v>
      </c>
      <c r="O29">
        <v>9.2299999999999993E-2</v>
      </c>
      <c r="P29">
        <v>0.755</v>
      </c>
      <c r="Q29" t="s">
        <v>23</v>
      </c>
      <c r="R29" t="s">
        <v>21</v>
      </c>
      <c r="S29">
        <v>2.31E-3</v>
      </c>
      <c r="T29">
        <v>2.7099999999999999E-2</v>
      </c>
      <c r="U29">
        <v>0.48</v>
      </c>
      <c r="W29" s="1">
        <v>12</v>
      </c>
      <c r="AM29" s="7"/>
    </row>
    <row r="30" spans="1:39" s="1" customFormat="1" ht="15">
      <c r="A30" s="2">
        <v>43354</v>
      </c>
      <c r="B30" t="s">
        <v>30</v>
      </c>
      <c r="C30" t="s">
        <v>61</v>
      </c>
      <c r="D30" t="s">
        <v>85</v>
      </c>
      <c r="E30">
        <v>1</v>
      </c>
      <c r="F30">
        <v>1</v>
      </c>
      <c r="G30" t="s">
        <v>11</v>
      </c>
      <c r="H30" t="s">
        <v>21</v>
      </c>
      <c r="I30">
        <v>3.8800000000000002E-3</v>
      </c>
      <c r="J30">
        <v>7.0699999999999999E-2</v>
      </c>
      <c r="K30">
        <v>-1.66</v>
      </c>
      <c r="L30" t="s">
        <v>19</v>
      </c>
      <c r="M30" t="s">
        <v>22</v>
      </c>
      <c r="N30">
        <v>5.2900000000000004E-3</v>
      </c>
      <c r="O30">
        <v>8.5999999999999993E-2</v>
      </c>
      <c r="P30">
        <v>0.60599999999999998</v>
      </c>
      <c r="Q30" t="s">
        <v>23</v>
      </c>
      <c r="R30" t="s">
        <v>21</v>
      </c>
      <c r="S30">
        <v>1.06E-3</v>
      </c>
      <c r="T30">
        <v>-1.9499999999999999E-3</v>
      </c>
      <c r="U30">
        <v>-0.83099999999999996</v>
      </c>
      <c r="W30" s="1">
        <v>13</v>
      </c>
      <c r="AM30" s="7"/>
    </row>
    <row r="31" spans="1:39" s="1" customFormat="1" ht="15">
      <c r="A31" s="2">
        <v>43396</v>
      </c>
      <c r="B31" t="s">
        <v>86</v>
      </c>
      <c r="C31" t="s">
        <v>60</v>
      </c>
      <c r="D31" t="s">
        <v>34</v>
      </c>
      <c r="E31">
        <v>1</v>
      </c>
      <c r="F31">
        <v>1</v>
      </c>
      <c r="G31" t="s">
        <v>11</v>
      </c>
      <c r="H31" t="s">
        <v>21</v>
      </c>
      <c r="I31">
        <v>1.52E-2</v>
      </c>
      <c r="J31">
        <v>0.433</v>
      </c>
      <c r="K31">
        <v>8.91</v>
      </c>
      <c r="L31" t="s">
        <v>19</v>
      </c>
      <c r="M31" t="s">
        <v>22</v>
      </c>
      <c r="N31">
        <v>4.3699999999999998E-3</v>
      </c>
      <c r="O31">
        <v>8.6900000000000005E-2</v>
      </c>
      <c r="P31">
        <v>1.37</v>
      </c>
      <c r="Q31" t="s">
        <v>23</v>
      </c>
      <c r="R31" t="s">
        <v>21</v>
      </c>
      <c r="S31">
        <v>9.4200000000000002E-4</v>
      </c>
      <c r="T31">
        <v>1.4800000000000001E-2</v>
      </c>
      <c r="U31">
        <v>0.873</v>
      </c>
      <c r="W31" s="1">
        <v>14</v>
      </c>
      <c r="AM31" s="7"/>
    </row>
    <row r="32" spans="1:39" s="1" customFormat="1" ht="15">
      <c r="A32" s="2">
        <v>43396</v>
      </c>
      <c r="B32" t="s">
        <v>86</v>
      </c>
      <c r="C32" t="s">
        <v>60</v>
      </c>
      <c r="D32" t="s">
        <v>34</v>
      </c>
      <c r="E32">
        <v>1</v>
      </c>
      <c r="F32">
        <v>1</v>
      </c>
      <c r="G32" t="s">
        <v>11</v>
      </c>
      <c r="H32" t="s">
        <v>21</v>
      </c>
      <c r="I32">
        <v>1.0999999999999999E-2</v>
      </c>
      <c r="J32">
        <v>0.251</v>
      </c>
      <c r="K32">
        <v>4.58</v>
      </c>
      <c r="L32" t="s">
        <v>19</v>
      </c>
      <c r="M32" t="s">
        <v>22</v>
      </c>
      <c r="N32">
        <v>5.2300000000000003E-3</v>
      </c>
      <c r="O32">
        <v>9.5799999999999996E-2</v>
      </c>
      <c r="P32">
        <v>1.56</v>
      </c>
      <c r="Q32" t="s">
        <v>23</v>
      </c>
      <c r="R32" t="s">
        <v>21</v>
      </c>
      <c r="S32">
        <v>1.2800000000000001E-3</v>
      </c>
      <c r="T32">
        <v>1.52E-2</v>
      </c>
      <c r="U32">
        <v>0.89</v>
      </c>
      <c r="W32" s="1">
        <v>15</v>
      </c>
      <c r="AM32" s="7"/>
    </row>
    <row r="33" spans="1:39" s="1" customFormat="1" ht="15">
      <c r="A33" s="2">
        <v>43396</v>
      </c>
      <c r="B33" t="s">
        <v>86</v>
      </c>
      <c r="C33" t="s">
        <v>60</v>
      </c>
      <c r="D33" t="s">
        <v>34</v>
      </c>
      <c r="E33">
        <v>1</v>
      </c>
      <c r="F33">
        <v>1</v>
      </c>
      <c r="G33" t="s">
        <v>11</v>
      </c>
      <c r="H33" t="s">
        <v>21</v>
      </c>
      <c r="I33">
        <v>8.6199999999999992E-3</v>
      </c>
      <c r="J33">
        <v>0.246</v>
      </c>
      <c r="K33">
        <v>4.45</v>
      </c>
      <c r="L33" t="s">
        <v>19</v>
      </c>
      <c r="M33" t="s">
        <v>22</v>
      </c>
      <c r="N33">
        <v>2.1700000000000001E-3</v>
      </c>
      <c r="O33">
        <v>2.3599999999999999E-2</v>
      </c>
      <c r="P33">
        <v>-3.7699999999999997E-2</v>
      </c>
      <c r="Q33" t="s">
        <v>23</v>
      </c>
      <c r="R33" t="s">
        <v>21</v>
      </c>
      <c r="S33">
        <v>5.1200000000000004E-3</v>
      </c>
      <c r="T33">
        <v>4.36E-2</v>
      </c>
      <c r="U33">
        <v>2.16</v>
      </c>
      <c r="W33" s="1">
        <v>16</v>
      </c>
      <c r="AM33" s="7"/>
    </row>
    <row r="34" spans="1:39" s="1" customFormat="1" ht="15">
      <c r="A34" s="2">
        <v>43396</v>
      </c>
      <c r="B34" t="s">
        <v>86</v>
      </c>
      <c r="C34" t="s">
        <v>60</v>
      </c>
      <c r="D34" t="s">
        <v>34</v>
      </c>
      <c r="E34">
        <v>1</v>
      </c>
      <c r="F34">
        <v>1</v>
      </c>
      <c r="G34" t="s">
        <v>11</v>
      </c>
      <c r="H34" t="s">
        <v>21</v>
      </c>
      <c r="I34">
        <v>5.6100000000000004E-3</v>
      </c>
      <c r="J34">
        <v>4.7199999999999999E-2</v>
      </c>
      <c r="K34">
        <v>-0.28499999999999998</v>
      </c>
      <c r="L34" t="s">
        <v>19</v>
      </c>
      <c r="M34" t="s">
        <v>22</v>
      </c>
      <c r="N34">
        <v>1.89E-3</v>
      </c>
      <c r="O34">
        <v>2.52E-2</v>
      </c>
      <c r="P34">
        <v>-1.8799999999999999E-3</v>
      </c>
      <c r="Q34" t="s">
        <v>23</v>
      </c>
      <c r="R34" t="s">
        <v>21</v>
      </c>
      <c r="S34">
        <v>3.5E-4</v>
      </c>
      <c r="T34">
        <v>6.8400000000000004E-4</v>
      </c>
      <c r="U34">
        <v>0.24199999999999999</v>
      </c>
      <c r="W34" s="1">
        <v>17</v>
      </c>
      <c r="AM34" s="7"/>
    </row>
    <row r="35" spans="1:39" s="1" customFormat="1" ht="15">
      <c r="A35" s="2">
        <v>43396</v>
      </c>
      <c r="B35" t="s">
        <v>86</v>
      </c>
      <c r="C35" t="s">
        <v>60</v>
      </c>
      <c r="D35" t="s">
        <v>34</v>
      </c>
      <c r="E35">
        <v>1</v>
      </c>
      <c r="F35">
        <v>1</v>
      </c>
      <c r="G35" t="s">
        <v>11</v>
      </c>
      <c r="H35" t="s">
        <v>21</v>
      </c>
      <c r="I35">
        <v>-1.4500000000000001E-2</v>
      </c>
      <c r="J35">
        <v>-6.1699999999999998E-2</v>
      </c>
      <c r="K35">
        <v>-2.88</v>
      </c>
      <c r="L35" t="s">
        <v>19</v>
      </c>
      <c r="M35" t="s">
        <v>22</v>
      </c>
      <c r="N35">
        <v>4.1599999999999996E-3</v>
      </c>
      <c r="O35">
        <v>8.2799999999999999E-2</v>
      </c>
      <c r="P35">
        <v>1.28</v>
      </c>
      <c r="Q35" t="s">
        <v>23</v>
      </c>
      <c r="R35" t="s">
        <v>21</v>
      </c>
      <c r="S35">
        <v>8.6499999999999999E-4</v>
      </c>
      <c r="T35">
        <v>-3.3800000000000002E-3</v>
      </c>
      <c r="U35">
        <v>6.0999999999999999E-2</v>
      </c>
      <c r="W35" s="1">
        <v>18</v>
      </c>
      <c r="AM35" s="7"/>
    </row>
    <row r="36" spans="1:39" s="1" customFormat="1" ht="15">
      <c r="A36" s="2">
        <v>43396</v>
      </c>
      <c r="B36" t="s">
        <v>86</v>
      </c>
      <c r="C36" t="s">
        <v>61</v>
      </c>
      <c r="D36" t="s">
        <v>34</v>
      </c>
      <c r="E36">
        <v>1</v>
      </c>
      <c r="F36">
        <v>1</v>
      </c>
      <c r="G36" t="s">
        <v>11</v>
      </c>
      <c r="H36" t="s">
        <v>21</v>
      </c>
      <c r="I36">
        <v>5.1799999999999997E-3</v>
      </c>
      <c r="J36">
        <v>0.16700000000000001</v>
      </c>
      <c r="K36">
        <v>2.57</v>
      </c>
      <c r="L36" t="s">
        <v>19</v>
      </c>
      <c r="M36" t="s">
        <v>22</v>
      </c>
      <c r="N36">
        <v>3.8300000000000001E-3</v>
      </c>
      <c r="O36">
        <v>7.0800000000000002E-2</v>
      </c>
      <c r="P36">
        <v>1.01</v>
      </c>
      <c r="Q36" t="s">
        <v>23</v>
      </c>
      <c r="R36" t="s">
        <v>21</v>
      </c>
      <c r="S36">
        <v>1.3500000000000001E-3</v>
      </c>
      <c r="T36">
        <v>1.1299999999999999E-2</v>
      </c>
      <c r="U36">
        <v>0.71799999999999997</v>
      </c>
      <c r="W36" s="1">
        <v>19</v>
      </c>
      <c r="AM36" s="7"/>
    </row>
    <row r="37" spans="1:39" s="1" customFormat="1" ht="15">
      <c r="A37" s="2">
        <v>43396</v>
      </c>
      <c r="B37" t="s">
        <v>86</v>
      </c>
      <c r="C37" t="s">
        <v>60</v>
      </c>
      <c r="D37" t="s">
        <v>34</v>
      </c>
      <c r="E37">
        <v>1</v>
      </c>
      <c r="F37">
        <v>1</v>
      </c>
      <c r="G37" t="s">
        <v>11</v>
      </c>
      <c r="H37" t="s">
        <v>21</v>
      </c>
      <c r="I37">
        <v>-4.6100000000000004E-3</v>
      </c>
      <c r="J37">
        <v>-6.6500000000000004E-2</v>
      </c>
      <c r="K37">
        <v>-3</v>
      </c>
      <c r="L37" t="s">
        <v>19</v>
      </c>
      <c r="M37" t="s">
        <v>22</v>
      </c>
      <c r="N37">
        <v>3.63E-3</v>
      </c>
      <c r="O37">
        <v>5.6800000000000003E-2</v>
      </c>
      <c r="P37">
        <v>0.7</v>
      </c>
      <c r="Q37" t="s">
        <v>23</v>
      </c>
      <c r="R37" t="s">
        <v>21</v>
      </c>
      <c r="S37">
        <v>-1.09E-3</v>
      </c>
      <c r="T37">
        <v>-1.21E-2</v>
      </c>
      <c r="U37">
        <v>-0.32800000000000001</v>
      </c>
      <c r="W37" s="1">
        <v>20</v>
      </c>
      <c r="AM37" s="7"/>
    </row>
    <row r="38" spans="1:39" s="1" customFormat="1" ht="15">
      <c r="A38" s="2">
        <v>43396</v>
      </c>
      <c r="B38" t="s">
        <v>86</v>
      </c>
      <c r="C38" t="s">
        <v>60</v>
      </c>
      <c r="D38" t="s">
        <v>34</v>
      </c>
      <c r="E38">
        <v>1</v>
      </c>
      <c r="F38">
        <v>1</v>
      </c>
      <c r="G38" t="s">
        <v>11</v>
      </c>
      <c r="H38" t="s">
        <v>21</v>
      </c>
      <c r="I38">
        <v>-1.29E-2</v>
      </c>
      <c r="J38">
        <v>-0.20300000000000001</v>
      </c>
      <c r="K38">
        <v>-6.25</v>
      </c>
      <c r="L38" t="s">
        <v>19</v>
      </c>
      <c r="M38" t="s">
        <v>22</v>
      </c>
      <c r="N38">
        <v>-2.9199999999999999E-3</v>
      </c>
      <c r="O38">
        <v>-1.8599999999999998E-2</v>
      </c>
      <c r="P38">
        <v>-0.97099999999999997</v>
      </c>
      <c r="Q38" t="s">
        <v>23</v>
      </c>
      <c r="R38" t="s">
        <v>21</v>
      </c>
      <c r="S38">
        <v>1.24E-3</v>
      </c>
      <c r="T38">
        <v>2.0500000000000001E-2</v>
      </c>
      <c r="U38">
        <v>1.1299999999999999</v>
      </c>
      <c r="W38" s="1">
        <v>21</v>
      </c>
      <c r="AM38" s="7"/>
    </row>
    <row r="39" spans="1:39" s="1" customFormat="1" ht="15">
      <c r="A39" s="2">
        <v>43396</v>
      </c>
      <c r="B39" t="s">
        <v>86</v>
      </c>
      <c r="C39" t="s">
        <v>60</v>
      </c>
      <c r="D39" t="s">
        <v>34</v>
      </c>
      <c r="E39">
        <v>1</v>
      </c>
      <c r="F39">
        <v>1</v>
      </c>
      <c r="G39" t="s">
        <v>11</v>
      </c>
      <c r="H39" t="s">
        <v>21</v>
      </c>
      <c r="I39">
        <v>1.06E-2</v>
      </c>
      <c r="J39">
        <v>0.29799999999999999</v>
      </c>
      <c r="K39">
        <v>5.69</v>
      </c>
      <c r="L39" t="s">
        <v>19</v>
      </c>
      <c r="M39" t="s">
        <v>22</v>
      </c>
      <c r="N39">
        <v>4.0000000000000001E-3</v>
      </c>
      <c r="O39">
        <v>6.3500000000000001E-2</v>
      </c>
      <c r="P39">
        <v>0.84799999999999998</v>
      </c>
      <c r="Q39" t="s">
        <v>23</v>
      </c>
      <c r="R39" t="s">
        <v>21</v>
      </c>
      <c r="S39">
        <v>1.31E-3</v>
      </c>
      <c r="T39">
        <v>1.46E-2</v>
      </c>
      <c r="U39">
        <v>0.86399999999999999</v>
      </c>
      <c r="W39" s="1">
        <v>22</v>
      </c>
      <c r="AM39" s="7"/>
    </row>
    <row r="40" spans="1:39" s="1" customFormat="1" ht="15">
      <c r="A40" s="2">
        <v>43396</v>
      </c>
      <c r="B40" t="s">
        <v>86</v>
      </c>
      <c r="C40" t="s">
        <v>61</v>
      </c>
      <c r="D40" t="s">
        <v>34</v>
      </c>
      <c r="E40">
        <v>1</v>
      </c>
      <c r="F40">
        <v>1</v>
      </c>
      <c r="G40" t="s">
        <v>11</v>
      </c>
      <c r="H40" t="s">
        <v>21</v>
      </c>
      <c r="I40">
        <v>-3.32E-2</v>
      </c>
      <c r="J40">
        <v>-0.224</v>
      </c>
      <c r="K40">
        <v>-6.74</v>
      </c>
      <c r="L40" t="s">
        <v>19</v>
      </c>
      <c r="M40" t="s">
        <v>22</v>
      </c>
      <c r="N40">
        <v>3.8500000000000001E-3</v>
      </c>
      <c r="O40">
        <v>7.9200000000000007E-2</v>
      </c>
      <c r="P40">
        <v>1.19</v>
      </c>
      <c r="Q40" t="s">
        <v>23</v>
      </c>
      <c r="R40" t="s">
        <v>21</v>
      </c>
      <c r="S40">
        <v>7.8700000000000005E-4</v>
      </c>
      <c r="T40">
        <v>9.5000000000000005E-5</v>
      </c>
      <c r="U40">
        <v>0.216</v>
      </c>
      <c r="W40" s="1">
        <v>23</v>
      </c>
      <c r="AM40" s="7"/>
    </row>
    <row r="41" spans="1:39" s="1" customFormat="1" ht="15">
      <c r="A41" s="2">
        <v>43480</v>
      </c>
      <c r="B41" t="s">
        <v>84</v>
      </c>
      <c r="C41" t="s">
        <v>60</v>
      </c>
      <c r="D41" t="s">
        <v>34</v>
      </c>
      <c r="E41">
        <v>1</v>
      </c>
      <c r="F41">
        <v>1</v>
      </c>
      <c r="G41" t="s">
        <v>11</v>
      </c>
      <c r="H41" t="s">
        <v>21</v>
      </c>
      <c r="I41">
        <v>2.3199999999999998E-2</v>
      </c>
      <c r="J41">
        <v>0.224</v>
      </c>
      <c r="K41">
        <v>1.89</v>
      </c>
      <c r="L41" t="s">
        <v>19</v>
      </c>
      <c r="M41" t="s">
        <v>22</v>
      </c>
      <c r="N41">
        <v>5.1599999999999997E-3</v>
      </c>
      <c r="O41">
        <v>8.2799999999999999E-2</v>
      </c>
      <c r="P41">
        <v>1.65</v>
      </c>
      <c r="Q41" t="s">
        <v>23</v>
      </c>
      <c r="R41" t="s">
        <v>21</v>
      </c>
      <c r="S41">
        <v>-3.32E-3</v>
      </c>
      <c r="T41">
        <v>-6.0999999999999999E-2</v>
      </c>
      <c r="U41">
        <v>-3.57</v>
      </c>
      <c r="W41" s="1">
        <v>24</v>
      </c>
      <c r="AM41" s="7"/>
    </row>
    <row r="42" spans="1:39" s="1" customFormat="1" ht="15">
      <c r="A42" s="2">
        <v>43480</v>
      </c>
      <c r="B42" t="s">
        <v>84</v>
      </c>
      <c r="C42" t="s">
        <v>60</v>
      </c>
      <c r="D42" t="s">
        <v>34</v>
      </c>
      <c r="E42">
        <v>1</v>
      </c>
      <c r="F42">
        <v>1</v>
      </c>
      <c r="G42" t="s">
        <v>11</v>
      </c>
      <c r="H42" t="s">
        <v>21</v>
      </c>
      <c r="I42">
        <v>1.09E-2</v>
      </c>
      <c r="J42">
        <v>0.307</v>
      </c>
      <c r="K42">
        <v>3.68</v>
      </c>
      <c r="L42" t="s">
        <v>19</v>
      </c>
      <c r="M42" t="s">
        <v>22</v>
      </c>
      <c r="N42">
        <v>-3.3899999999999998E-3</v>
      </c>
      <c r="O42">
        <v>-6.3200000000000006E-2</v>
      </c>
      <c r="P42">
        <v>-1.77</v>
      </c>
      <c r="Q42" t="s">
        <v>23</v>
      </c>
      <c r="R42" t="s">
        <v>21</v>
      </c>
      <c r="S42">
        <v>-7.7000000000000002E-3</v>
      </c>
      <c r="T42">
        <v>-3.9699999999999999E-2</v>
      </c>
      <c r="U42">
        <v>-2.68</v>
      </c>
      <c r="W42" s="1">
        <v>25</v>
      </c>
      <c r="AM42" s="7"/>
    </row>
    <row r="43" spans="1:39" s="1" customFormat="1" ht="15">
      <c r="A43" s="2">
        <v>43480</v>
      </c>
      <c r="B43" t="s">
        <v>84</v>
      </c>
      <c r="C43" t="s">
        <v>60</v>
      </c>
      <c r="D43" t="s">
        <v>34</v>
      </c>
      <c r="E43">
        <v>1</v>
      </c>
      <c r="F43">
        <v>1</v>
      </c>
      <c r="G43" t="s">
        <v>11</v>
      </c>
      <c r="H43" t="s">
        <v>21</v>
      </c>
      <c r="I43">
        <v>1.17E-2</v>
      </c>
      <c r="J43">
        <v>0.21</v>
      </c>
      <c r="K43">
        <v>1.59</v>
      </c>
      <c r="L43" t="s">
        <v>19</v>
      </c>
      <c r="M43" t="s">
        <v>22</v>
      </c>
      <c r="N43">
        <v>5.8799999999999998E-3</v>
      </c>
      <c r="O43">
        <v>9.2499999999999999E-2</v>
      </c>
      <c r="P43">
        <v>1.88</v>
      </c>
      <c r="Q43" t="s">
        <v>23</v>
      </c>
      <c r="R43" t="s">
        <v>21</v>
      </c>
      <c r="S43">
        <v>-8.2199999999999995E-2</v>
      </c>
      <c r="T43">
        <v>-0.55100000000000005</v>
      </c>
      <c r="U43"/>
      <c r="W43" s="1">
        <v>26</v>
      </c>
      <c r="AM43" s="7"/>
    </row>
    <row r="44" spans="1:39" s="1" customFormat="1" ht="15">
      <c r="A44" s="2">
        <v>43480</v>
      </c>
      <c r="B44" t="s">
        <v>84</v>
      </c>
      <c r="C44" t="s">
        <v>60</v>
      </c>
      <c r="D44" t="s">
        <v>34</v>
      </c>
      <c r="E44">
        <v>1</v>
      </c>
      <c r="F44">
        <v>1</v>
      </c>
      <c r="G44" t="s">
        <v>11</v>
      </c>
      <c r="H44" t="s">
        <v>21</v>
      </c>
      <c r="I44">
        <v>1.26E-2</v>
      </c>
      <c r="J44">
        <v>1.41E-2</v>
      </c>
      <c r="K44">
        <v>-2.63</v>
      </c>
      <c r="L44" t="s">
        <v>19</v>
      </c>
      <c r="M44" t="s">
        <v>22</v>
      </c>
      <c r="N44">
        <v>6.2300000000000003E-3</v>
      </c>
      <c r="O44">
        <v>0.104</v>
      </c>
      <c r="P44">
        <v>2.16</v>
      </c>
      <c r="Q44" t="s">
        <v>23</v>
      </c>
      <c r="R44" t="s">
        <v>21</v>
      </c>
      <c r="S44">
        <v>-1.4200000000000001E-2</v>
      </c>
      <c r="T44">
        <v>-9.01E-2</v>
      </c>
      <c r="U44">
        <v>-4.79</v>
      </c>
      <c r="W44" s="1">
        <v>27</v>
      </c>
      <c r="AM44" s="7"/>
    </row>
    <row r="45" spans="1:39" s="1" customFormat="1" ht="15">
      <c r="A45" s="2">
        <v>43480</v>
      </c>
      <c r="B45" t="s">
        <v>84</v>
      </c>
      <c r="C45" t="s">
        <v>60</v>
      </c>
      <c r="D45" t="s">
        <v>34</v>
      </c>
      <c r="E45">
        <v>1</v>
      </c>
      <c r="F45">
        <v>1</v>
      </c>
      <c r="G45" t="s">
        <v>11</v>
      </c>
      <c r="H45" t="s">
        <v>21</v>
      </c>
      <c r="I45">
        <v>8.6300000000000005E-3</v>
      </c>
      <c r="J45">
        <v>0.158</v>
      </c>
      <c r="K45">
        <v>0.48799999999999999</v>
      </c>
      <c r="L45" t="s">
        <v>19</v>
      </c>
      <c r="M45" t="s">
        <v>22</v>
      </c>
      <c r="N45">
        <v>6.5199999999999998E-3</v>
      </c>
      <c r="O45">
        <v>0.125</v>
      </c>
      <c r="P45">
        <v>2.63</v>
      </c>
      <c r="Q45" t="s">
        <v>23</v>
      </c>
      <c r="R45" t="s">
        <v>21</v>
      </c>
      <c r="S45">
        <v>1.6299999999999999E-3</v>
      </c>
      <c r="T45">
        <v>-3.29E-3</v>
      </c>
      <c r="U45">
        <v>-1.1599999999999999</v>
      </c>
      <c r="W45" s="1">
        <v>28</v>
      </c>
      <c r="AM45" s="7"/>
    </row>
    <row r="46" spans="1:39" s="1" customFormat="1" ht="15">
      <c r="A46" s="2">
        <v>43480</v>
      </c>
      <c r="B46" t="s">
        <v>84</v>
      </c>
      <c r="C46" t="s">
        <v>61</v>
      </c>
      <c r="D46" t="s">
        <v>34</v>
      </c>
      <c r="E46">
        <v>1</v>
      </c>
      <c r="F46">
        <v>1</v>
      </c>
      <c r="G46" t="s">
        <v>11</v>
      </c>
      <c r="H46" t="s">
        <v>21</v>
      </c>
      <c r="I46">
        <v>7.7299999999999999E-3</v>
      </c>
      <c r="J46">
        <v>0.129</v>
      </c>
      <c r="K46">
        <v>-0.152</v>
      </c>
      <c r="L46" t="s">
        <v>19</v>
      </c>
      <c r="M46" t="s">
        <v>22</v>
      </c>
      <c r="N46">
        <v>-4.1000000000000003E-3</v>
      </c>
      <c r="O46">
        <v>-2.2599999999999999E-2</v>
      </c>
      <c r="P46">
        <v>-0.82</v>
      </c>
      <c r="Q46" t="s">
        <v>23</v>
      </c>
      <c r="R46" t="s">
        <v>21</v>
      </c>
      <c r="S46">
        <v>1.4400000000000001E-3</v>
      </c>
      <c r="T46">
        <v>1.06E-2</v>
      </c>
      <c r="U46">
        <v>-0.57699999999999996</v>
      </c>
      <c r="W46" s="1">
        <v>29</v>
      </c>
      <c r="AM46" s="7"/>
    </row>
    <row r="47" spans="1:39" s="1" customFormat="1" ht="15">
      <c r="A47" s="2">
        <v>43572</v>
      </c>
      <c r="B47" t="s">
        <v>82</v>
      </c>
      <c r="C47" t="s">
        <v>60</v>
      </c>
      <c r="D47" t="s">
        <v>34</v>
      </c>
      <c r="E47">
        <v>1</v>
      </c>
      <c r="F47">
        <v>1</v>
      </c>
      <c r="G47"/>
      <c r="H47"/>
      <c r="I47"/>
      <c r="J47"/>
      <c r="K47"/>
      <c r="L47" t="s">
        <v>19</v>
      </c>
      <c r="M47" t="s">
        <v>22</v>
      </c>
      <c r="N47">
        <v>-7.3499999999999998E-3</v>
      </c>
      <c r="O47">
        <v>-4.5900000000000003E-2</v>
      </c>
      <c r="P47">
        <v>-4.82</v>
      </c>
      <c r="Q47" t="s">
        <v>23</v>
      </c>
      <c r="R47" t="s">
        <v>21</v>
      </c>
      <c r="S47">
        <v>-2.8600000000000001E-3</v>
      </c>
      <c r="T47">
        <v>-1.9900000000000001E-2</v>
      </c>
      <c r="U47">
        <v>-1.97</v>
      </c>
      <c r="W47" s="1">
        <v>30</v>
      </c>
      <c r="AM47" s="7"/>
    </row>
    <row r="48" spans="1:39" s="1" customFormat="1" ht="15">
      <c r="A48" s="2">
        <v>43572</v>
      </c>
      <c r="B48" t="s">
        <v>82</v>
      </c>
      <c r="C48" t="s">
        <v>60</v>
      </c>
      <c r="D48" t="s">
        <v>34</v>
      </c>
      <c r="E48">
        <v>1</v>
      </c>
      <c r="F48">
        <v>1</v>
      </c>
      <c r="G48"/>
      <c r="H48"/>
      <c r="I48"/>
      <c r="J48"/>
      <c r="K48"/>
      <c r="L48" t="s">
        <v>19</v>
      </c>
      <c r="M48" t="s">
        <v>22</v>
      </c>
      <c r="N48">
        <v>8.2100000000000003E-3</v>
      </c>
      <c r="O48">
        <v>0.17399999999999999</v>
      </c>
      <c r="P48">
        <v>0.22500000000000001</v>
      </c>
      <c r="Q48" t="s">
        <v>23</v>
      </c>
      <c r="R48" t="s">
        <v>21</v>
      </c>
      <c r="S48">
        <v>2.7299999999999998E-3</v>
      </c>
      <c r="T48">
        <v>2.64E-2</v>
      </c>
      <c r="U48">
        <v>0.13800000000000001</v>
      </c>
      <c r="W48" s="1">
        <v>31</v>
      </c>
      <c r="AM48" s="7"/>
    </row>
    <row r="49" spans="1:49" s="1" customFormat="1" ht="15">
      <c r="A49" s="2">
        <v>43572</v>
      </c>
      <c r="B49" t="s">
        <v>82</v>
      </c>
      <c r="C49" t="s">
        <v>60</v>
      </c>
      <c r="D49" t="s">
        <v>34</v>
      </c>
      <c r="E49">
        <v>1</v>
      </c>
      <c r="F49">
        <v>1</v>
      </c>
      <c r="G49"/>
      <c r="H49"/>
      <c r="I49"/>
      <c r="J49"/>
      <c r="K49"/>
      <c r="L49" t="s">
        <v>19</v>
      </c>
      <c r="M49" t="s">
        <v>22</v>
      </c>
      <c r="N49">
        <v>6.8599999999999998E-3</v>
      </c>
      <c r="O49">
        <v>0.13600000000000001</v>
      </c>
      <c r="P49">
        <v>-0.63300000000000001</v>
      </c>
      <c r="Q49" t="s">
        <v>23</v>
      </c>
      <c r="R49" t="s">
        <v>21</v>
      </c>
      <c r="S49">
        <v>-2.2399999999999998E-3</v>
      </c>
      <c r="T49">
        <v>-2.63E-2</v>
      </c>
      <c r="U49">
        <v>-2.27</v>
      </c>
      <c r="W49" s="1">
        <v>32</v>
      </c>
      <c r="AM49" s="7"/>
    </row>
    <row r="50" spans="1:49" s="1" customFormat="1" ht="15">
      <c r="A50" s="2">
        <v>43572</v>
      </c>
      <c r="B50" t="s">
        <v>82</v>
      </c>
      <c r="C50" t="s">
        <v>60</v>
      </c>
      <c r="D50" t="s">
        <v>34</v>
      </c>
      <c r="E50">
        <v>1</v>
      </c>
      <c r="F50">
        <v>1</v>
      </c>
      <c r="G50"/>
      <c r="H50"/>
      <c r="I50"/>
      <c r="J50"/>
      <c r="K50"/>
      <c r="L50" t="s">
        <v>19</v>
      </c>
      <c r="M50" t="s">
        <v>22</v>
      </c>
      <c r="N50">
        <v>-7.9699999999999997E-3</v>
      </c>
      <c r="O50">
        <v>-4.5999999999999999E-2</v>
      </c>
      <c r="P50">
        <v>-4.82</v>
      </c>
      <c r="Q50" t="s">
        <v>23</v>
      </c>
      <c r="R50" t="s">
        <v>21</v>
      </c>
      <c r="S50">
        <v>-1.5100000000000001E-3</v>
      </c>
      <c r="T50">
        <v>-1.4200000000000001E-2</v>
      </c>
      <c r="U50">
        <v>-1.72</v>
      </c>
      <c r="W50" s="1">
        <v>33</v>
      </c>
      <c r="AM50" s="7"/>
    </row>
    <row r="51" spans="1:49" s="1" customFormat="1" ht="15">
      <c r="A51" s="2">
        <v>43572</v>
      </c>
      <c r="B51" t="s">
        <v>82</v>
      </c>
      <c r="C51" t="s">
        <v>61</v>
      </c>
      <c r="D51" t="s">
        <v>34</v>
      </c>
      <c r="E51">
        <v>1</v>
      </c>
      <c r="F51">
        <v>1</v>
      </c>
      <c r="G51"/>
      <c r="H51"/>
      <c r="I51"/>
      <c r="J51"/>
      <c r="K51"/>
      <c r="L51" t="s">
        <v>19</v>
      </c>
      <c r="M51" t="s">
        <v>22</v>
      </c>
      <c r="N51">
        <v>-3.9399999999999999E-3</v>
      </c>
      <c r="O51">
        <v>-1.9699999999999999E-2</v>
      </c>
      <c r="P51">
        <v>-4.22</v>
      </c>
      <c r="Q51" t="s">
        <v>23</v>
      </c>
      <c r="R51" t="s">
        <v>21</v>
      </c>
      <c r="S51">
        <v>2.5400000000000002E-3</v>
      </c>
      <c r="T51">
        <v>4.48E-2</v>
      </c>
      <c r="U51">
        <v>0.97899999999999998</v>
      </c>
      <c r="W51" s="1">
        <v>34</v>
      </c>
      <c r="AM51" s="7"/>
    </row>
    <row r="52" spans="1:49" s="1" customFormat="1" ht="15">
      <c r="A52" s="2">
        <v>43572</v>
      </c>
      <c r="B52" t="s">
        <v>82</v>
      </c>
      <c r="C52" t="s">
        <v>60</v>
      </c>
      <c r="D52" t="s">
        <v>34</v>
      </c>
      <c r="E52">
        <v>1</v>
      </c>
      <c r="F52">
        <v>1</v>
      </c>
      <c r="G52"/>
      <c r="H52"/>
      <c r="I52"/>
      <c r="J52"/>
      <c r="K52"/>
      <c r="L52" t="s">
        <v>19</v>
      </c>
      <c r="M52" t="s">
        <v>22</v>
      </c>
      <c r="N52">
        <v>-6.6299999999999996E-3</v>
      </c>
      <c r="O52">
        <v>-3.9100000000000003E-2</v>
      </c>
      <c r="P52">
        <v>-4.66</v>
      </c>
      <c r="Q52" t="s">
        <v>23</v>
      </c>
      <c r="R52" t="s">
        <v>21</v>
      </c>
      <c r="S52">
        <v>2.8300000000000001E-3</v>
      </c>
      <c r="T52">
        <v>3.3000000000000002E-2</v>
      </c>
      <c r="U52">
        <v>0.438</v>
      </c>
      <c r="W52" s="1">
        <v>35</v>
      </c>
      <c r="AM52" s="7"/>
    </row>
    <row r="53" spans="1:49" s="1" customFormat="1" ht="15">
      <c r="A53" s="2">
        <v>43572</v>
      </c>
      <c r="B53" t="s">
        <v>82</v>
      </c>
      <c r="C53" t="s">
        <v>60</v>
      </c>
      <c r="D53" t="s">
        <v>34</v>
      </c>
      <c r="E53">
        <v>1</v>
      </c>
      <c r="F53">
        <v>1</v>
      </c>
      <c r="G53"/>
      <c r="H53"/>
      <c r="I53"/>
      <c r="J53"/>
      <c r="K53"/>
      <c r="L53" t="s">
        <v>19</v>
      </c>
      <c r="M53" t="s">
        <v>22</v>
      </c>
      <c r="N53">
        <v>8.3300000000000006E-3</v>
      </c>
      <c r="O53">
        <v>0.16600000000000001</v>
      </c>
      <c r="P53">
        <v>4.07E-2</v>
      </c>
      <c r="Q53" t="s">
        <v>23</v>
      </c>
      <c r="R53" t="s">
        <v>21</v>
      </c>
      <c r="S53">
        <v>2.7399999999999998E-3</v>
      </c>
      <c r="T53">
        <v>4.3499999999999997E-2</v>
      </c>
      <c r="U53">
        <v>0.91800000000000004</v>
      </c>
      <c r="W53" s="1">
        <v>36</v>
      </c>
      <c r="AM53" s="7"/>
    </row>
    <row r="54" spans="1:49" s="1" customFormat="1" ht="15">
      <c r="A54" s="2">
        <v>43572</v>
      </c>
      <c r="B54" t="s">
        <v>82</v>
      </c>
      <c r="C54" t="s">
        <v>60</v>
      </c>
      <c r="D54" t="s">
        <v>34</v>
      </c>
      <c r="E54">
        <v>1</v>
      </c>
      <c r="F54">
        <v>1</v>
      </c>
      <c r="G54"/>
      <c r="H54"/>
      <c r="I54"/>
      <c r="J54"/>
      <c r="K54"/>
      <c r="L54" t="s">
        <v>19</v>
      </c>
      <c r="M54" t="s">
        <v>22</v>
      </c>
      <c r="N54">
        <v>-7.1900000000000002E-3</v>
      </c>
      <c r="O54">
        <v>-4.2099999999999999E-2</v>
      </c>
      <c r="P54">
        <v>-4.7300000000000004</v>
      </c>
      <c r="Q54" t="s">
        <v>23</v>
      </c>
      <c r="R54" t="s">
        <v>21</v>
      </c>
      <c r="S54">
        <v>2.5400000000000002E-3</v>
      </c>
      <c r="T54">
        <v>9.3200000000000002E-3</v>
      </c>
      <c r="U54">
        <v>-0.64100000000000001</v>
      </c>
      <c r="W54" s="1">
        <v>37</v>
      </c>
      <c r="AM54" s="7"/>
    </row>
    <row r="55" spans="1:49" s="1" customFormat="1" ht="15">
      <c r="A55" s="2">
        <v>43572</v>
      </c>
      <c r="B55" t="s">
        <v>82</v>
      </c>
      <c r="C55" t="s">
        <v>60</v>
      </c>
      <c r="D55" t="s">
        <v>34</v>
      </c>
      <c r="E55">
        <v>1</v>
      </c>
      <c r="F55">
        <v>1</v>
      </c>
      <c r="G55"/>
      <c r="H55"/>
      <c r="I55"/>
      <c r="J55"/>
      <c r="K55"/>
      <c r="L55" t="s">
        <v>19</v>
      </c>
      <c r="M55" t="s">
        <v>22</v>
      </c>
      <c r="N55">
        <v>-7.3099999999999997E-3</v>
      </c>
      <c r="O55">
        <v>-4.4299999999999999E-2</v>
      </c>
      <c r="P55">
        <v>-4.78</v>
      </c>
      <c r="Q55" t="s">
        <v>23</v>
      </c>
      <c r="R55" t="s">
        <v>21</v>
      </c>
      <c r="S55">
        <v>2.3700000000000001E-3</v>
      </c>
      <c r="T55">
        <v>-1.3299999999999999E-2</v>
      </c>
      <c r="U55">
        <v>-1.67</v>
      </c>
      <c r="W55" s="1">
        <v>38</v>
      </c>
      <c r="AM55" s="7"/>
    </row>
    <row r="56" spans="1:49" s="1" customFormat="1" ht="15">
      <c r="A56" s="2">
        <v>43572</v>
      </c>
      <c r="B56" t="s">
        <v>82</v>
      </c>
      <c r="C56" t="s">
        <v>60</v>
      </c>
      <c r="D56" t="s">
        <v>34</v>
      </c>
      <c r="E56">
        <v>1</v>
      </c>
      <c r="F56">
        <v>1</v>
      </c>
      <c r="G56"/>
      <c r="H56"/>
      <c r="I56"/>
      <c r="J56"/>
      <c r="K56"/>
      <c r="L56" t="s">
        <v>19</v>
      </c>
      <c r="M56" t="s">
        <v>22</v>
      </c>
      <c r="N56">
        <v>2.7000000000000001E-3</v>
      </c>
      <c r="O56">
        <v>-7.18E-4</v>
      </c>
      <c r="P56">
        <v>-3.78</v>
      </c>
      <c r="Q56" t="s">
        <v>23</v>
      </c>
      <c r="R56" t="s">
        <v>21</v>
      </c>
      <c r="S56">
        <v>2.96E-3</v>
      </c>
      <c r="T56">
        <v>7.9699999999999997E-3</v>
      </c>
      <c r="U56">
        <v>-0.70199999999999996</v>
      </c>
      <c r="W56" s="1">
        <v>39</v>
      </c>
      <c r="AM56" s="7"/>
    </row>
    <row r="57" spans="1:49" customFormat="1" ht="15">
      <c r="A57" s="2">
        <v>43572</v>
      </c>
      <c r="B57" t="s">
        <v>82</v>
      </c>
      <c r="C57" t="s">
        <v>61</v>
      </c>
      <c r="D57" t="s">
        <v>34</v>
      </c>
      <c r="E57">
        <v>1</v>
      </c>
      <c r="F57">
        <v>1</v>
      </c>
      <c r="L57" t="s">
        <v>19</v>
      </c>
      <c r="M57" t="s">
        <v>22</v>
      </c>
      <c r="N57">
        <v>-6.9199999999999999E-3</v>
      </c>
      <c r="O57">
        <v>-4.0300000000000002E-2</v>
      </c>
      <c r="P57">
        <v>-4.6900000000000004</v>
      </c>
      <c r="Q57" t="s">
        <v>23</v>
      </c>
      <c r="R57" t="s">
        <v>21</v>
      </c>
      <c r="S57">
        <v>-1.9499999999999999E-3</v>
      </c>
      <c r="T57">
        <v>-2.63E-2</v>
      </c>
      <c r="U57">
        <v>-2.27</v>
      </c>
      <c r="W57" s="1">
        <v>40</v>
      </c>
      <c r="Y57" s="1"/>
      <c r="Z57" s="1"/>
      <c r="AA57" s="1"/>
      <c r="AD57" s="4"/>
      <c r="AE57" s="4"/>
      <c r="AH57" s="3"/>
      <c r="AM57" s="7"/>
      <c r="AN57" s="4"/>
      <c r="AQ57" s="3"/>
      <c r="AV57" s="4"/>
      <c r="AW57" s="4"/>
    </row>
    <row r="58" spans="1:49" customFormat="1" ht="15">
      <c r="A58" s="2">
        <v>43731</v>
      </c>
      <c r="B58" t="s">
        <v>58</v>
      </c>
      <c r="C58" t="s">
        <v>36</v>
      </c>
      <c r="D58" t="s">
        <v>34</v>
      </c>
      <c r="E58">
        <v>1</v>
      </c>
      <c r="F58">
        <v>1</v>
      </c>
      <c r="G58" t="s">
        <v>11</v>
      </c>
      <c r="H58" t="s">
        <v>21</v>
      </c>
      <c r="I58">
        <v>5.0099999999999997E-3</v>
      </c>
      <c r="J58">
        <v>0.129</v>
      </c>
      <c r="K58">
        <v>0</v>
      </c>
      <c r="L58" t="s">
        <v>19</v>
      </c>
      <c r="M58" t="s">
        <v>22</v>
      </c>
      <c r="N58">
        <v>8.4399999999999996E-3</v>
      </c>
      <c r="O58">
        <v>0.114</v>
      </c>
      <c r="P58">
        <v>0</v>
      </c>
      <c r="Q58" t="s">
        <v>23</v>
      </c>
      <c r="R58" t="s">
        <v>21</v>
      </c>
      <c r="S58">
        <v>-1.5900000000000001E-3</v>
      </c>
      <c r="T58">
        <v>6.2500000000000003E-3</v>
      </c>
      <c r="U58">
        <v>0</v>
      </c>
      <c r="W58" s="1">
        <v>41</v>
      </c>
      <c r="Y58" s="1"/>
      <c r="Z58" s="1"/>
      <c r="AA58" s="1"/>
      <c r="AB58" s="4"/>
      <c r="AC58" s="4"/>
      <c r="AH58" s="3"/>
      <c r="AI58" s="4"/>
      <c r="AJ58" s="4"/>
      <c r="AK58" s="4"/>
      <c r="AL58" s="4"/>
      <c r="AM58" s="7"/>
      <c r="AQ58" s="3"/>
      <c r="AR58" s="4"/>
      <c r="AS58" s="4"/>
      <c r="AT58" s="4"/>
      <c r="AU58" s="4"/>
    </row>
    <row r="59" spans="1:49" customFormat="1" ht="15">
      <c r="A59" s="2">
        <v>43731</v>
      </c>
      <c r="B59" t="s">
        <v>58</v>
      </c>
      <c r="C59" t="s">
        <v>36</v>
      </c>
      <c r="D59" t="s">
        <v>34</v>
      </c>
      <c r="E59">
        <v>1</v>
      </c>
      <c r="F59">
        <v>1</v>
      </c>
      <c r="G59" t="s">
        <v>11</v>
      </c>
      <c r="H59" t="s">
        <v>21</v>
      </c>
      <c r="I59">
        <v>5.9100000000000003E-3</v>
      </c>
      <c r="J59">
        <v>0.112</v>
      </c>
      <c r="K59">
        <v>0</v>
      </c>
      <c r="L59" t="s">
        <v>19</v>
      </c>
      <c r="M59" t="s">
        <v>22</v>
      </c>
      <c r="N59">
        <v>7.8100000000000001E-3</v>
      </c>
      <c r="O59">
        <v>0.1</v>
      </c>
      <c r="P59">
        <v>0</v>
      </c>
      <c r="Q59" t="s">
        <v>23</v>
      </c>
      <c r="R59" t="s">
        <v>21</v>
      </c>
      <c r="S59">
        <v>-4.4000000000000003E-3</v>
      </c>
      <c r="T59">
        <v>-2.52E-2</v>
      </c>
      <c r="U59">
        <v>0</v>
      </c>
      <c r="W59" s="1">
        <v>42</v>
      </c>
      <c r="Y59" s="1"/>
      <c r="Z59" s="1"/>
      <c r="AA59" s="1"/>
      <c r="AH59" s="3"/>
      <c r="AM59" s="7"/>
      <c r="AQ59" s="3"/>
    </row>
    <row r="60" spans="1:49" customFormat="1" ht="15">
      <c r="A60" s="2">
        <v>43731</v>
      </c>
      <c r="B60" t="s">
        <v>59</v>
      </c>
      <c r="C60" t="s">
        <v>60</v>
      </c>
      <c r="D60" t="s">
        <v>34</v>
      </c>
      <c r="E60">
        <v>1</v>
      </c>
      <c r="F60">
        <v>1</v>
      </c>
      <c r="G60" t="s">
        <v>11</v>
      </c>
      <c r="H60" t="s">
        <v>21</v>
      </c>
      <c r="I60">
        <v>-2.96E-3</v>
      </c>
      <c r="J60">
        <v>-3.4000000000000002E-2</v>
      </c>
      <c r="K60">
        <v>2.7300000000000001E-2</v>
      </c>
      <c r="L60" t="s">
        <v>19</v>
      </c>
      <c r="M60" t="s">
        <v>22</v>
      </c>
      <c r="N60">
        <v>-8.9099999999999995E-3</v>
      </c>
      <c r="O60">
        <v>-5.3699999999999998E-2</v>
      </c>
      <c r="P60">
        <v>-5.57</v>
      </c>
      <c r="Q60" t="s">
        <v>23</v>
      </c>
      <c r="R60" t="s">
        <v>21</v>
      </c>
      <c r="S60">
        <v>-2.66E-3</v>
      </c>
      <c r="T60">
        <v>-4.1099999999999998E-2</v>
      </c>
      <c r="U60">
        <v>-4.4400000000000004</v>
      </c>
      <c r="W60" s="1">
        <v>43</v>
      </c>
      <c r="Y60" s="1"/>
      <c r="Z60" s="1"/>
      <c r="AA60" s="1"/>
      <c r="AH60" s="3"/>
      <c r="AM60" s="7"/>
      <c r="AQ60" s="3"/>
    </row>
    <row r="61" spans="1:49" customFormat="1" ht="15">
      <c r="A61" s="2">
        <v>43731</v>
      </c>
      <c r="B61" t="s">
        <v>59</v>
      </c>
      <c r="C61" t="s">
        <v>60</v>
      </c>
      <c r="D61" t="s">
        <v>34</v>
      </c>
      <c r="E61">
        <v>1</v>
      </c>
      <c r="F61">
        <v>1</v>
      </c>
      <c r="G61" t="s">
        <v>11</v>
      </c>
      <c r="H61" t="s">
        <v>21</v>
      </c>
      <c r="I61">
        <v>1.49E-2</v>
      </c>
      <c r="J61">
        <v>0.221</v>
      </c>
      <c r="K61">
        <v>5.95</v>
      </c>
      <c r="L61" t="s">
        <v>19</v>
      </c>
      <c r="M61" t="s">
        <v>22</v>
      </c>
      <c r="N61">
        <v>-7.7400000000000004E-3</v>
      </c>
      <c r="O61">
        <v>-4.6899999999999997E-2</v>
      </c>
      <c r="P61">
        <v>-5.38</v>
      </c>
      <c r="Q61" t="s">
        <v>23</v>
      </c>
      <c r="R61" t="s">
        <v>21</v>
      </c>
      <c r="S61">
        <v>3.4099999999999998E-3</v>
      </c>
      <c r="T61">
        <v>6.8400000000000002E-2</v>
      </c>
      <c r="U61">
        <v>0.93100000000000005</v>
      </c>
      <c r="W61" s="1">
        <v>44</v>
      </c>
      <c r="Y61" s="1"/>
      <c r="Z61" s="1"/>
      <c r="AA61" s="1"/>
      <c r="AH61" s="3"/>
      <c r="AM61" s="7"/>
      <c r="AQ61" s="3"/>
    </row>
    <row r="62" spans="1:49" customFormat="1" ht="15">
      <c r="A62" s="2">
        <v>43731</v>
      </c>
      <c r="B62" t="s">
        <v>59</v>
      </c>
      <c r="C62" t="s">
        <v>60</v>
      </c>
      <c r="D62" t="s">
        <v>34</v>
      </c>
      <c r="E62">
        <v>1</v>
      </c>
      <c r="F62">
        <v>1</v>
      </c>
      <c r="G62" t="s">
        <v>11</v>
      </c>
      <c r="H62" t="s">
        <v>21</v>
      </c>
      <c r="I62">
        <v>-4.8799999999999998E-3</v>
      </c>
      <c r="J62">
        <v>7.6499999999999999E-2</v>
      </c>
      <c r="K62">
        <v>2.59</v>
      </c>
      <c r="L62" t="s">
        <v>19</v>
      </c>
      <c r="M62" t="s">
        <v>22</v>
      </c>
      <c r="N62">
        <v>-8.9499999999999996E-3</v>
      </c>
      <c r="O62">
        <v>-5.6800000000000003E-2</v>
      </c>
      <c r="P62">
        <v>-5.65</v>
      </c>
      <c r="Q62" t="s">
        <v>23</v>
      </c>
      <c r="R62" t="s">
        <v>21</v>
      </c>
      <c r="S62">
        <v>-2.7399999999999998E-3</v>
      </c>
      <c r="T62">
        <v>-4.6699999999999998E-2</v>
      </c>
      <c r="U62">
        <v>-4.72</v>
      </c>
      <c r="W62" s="1">
        <v>45</v>
      </c>
      <c r="Y62" s="1"/>
      <c r="Z62" s="1"/>
      <c r="AA62" s="1"/>
      <c r="AH62" s="3"/>
      <c r="AM62" s="7"/>
      <c r="AQ62" s="3"/>
    </row>
    <row r="63" spans="1:49" customFormat="1" ht="15">
      <c r="A63" s="2">
        <v>43731</v>
      </c>
      <c r="B63" t="s">
        <v>59</v>
      </c>
      <c r="C63" t="s">
        <v>60</v>
      </c>
      <c r="D63" t="s">
        <v>34</v>
      </c>
      <c r="E63">
        <v>1</v>
      </c>
      <c r="F63">
        <v>1</v>
      </c>
      <c r="G63" t="s">
        <v>11</v>
      </c>
      <c r="H63" t="s">
        <v>21</v>
      </c>
      <c r="I63">
        <v>3.5999999999999999E-3</v>
      </c>
      <c r="J63">
        <v>5.8299999999999998E-2</v>
      </c>
      <c r="K63">
        <v>2.17</v>
      </c>
      <c r="L63" t="s">
        <v>19</v>
      </c>
      <c r="M63" t="s">
        <v>22</v>
      </c>
      <c r="N63">
        <v>2.97E-3</v>
      </c>
      <c r="O63">
        <v>-7.2199999999999999E-3</v>
      </c>
      <c r="P63">
        <v>-4.3099999999999996</v>
      </c>
      <c r="Q63" t="s">
        <v>23</v>
      </c>
      <c r="R63" t="s">
        <v>21</v>
      </c>
      <c r="S63">
        <v>2.8999999999999998E-3</v>
      </c>
      <c r="T63">
        <v>-1.2200000000000001E-2</v>
      </c>
      <c r="U63">
        <v>-3.02</v>
      </c>
      <c r="W63" s="1">
        <v>46</v>
      </c>
      <c r="Y63" s="1"/>
      <c r="Z63" s="1"/>
      <c r="AA63" s="1"/>
      <c r="AH63" s="3"/>
      <c r="AM63" s="7"/>
      <c r="AQ63" s="3"/>
    </row>
    <row r="64" spans="1:49" customFormat="1" ht="15">
      <c r="A64" s="2">
        <v>43731</v>
      </c>
      <c r="B64" t="s">
        <v>59</v>
      </c>
      <c r="C64" t="s">
        <v>60</v>
      </c>
      <c r="D64" t="s">
        <v>34</v>
      </c>
      <c r="E64">
        <v>1</v>
      </c>
      <c r="F64">
        <v>1</v>
      </c>
      <c r="G64" t="s">
        <v>11</v>
      </c>
      <c r="H64" t="s">
        <v>21</v>
      </c>
      <c r="I64">
        <v>-3.9500000000000004E-3</v>
      </c>
      <c r="J64">
        <v>-4.1700000000000001E-2</v>
      </c>
      <c r="K64">
        <v>-0.152</v>
      </c>
      <c r="L64" t="s">
        <v>19</v>
      </c>
      <c r="M64" t="s">
        <v>22</v>
      </c>
      <c r="N64">
        <v>-9.7199999999999995E-3</v>
      </c>
      <c r="O64">
        <v>-6.0499999999999998E-2</v>
      </c>
      <c r="P64">
        <v>-5.76</v>
      </c>
      <c r="Q64" t="s">
        <v>23</v>
      </c>
      <c r="R64" t="s">
        <v>21</v>
      </c>
      <c r="S64">
        <v>-2.8600000000000001E-3</v>
      </c>
      <c r="T64">
        <v>-2.23E-2</v>
      </c>
      <c r="U64">
        <v>-3.52</v>
      </c>
      <c r="W64" s="1">
        <v>47</v>
      </c>
      <c r="Y64" s="1"/>
      <c r="Z64" s="1"/>
      <c r="AA64" s="1"/>
      <c r="AH64" s="3"/>
      <c r="AM64" s="7"/>
      <c r="AQ64" s="3"/>
    </row>
    <row r="65" spans="1:49" customFormat="1" ht="15">
      <c r="A65" s="2">
        <v>43745</v>
      </c>
      <c r="B65" t="s">
        <v>38</v>
      </c>
      <c r="C65" t="s">
        <v>36</v>
      </c>
      <c r="D65" t="s">
        <v>34</v>
      </c>
      <c r="E65">
        <v>1</v>
      </c>
      <c r="F65">
        <v>1</v>
      </c>
      <c r="G65" t="s">
        <v>11</v>
      </c>
      <c r="H65" t="s">
        <v>21</v>
      </c>
      <c r="I65">
        <v>1.01E-2</v>
      </c>
      <c r="J65">
        <v>7.1300000000000002E-2</v>
      </c>
      <c r="K65">
        <v>0</v>
      </c>
      <c r="L65" t="s">
        <v>19</v>
      </c>
      <c r="M65" t="s">
        <v>22</v>
      </c>
      <c r="N65">
        <v>8.4200000000000004E-3</v>
      </c>
      <c r="O65">
        <v>0.153</v>
      </c>
      <c r="P65">
        <v>0</v>
      </c>
      <c r="Q65" t="s">
        <v>23</v>
      </c>
      <c r="R65" t="s">
        <v>21</v>
      </c>
      <c r="S65">
        <v>3.8300000000000001E-3</v>
      </c>
      <c r="T65">
        <v>1.6199999999999999E-2</v>
      </c>
      <c r="U65">
        <v>0</v>
      </c>
      <c r="W65" s="1">
        <v>48</v>
      </c>
      <c r="X65" s="5"/>
      <c r="Y65" s="1"/>
      <c r="Z65" s="1"/>
      <c r="AA65" s="1"/>
      <c r="AB65" s="4"/>
      <c r="AC65" s="4"/>
      <c r="AF65" s="1"/>
      <c r="AG65" s="1"/>
      <c r="AH65" s="3"/>
      <c r="AI65" s="4"/>
      <c r="AJ65" s="4"/>
      <c r="AK65" s="4"/>
      <c r="AL65" s="4"/>
      <c r="AM65" s="7"/>
      <c r="AO65" s="1"/>
      <c r="AP65" s="1"/>
      <c r="AQ65" s="3"/>
      <c r="AR65" s="4"/>
      <c r="AS65" s="4"/>
      <c r="AT65" s="4"/>
      <c r="AU65" s="4"/>
    </row>
    <row r="66" spans="1:49" customFormat="1" ht="15">
      <c r="A66" s="2">
        <v>43745</v>
      </c>
      <c r="B66" t="s">
        <v>38</v>
      </c>
      <c r="C66" t="s">
        <v>36</v>
      </c>
      <c r="D66" t="s">
        <v>34</v>
      </c>
      <c r="E66">
        <v>1</v>
      </c>
      <c r="F66">
        <v>1</v>
      </c>
      <c r="G66" t="s">
        <v>11</v>
      </c>
      <c r="H66" t="s">
        <v>21</v>
      </c>
      <c r="I66">
        <v>-2.81E-3</v>
      </c>
      <c r="J66">
        <v>-6.3700000000000007E-2</v>
      </c>
      <c r="K66">
        <v>0</v>
      </c>
      <c r="L66" t="s">
        <v>19</v>
      </c>
      <c r="M66" t="s">
        <v>22</v>
      </c>
      <c r="N66">
        <v>9.2200000000000008E-3</v>
      </c>
      <c r="O66">
        <v>0.17499999999999999</v>
      </c>
      <c r="P66">
        <v>0</v>
      </c>
      <c r="Q66" t="s">
        <v>23</v>
      </c>
      <c r="R66" t="s">
        <v>21</v>
      </c>
      <c r="S66">
        <v>9.4200000000000002E-4</v>
      </c>
      <c r="T66">
        <v>6.45E-3</v>
      </c>
      <c r="U66">
        <v>0</v>
      </c>
      <c r="W66" s="1">
        <v>49</v>
      </c>
      <c r="X66" s="5"/>
      <c r="Y66" s="1"/>
      <c r="Z66" s="1"/>
      <c r="AA66" s="1"/>
      <c r="AF66" s="1"/>
      <c r="AG66" s="1"/>
      <c r="AH66" s="3"/>
      <c r="AM66" s="7"/>
      <c r="AO66" s="1"/>
      <c r="AP66" s="1"/>
      <c r="AQ66" s="3"/>
    </row>
    <row r="67" spans="1:49" customFormat="1" ht="15">
      <c r="A67" s="2">
        <v>43745</v>
      </c>
      <c r="B67" t="s">
        <v>38</v>
      </c>
      <c r="C67" t="s">
        <v>36</v>
      </c>
      <c r="D67" t="s">
        <v>34</v>
      </c>
      <c r="E67">
        <v>1</v>
      </c>
      <c r="F67">
        <v>1</v>
      </c>
      <c r="G67" t="s">
        <v>11</v>
      </c>
      <c r="H67" t="s">
        <v>21</v>
      </c>
      <c r="I67">
        <v>3.96E-3</v>
      </c>
      <c r="J67">
        <v>0.106</v>
      </c>
      <c r="K67">
        <v>0</v>
      </c>
      <c r="L67" t="s">
        <v>19</v>
      </c>
      <c r="M67" t="s">
        <v>22</v>
      </c>
      <c r="N67">
        <v>9.0799999999999995E-3</v>
      </c>
      <c r="O67">
        <v>0.16600000000000001</v>
      </c>
      <c r="P67">
        <v>0</v>
      </c>
      <c r="Q67" t="s">
        <v>23</v>
      </c>
      <c r="R67" t="s">
        <v>21</v>
      </c>
      <c r="S67">
        <v>-7.5500000000000003E-3</v>
      </c>
      <c r="T67">
        <v>-7.0900000000000005E-2</v>
      </c>
      <c r="U67">
        <v>0</v>
      </c>
      <c r="W67" s="1">
        <v>50</v>
      </c>
      <c r="X67" s="5"/>
      <c r="Y67" s="1"/>
      <c r="Z67" s="1"/>
      <c r="AA67" s="1"/>
      <c r="AF67" s="1"/>
      <c r="AG67" s="1"/>
      <c r="AH67" s="3"/>
      <c r="AM67" s="7"/>
      <c r="AO67" s="1"/>
      <c r="AP67" s="1"/>
      <c r="AQ67" s="3"/>
    </row>
    <row r="68" spans="1:49" customFormat="1" ht="15">
      <c r="A68" s="2">
        <v>43745</v>
      </c>
      <c r="B68" t="s">
        <v>62</v>
      </c>
      <c r="C68" t="s">
        <v>36</v>
      </c>
      <c r="D68" t="s">
        <v>34</v>
      </c>
      <c r="E68">
        <v>1</v>
      </c>
      <c r="F68">
        <v>1</v>
      </c>
      <c r="G68" t="s">
        <v>11</v>
      </c>
      <c r="H68" t="s">
        <v>21</v>
      </c>
      <c r="I68">
        <v>-0.02</v>
      </c>
      <c r="J68">
        <v>-0.64600000000000002</v>
      </c>
      <c r="K68">
        <v>0</v>
      </c>
      <c r="L68" t="s">
        <v>19</v>
      </c>
      <c r="M68" t="s">
        <v>22</v>
      </c>
      <c r="N68">
        <v>-7.8100000000000001E-3</v>
      </c>
      <c r="O68">
        <v>-5.0599999999999999E-2</v>
      </c>
      <c r="P68">
        <v>0</v>
      </c>
      <c r="Q68" t="s">
        <v>23</v>
      </c>
      <c r="R68" t="s">
        <v>21</v>
      </c>
      <c r="S68">
        <v>-5.4799999999999996E-3</v>
      </c>
      <c r="T68">
        <v>2.1100000000000001E-2</v>
      </c>
      <c r="U68">
        <v>0</v>
      </c>
      <c r="W68" s="1">
        <v>51</v>
      </c>
      <c r="X68" s="5"/>
      <c r="Y68" s="1"/>
      <c r="Z68" s="1"/>
      <c r="AA68" s="1"/>
      <c r="AF68" s="1"/>
      <c r="AG68" s="1"/>
      <c r="AH68" s="6"/>
      <c r="AM68" s="7"/>
      <c r="AO68" s="1"/>
      <c r="AP68" s="1"/>
      <c r="AQ68" s="6"/>
    </row>
    <row r="69" spans="1:49" customFormat="1" ht="15">
      <c r="A69" s="2">
        <v>43745</v>
      </c>
      <c r="B69" t="s">
        <v>63</v>
      </c>
      <c r="C69" t="s">
        <v>60</v>
      </c>
      <c r="D69" t="s">
        <v>34</v>
      </c>
      <c r="E69">
        <v>1</v>
      </c>
      <c r="F69">
        <v>1</v>
      </c>
      <c r="G69" t="s">
        <v>11</v>
      </c>
      <c r="H69" t="s">
        <v>21</v>
      </c>
      <c r="I69">
        <v>1.37E-2</v>
      </c>
      <c r="J69">
        <v>0.22</v>
      </c>
      <c r="K69">
        <v>4.3</v>
      </c>
      <c r="L69" t="s">
        <v>19</v>
      </c>
      <c r="M69" t="s">
        <v>22</v>
      </c>
      <c r="N69">
        <v>-7.9600000000000001E-3</v>
      </c>
      <c r="O69">
        <v>-4.9299999999999997E-2</v>
      </c>
      <c r="P69">
        <v>-5.96</v>
      </c>
      <c r="Q69" t="s">
        <v>23</v>
      </c>
      <c r="R69" t="s">
        <v>21</v>
      </c>
      <c r="S69">
        <v>-2.2499999999999998E-3</v>
      </c>
      <c r="T69">
        <v>-1.8499999999999999E-2</v>
      </c>
      <c r="U69">
        <v>-7.19</v>
      </c>
      <c r="W69" s="1">
        <v>52</v>
      </c>
      <c r="X69" s="5"/>
      <c r="Y69" s="1"/>
      <c r="Z69" s="1"/>
      <c r="AA69" s="1"/>
      <c r="AB69" s="4"/>
      <c r="AC69" s="4"/>
      <c r="AD69" s="4"/>
      <c r="AE69" s="4"/>
      <c r="AF69" s="1"/>
      <c r="AG69" s="1"/>
      <c r="AH69" s="6"/>
      <c r="AK69" s="4"/>
      <c r="AL69" s="4"/>
      <c r="AM69" s="7"/>
      <c r="AN69" s="4"/>
      <c r="AO69" s="1"/>
      <c r="AP69" s="1"/>
      <c r="AQ69" s="6"/>
      <c r="AT69" s="4"/>
      <c r="AU69" s="4"/>
      <c r="AV69" s="4"/>
      <c r="AW69" s="4"/>
    </row>
    <row r="70" spans="1:49" customFormat="1" ht="15">
      <c r="A70" s="2">
        <v>43745</v>
      </c>
      <c r="B70" t="s">
        <v>63</v>
      </c>
      <c r="C70" t="s">
        <v>60</v>
      </c>
      <c r="D70" t="s">
        <v>34</v>
      </c>
      <c r="E70">
        <v>1</v>
      </c>
      <c r="F70">
        <v>1</v>
      </c>
      <c r="G70" t="s">
        <v>11</v>
      </c>
      <c r="H70" t="s">
        <v>21</v>
      </c>
      <c r="I70">
        <v>2.6100000000000002E-2</v>
      </c>
      <c r="J70">
        <v>0.39800000000000002</v>
      </c>
      <c r="K70">
        <v>8.1199999999999992</v>
      </c>
      <c r="L70" t="s">
        <v>19</v>
      </c>
      <c r="M70" t="s">
        <v>22</v>
      </c>
      <c r="N70">
        <v>-7.3800000000000003E-3</v>
      </c>
      <c r="O70">
        <v>-4.6100000000000002E-2</v>
      </c>
      <c r="P70">
        <v>-5.87</v>
      </c>
      <c r="Q70" t="s">
        <v>23</v>
      </c>
      <c r="R70" t="s">
        <v>21</v>
      </c>
      <c r="S70">
        <v>1.6400000000000001E-2</v>
      </c>
      <c r="T70">
        <v>6.5100000000000005E-2</v>
      </c>
      <c r="U70">
        <v>-2.83</v>
      </c>
      <c r="W70" s="1">
        <v>53</v>
      </c>
      <c r="X70" s="5"/>
      <c r="Y70" s="1"/>
      <c r="Z70" s="1"/>
      <c r="AA70" s="1"/>
      <c r="AB70" s="4"/>
      <c r="AC70" s="4"/>
      <c r="AF70" s="1"/>
      <c r="AG70" s="1"/>
      <c r="AH70" s="6"/>
      <c r="AK70" s="4"/>
      <c r="AL70" s="4"/>
      <c r="AM70" s="7"/>
      <c r="AO70" s="1"/>
      <c r="AP70" s="1"/>
      <c r="AQ70" s="6"/>
      <c r="AT70" s="4"/>
      <c r="AU70" s="4"/>
    </row>
    <row r="71" spans="1:49" customFormat="1" ht="15">
      <c r="A71" s="2">
        <v>43745</v>
      </c>
      <c r="B71" t="s">
        <v>63</v>
      </c>
      <c r="C71" t="s">
        <v>60</v>
      </c>
      <c r="D71" t="s">
        <v>34</v>
      </c>
      <c r="E71">
        <v>1</v>
      </c>
      <c r="F71">
        <v>1</v>
      </c>
      <c r="G71" t="s">
        <v>11</v>
      </c>
      <c r="H71" t="s">
        <v>21</v>
      </c>
      <c r="I71">
        <v>2.6700000000000002E-2</v>
      </c>
      <c r="J71">
        <v>0.39200000000000002</v>
      </c>
      <c r="K71">
        <v>7.98</v>
      </c>
      <c r="L71" t="s">
        <v>19</v>
      </c>
      <c r="M71" t="s">
        <v>22</v>
      </c>
      <c r="N71">
        <v>-7.3600000000000002E-3</v>
      </c>
      <c r="O71">
        <v>-4.4200000000000003E-2</v>
      </c>
      <c r="P71">
        <v>-5.82</v>
      </c>
      <c r="Q71" t="s">
        <v>23</v>
      </c>
      <c r="R71" t="s">
        <v>21</v>
      </c>
      <c r="S71">
        <v>3.5200000000000001E-3</v>
      </c>
      <c r="T71">
        <v>3.0200000000000001E-2</v>
      </c>
      <c r="U71">
        <v>-4.6500000000000004</v>
      </c>
      <c r="W71" s="1">
        <v>54</v>
      </c>
      <c r="X71" s="5"/>
      <c r="Y71" s="1"/>
      <c r="Z71" s="1"/>
      <c r="AA71" s="1"/>
      <c r="AD71" s="4"/>
      <c r="AE71" s="4"/>
      <c r="AF71" s="1"/>
      <c r="AG71" s="1"/>
      <c r="AH71" s="6"/>
      <c r="AM71" s="7"/>
      <c r="AN71" s="4"/>
      <c r="AO71" s="1"/>
      <c r="AP71" s="1"/>
      <c r="AQ71" s="6"/>
      <c r="AV71" s="4"/>
      <c r="AW71" s="4"/>
    </row>
    <row r="72" spans="1:49" customFormat="1" ht="15">
      <c r="A72" s="2">
        <v>43745</v>
      </c>
      <c r="B72" t="s">
        <v>63</v>
      </c>
      <c r="C72" t="s">
        <v>60</v>
      </c>
      <c r="D72" t="s">
        <v>34</v>
      </c>
      <c r="E72">
        <v>1</v>
      </c>
      <c r="F72">
        <v>1</v>
      </c>
      <c r="G72" t="s">
        <v>11</v>
      </c>
      <c r="H72" t="s">
        <v>21</v>
      </c>
      <c r="I72">
        <v>5.9300000000000004E-3</v>
      </c>
      <c r="J72">
        <v>5.0299999999999997E-2</v>
      </c>
      <c r="K72">
        <v>0.64900000000000002</v>
      </c>
      <c r="L72" t="s">
        <v>19</v>
      </c>
      <c r="M72" t="s">
        <v>22</v>
      </c>
      <c r="N72">
        <v>1.03E-2</v>
      </c>
      <c r="O72">
        <v>0.20300000000000001</v>
      </c>
      <c r="P72">
        <v>0.97</v>
      </c>
      <c r="Q72" t="s">
        <v>23</v>
      </c>
      <c r="R72" t="s">
        <v>21</v>
      </c>
      <c r="S72">
        <v>5.2100000000000002E-3</v>
      </c>
      <c r="T72">
        <v>9.35E-2</v>
      </c>
      <c r="U72">
        <v>-1.35</v>
      </c>
      <c r="W72" s="1">
        <v>55</v>
      </c>
      <c r="X72" s="5"/>
      <c r="Y72" s="1"/>
      <c r="Z72" s="1"/>
      <c r="AA72" s="1"/>
      <c r="AD72" s="4"/>
      <c r="AE72" s="4"/>
      <c r="AF72" s="1"/>
      <c r="AG72" s="1"/>
      <c r="AH72" s="6"/>
      <c r="AI72" s="4"/>
      <c r="AJ72" s="4"/>
      <c r="AM72" s="7"/>
      <c r="AN72" s="4"/>
      <c r="AO72" s="1"/>
      <c r="AP72" s="1"/>
      <c r="AQ72" s="6"/>
      <c r="AR72" s="4"/>
      <c r="AS72" s="4"/>
      <c r="AV72" s="4"/>
      <c r="AW72" s="4"/>
    </row>
    <row r="73" spans="1:49" customFormat="1" ht="15">
      <c r="A73" s="2">
        <v>43745</v>
      </c>
      <c r="B73" t="s">
        <v>63</v>
      </c>
      <c r="C73" t="s">
        <v>33</v>
      </c>
      <c r="D73" t="s">
        <v>34</v>
      </c>
      <c r="E73">
        <v>1</v>
      </c>
      <c r="F73">
        <v>1</v>
      </c>
      <c r="G73" t="s">
        <v>11</v>
      </c>
      <c r="H73" t="s">
        <v>21</v>
      </c>
      <c r="I73">
        <v>-8.6599999999999993E-3</v>
      </c>
      <c r="J73">
        <v>-1.6299999999999999E-2</v>
      </c>
      <c r="K73">
        <v>-0.78200000000000003</v>
      </c>
      <c r="L73" t="s">
        <v>19</v>
      </c>
      <c r="M73" t="s">
        <v>22</v>
      </c>
      <c r="N73">
        <v>-7.5300000000000002E-3</v>
      </c>
      <c r="O73">
        <v>-4.5699999999999998E-2</v>
      </c>
      <c r="P73">
        <v>-5.86</v>
      </c>
      <c r="Q73" t="s">
        <v>23</v>
      </c>
      <c r="R73" t="s">
        <v>21</v>
      </c>
      <c r="S73">
        <v>7.1599999999999997E-3</v>
      </c>
      <c r="T73">
        <v>0.152</v>
      </c>
      <c r="U73">
        <v>1.71</v>
      </c>
      <c r="W73" s="1">
        <v>56</v>
      </c>
      <c r="X73" s="5"/>
      <c r="Y73" s="1"/>
      <c r="Z73" s="1"/>
      <c r="AA73" s="1"/>
      <c r="AF73" s="1"/>
      <c r="AG73" s="1"/>
      <c r="AH73" s="6"/>
      <c r="AM73" s="7"/>
      <c r="AO73" s="1"/>
      <c r="AP73" s="1"/>
      <c r="AQ73" s="6"/>
    </row>
    <row r="74" spans="1:49" customFormat="1" ht="15">
      <c r="A74" s="2">
        <v>43745</v>
      </c>
      <c r="B74" t="s">
        <v>63</v>
      </c>
      <c r="C74" t="s">
        <v>33</v>
      </c>
      <c r="D74" t="s">
        <v>34</v>
      </c>
      <c r="E74">
        <v>1</v>
      </c>
      <c r="F74">
        <v>1</v>
      </c>
      <c r="G74" t="s">
        <v>11</v>
      </c>
      <c r="H74" t="s">
        <v>21</v>
      </c>
      <c r="I74">
        <v>-6.5900000000000004E-3</v>
      </c>
      <c r="J74">
        <v>5.5599999999999998E-3</v>
      </c>
      <c r="K74">
        <v>-0.313</v>
      </c>
      <c r="L74" t="s">
        <v>19</v>
      </c>
      <c r="M74" t="s">
        <v>22</v>
      </c>
      <c r="N74">
        <v>-8.9300000000000004E-3</v>
      </c>
      <c r="O74">
        <v>-5.6300000000000003E-2</v>
      </c>
      <c r="P74">
        <v>-6.15</v>
      </c>
      <c r="Q74" t="s">
        <v>23</v>
      </c>
      <c r="R74" t="s">
        <v>21</v>
      </c>
      <c r="S74">
        <v>-3.8999999999999998E-3</v>
      </c>
      <c r="T74">
        <v>-5.0599999999999999E-2</v>
      </c>
      <c r="U74">
        <v>-8.86</v>
      </c>
      <c r="W74" s="1">
        <v>57</v>
      </c>
      <c r="X74" s="5"/>
      <c r="Y74" s="1"/>
      <c r="Z74" s="1"/>
      <c r="AA74" s="1"/>
      <c r="AD74" s="4"/>
      <c r="AE74" s="4"/>
      <c r="AF74" s="1"/>
      <c r="AG74" s="1"/>
      <c r="AH74" s="6"/>
      <c r="AM74" s="7"/>
      <c r="AN74" s="4"/>
      <c r="AO74" s="1"/>
      <c r="AP74" s="1"/>
      <c r="AQ74" s="6"/>
      <c r="AV74" s="4"/>
      <c r="AW74" s="4"/>
    </row>
    <row r="75" spans="1:49" customFormat="1" ht="15">
      <c r="A75" s="2">
        <v>43745</v>
      </c>
      <c r="B75" t="s">
        <v>63</v>
      </c>
      <c r="C75" t="s">
        <v>33</v>
      </c>
      <c r="D75" t="s">
        <v>34</v>
      </c>
      <c r="E75">
        <v>1</v>
      </c>
      <c r="F75">
        <v>1</v>
      </c>
      <c r="G75" t="s">
        <v>11</v>
      </c>
      <c r="H75" t="s">
        <v>21</v>
      </c>
      <c r="I75">
        <v>1.9400000000000001E-2</v>
      </c>
      <c r="J75">
        <v>0.34899999999999998</v>
      </c>
      <c r="K75">
        <v>7.06</v>
      </c>
      <c r="L75" t="s">
        <v>19</v>
      </c>
      <c r="M75" t="s">
        <v>22</v>
      </c>
      <c r="N75">
        <v>-7.1300000000000001E-3</v>
      </c>
      <c r="O75">
        <v>-4.5900000000000003E-2</v>
      </c>
      <c r="P75">
        <v>-5.87</v>
      </c>
      <c r="Q75" t="s">
        <v>23</v>
      </c>
      <c r="R75" t="s">
        <v>21</v>
      </c>
      <c r="S75">
        <v>-7.1999999999999998E-3</v>
      </c>
      <c r="T75">
        <v>3.1399999999999997E-2</v>
      </c>
      <c r="U75">
        <v>-4.59</v>
      </c>
      <c r="V75" s="1"/>
      <c r="W75" s="1">
        <v>58</v>
      </c>
      <c r="X75" s="5"/>
      <c r="Y75" s="1"/>
      <c r="Z75" s="1"/>
      <c r="AA75" s="1"/>
      <c r="AF75" s="1"/>
      <c r="AG75" s="1"/>
      <c r="AH75" s="6"/>
      <c r="AM75" s="7"/>
      <c r="AO75" s="1"/>
      <c r="AP75" s="1"/>
      <c r="AQ75" s="6"/>
    </row>
    <row r="76" spans="1:49" customFormat="1" ht="15">
      <c r="A76" s="2">
        <v>43745</v>
      </c>
      <c r="B76" t="s">
        <v>63</v>
      </c>
      <c r="C76" t="s">
        <v>64</v>
      </c>
      <c r="D76" t="s">
        <v>34</v>
      </c>
      <c r="E76">
        <v>1</v>
      </c>
      <c r="F76">
        <v>1</v>
      </c>
      <c r="G76" t="s">
        <v>11</v>
      </c>
      <c r="H76" t="s">
        <v>21</v>
      </c>
      <c r="I76">
        <v>-3.63E-3</v>
      </c>
      <c r="J76">
        <v>-0.1</v>
      </c>
      <c r="K76">
        <v>-2.59</v>
      </c>
      <c r="L76" t="s">
        <v>19</v>
      </c>
      <c r="M76" t="s">
        <v>22</v>
      </c>
      <c r="N76">
        <v>7.6600000000000001E-3</v>
      </c>
      <c r="O76">
        <v>0.10299999999999999</v>
      </c>
      <c r="P76">
        <v>-1.8</v>
      </c>
      <c r="Q76" t="s">
        <v>23</v>
      </c>
      <c r="R76" t="s">
        <v>21</v>
      </c>
      <c r="S76">
        <v>-2.0600000000000002E-3</v>
      </c>
      <c r="T76">
        <v>-1.55E-2</v>
      </c>
      <c r="U76">
        <v>-7.03</v>
      </c>
      <c r="W76" s="1">
        <v>59</v>
      </c>
      <c r="X76" s="5"/>
      <c r="Y76" s="1"/>
      <c r="Z76" s="1"/>
      <c r="AA76" s="1"/>
      <c r="AF76" s="1"/>
      <c r="AG76" s="1"/>
      <c r="AH76" s="6"/>
      <c r="AM76" s="7"/>
      <c r="AO76" s="1"/>
      <c r="AP76" s="1"/>
      <c r="AQ76" s="6"/>
    </row>
    <row r="77" spans="1:49" customFormat="1" ht="15">
      <c r="A77" s="2">
        <v>43745</v>
      </c>
      <c r="B77" t="s">
        <v>63</v>
      </c>
      <c r="C77" t="s">
        <v>33</v>
      </c>
      <c r="D77" t="s">
        <v>34</v>
      </c>
      <c r="E77">
        <v>1</v>
      </c>
      <c r="F77">
        <v>1</v>
      </c>
      <c r="G77" t="s">
        <v>11</v>
      </c>
      <c r="H77" t="s">
        <v>21</v>
      </c>
      <c r="I77">
        <v>2.3199999999999998E-2</v>
      </c>
      <c r="J77">
        <v>0.221</v>
      </c>
      <c r="K77">
        <v>4.32</v>
      </c>
      <c r="L77" t="s">
        <v>19</v>
      </c>
      <c r="M77" t="s">
        <v>22</v>
      </c>
      <c r="N77">
        <v>-5.7200000000000003E-3</v>
      </c>
      <c r="O77">
        <v>-3.3700000000000001E-2</v>
      </c>
      <c r="P77">
        <v>-5.53</v>
      </c>
      <c r="Q77" t="s">
        <v>23</v>
      </c>
      <c r="R77" t="s">
        <v>21</v>
      </c>
      <c r="S77">
        <v>-1.8699999999999999E-3</v>
      </c>
      <c r="T77">
        <v>-1.5599999999999999E-2</v>
      </c>
      <c r="U77">
        <v>-7.03</v>
      </c>
      <c r="W77" s="1">
        <v>60</v>
      </c>
      <c r="X77" s="5"/>
      <c r="Y77" s="1"/>
      <c r="Z77" s="1"/>
      <c r="AA77" s="1"/>
      <c r="AF77" s="1"/>
      <c r="AG77" s="1"/>
      <c r="AH77" s="6"/>
      <c r="AM77" s="7"/>
      <c r="AO77" s="1"/>
      <c r="AP77" s="1"/>
      <c r="AQ77" s="6"/>
    </row>
    <row r="78" spans="1:49" customFormat="1" ht="15">
      <c r="A78" s="2">
        <v>43745</v>
      </c>
      <c r="B78" t="s">
        <v>63</v>
      </c>
      <c r="C78" t="s">
        <v>33</v>
      </c>
      <c r="D78" t="s">
        <v>34</v>
      </c>
      <c r="E78">
        <v>1</v>
      </c>
      <c r="F78">
        <v>1</v>
      </c>
      <c r="G78" t="s">
        <v>11</v>
      </c>
      <c r="H78" t="s">
        <v>21</v>
      </c>
      <c r="I78">
        <v>-6.0200000000000002E-3</v>
      </c>
      <c r="J78">
        <v>-9.01E-2</v>
      </c>
      <c r="K78">
        <v>-2.37</v>
      </c>
      <c r="L78" t="s">
        <v>19</v>
      </c>
      <c r="M78" t="s">
        <v>22</v>
      </c>
      <c r="N78">
        <v>-6.5100000000000002E-3</v>
      </c>
      <c r="O78">
        <v>-0.04</v>
      </c>
      <c r="P78">
        <v>-5.7</v>
      </c>
      <c r="Q78" t="s">
        <v>23</v>
      </c>
      <c r="R78" t="s">
        <v>21</v>
      </c>
      <c r="S78">
        <v>-1.24E-2</v>
      </c>
      <c r="T78">
        <v>-6.0400000000000002E-2</v>
      </c>
      <c r="U78">
        <v>-9.3699999999999992</v>
      </c>
      <c r="W78" s="1">
        <v>61</v>
      </c>
      <c r="X78" s="5"/>
      <c r="Y78" s="1"/>
      <c r="Z78" s="1"/>
      <c r="AA78" s="1"/>
      <c r="AF78" s="1"/>
      <c r="AG78" s="1"/>
      <c r="AH78" s="6"/>
      <c r="AM78" s="7"/>
      <c r="AO78" s="1"/>
      <c r="AP78" s="1"/>
      <c r="AQ78" s="6"/>
    </row>
    <row r="79" spans="1:49" customFormat="1" ht="15">
      <c r="A79" s="2">
        <v>43745</v>
      </c>
      <c r="B79" t="s">
        <v>65</v>
      </c>
      <c r="C79" t="s">
        <v>33</v>
      </c>
      <c r="D79" t="s">
        <v>34</v>
      </c>
      <c r="E79">
        <v>1</v>
      </c>
      <c r="F79">
        <v>1</v>
      </c>
      <c r="G79" t="s">
        <v>11</v>
      </c>
      <c r="H79" t="s">
        <v>21</v>
      </c>
      <c r="I79">
        <v>2.81E-2</v>
      </c>
      <c r="J79">
        <v>0.128</v>
      </c>
      <c r="K79">
        <v>2.3199999999999998</v>
      </c>
      <c r="L79" t="s">
        <v>19</v>
      </c>
      <c r="M79" t="s">
        <v>22</v>
      </c>
      <c r="N79">
        <v>9.7800000000000005E-3</v>
      </c>
      <c r="O79">
        <v>0.16900000000000001</v>
      </c>
      <c r="P79">
        <v>7.1300000000000002E-2</v>
      </c>
      <c r="Q79" t="s">
        <v>23</v>
      </c>
      <c r="R79" t="s">
        <v>21</v>
      </c>
      <c r="S79">
        <v>1.6900000000000001E-3</v>
      </c>
      <c r="T79">
        <v>1.21E-2</v>
      </c>
      <c r="U79">
        <v>-5.59</v>
      </c>
      <c r="W79" s="1">
        <v>62</v>
      </c>
      <c r="X79" s="5"/>
      <c r="Y79" s="1"/>
      <c r="Z79" s="1"/>
      <c r="AA79" s="1"/>
      <c r="AF79" s="1"/>
      <c r="AG79" s="1"/>
      <c r="AH79" s="6"/>
      <c r="AM79" s="7"/>
      <c r="AO79" s="1"/>
      <c r="AP79" s="1"/>
      <c r="AQ79" s="6"/>
    </row>
    <row r="80" spans="1:49" customFormat="1" ht="15">
      <c r="A80" s="2">
        <v>43745</v>
      </c>
      <c r="B80" t="s">
        <v>65</v>
      </c>
      <c r="C80" t="s">
        <v>64</v>
      </c>
      <c r="D80" t="s">
        <v>34</v>
      </c>
      <c r="E80">
        <v>1</v>
      </c>
      <c r="F80">
        <v>1</v>
      </c>
      <c r="G80" t="s">
        <v>11</v>
      </c>
      <c r="H80" t="s">
        <v>21</v>
      </c>
      <c r="I80">
        <v>1.6400000000000001E-2</v>
      </c>
      <c r="J80">
        <v>-2.2499999999999999E-2</v>
      </c>
      <c r="K80">
        <v>-0.91600000000000004</v>
      </c>
      <c r="L80" t="s">
        <v>19</v>
      </c>
      <c r="M80" t="s">
        <v>22</v>
      </c>
      <c r="N80">
        <v>9.5399999999999999E-3</v>
      </c>
      <c r="O80">
        <v>0.184</v>
      </c>
      <c r="P80">
        <v>0.47</v>
      </c>
      <c r="Q80" t="s">
        <v>23</v>
      </c>
      <c r="R80" t="s">
        <v>21</v>
      </c>
      <c r="S80">
        <v>-1.6999999999999999E-3</v>
      </c>
      <c r="T80">
        <v>1.5800000000000002E-2</v>
      </c>
      <c r="U80">
        <v>-5.4</v>
      </c>
      <c r="W80" s="1">
        <v>63</v>
      </c>
      <c r="X80" s="5"/>
      <c r="Y80" s="1"/>
      <c r="Z80" s="1"/>
      <c r="AA80" s="1"/>
      <c r="AF80" s="1"/>
      <c r="AG80" s="1"/>
      <c r="AH80" s="6"/>
      <c r="AM80" s="7"/>
      <c r="AO80" s="1"/>
      <c r="AP80" s="1"/>
      <c r="AQ80" s="6"/>
    </row>
    <row r="81" spans="1:49" customFormat="1" ht="15">
      <c r="A81" s="2">
        <v>43752</v>
      </c>
      <c r="B81" t="s">
        <v>39</v>
      </c>
      <c r="C81" t="s">
        <v>36</v>
      </c>
      <c r="D81" t="s">
        <v>34</v>
      </c>
      <c r="E81">
        <v>1</v>
      </c>
      <c r="F81">
        <v>1</v>
      </c>
      <c r="G81" t="s">
        <v>11</v>
      </c>
      <c r="H81" t="s">
        <v>21</v>
      </c>
      <c r="I81">
        <v>4.0800000000000003E-3</v>
      </c>
      <c r="J81">
        <v>5.5500000000000001E-2</v>
      </c>
      <c r="K81">
        <v>0</v>
      </c>
      <c r="L81" t="s">
        <v>19</v>
      </c>
      <c r="M81" t="s">
        <v>22</v>
      </c>
      <c r="N81">
        <v>9.3100000000000006E-3</v>
      </c>
      <c r="O81">
        <v>0.17699999999999999</v>
      </c>
      <c r="P81">
        <v>0</v>
      </c>
      <c r="Q81" t="s">
        <v>23</v>
      </c>
      <c r="R81" t="s">
        <v>21</v>
      </c>
      <c r="S81">
        <v>-3.62E-3</v>
      </c>
      <c r="T81">
        <v>-4.0899999999999999E-2</v>
      </c>
      <c r="U81">
        <v>0</v>
      </c>
      <c r="W81" s="1">
        <v>64</v>
      </c>
      <c r="X81" s="5"/>
      <c r="Y81" s="1"/>
      <c r="Z81" s="1"/>
      <c r="AA81" s="1"/>
      <c r="AM81" s="7"/>
    </row>
    <row r="82" spans="1:49" customFormat="1" ht="15">
      <c r="A82" s="2">
        <v>43752</v>
      </c>
      <c r="B82" t="s">
        <v>39</v>
      </c>
      <c r="C82" t="s">
        <v>36</v>
      </c>
      <c r="D82" t="s">
        <v>34</v>
      </c>
      <c r="E82">
        <v>1</v>
      </c>
      <c r="F82">
        <v>1</v>
      </c>
      <c r="G82" t="s">
        <v>11</v>
      </c>
      <c r="H82" t="s">
        <v>21</v>
      </c>
      <c r="I82">
        <v>2.1900000000000001E-3</v>
      </c>
      <c r="J82">
        <v>1.5599999999999999E-2</v>
      </c>
      <c r="K82">
        <v>0</v>
      </c>
      <c r="L82" t="s">
        <v>19</v>
      </c>
      <c r="M82" t="s">
        <v>22</v>
      </c>
      <c r="N82">
        <v>9.1000000000000004E-3</v>
      </c>
      <c r="O82">
        <v>0.17199999999999999</v>
      </c>
      <c r="P82">
        <v>0</v>
      </c>
      <c r="Q82" t="s">
        <v>23</v>
      </c>
      <c r="R82" t="s">
        <v>21</v>
      </c>
      <c r="S82">
        <v>-5.5300000000000002E-3</v>
      </c>
      <c r="T82">
        <v>-7.46E-2</v>
      </c>
      <c r="U82">
        <v>0</v>
      </c>
      <c r="W82" s="1">
        <v>65</v>
      </c>
      <c r="X82" s="5"/>
      <c r="Y82" s="1"/>
      <c r="Z82" s="1"/>
      <c r="AA82" s="1"/>
      <c r="AM82" s="7"/>
    </row>
    <row r="83" spans="1:49" customFormat="1" ht="15">
      <c r="A83" s="2">
        <v>43752</v>
      </c>
      <c r="B83" t="s">
        <v>39</v>
      </c>
      <c r="C83" t="s">
        <v>36</v>
      </c>
      <c r="D83" t="s">
        <v>34</v>
      </c>
      <c r="E83">
        <v>1</v>
      </c>
      <c r="F83">
        <v>1</v>
      </c>
      <c r="G83" t="s">
        <v>11</v>
      </c>
      <c r="H83" t="s">
        <v>21</v>
      </c>
      <c r="I83">
        <v>1.23E-2</v>
      </c>
      <c r="J83">
        <v>6.6100000000000006E-2</v>
      </c>
      <c r="K83">
        <v>0</v>
      </c>
      <c r="L83" t="s">
        <v>19</v>
      </c>
      <c r="M83" t="s">
        <v>22</v>
      </c>
      <c r="N83">
        <v>1.01E-2</v>
      </c>
      <c r="O83">
        <v>0.16800000000000001</v>
      </c>
      <c r="P83">
        <v>0</v>
      </c>
      <c r="Q83" t="s">
        <v>23</v>
      </c>
      <c r="R83" t="s">
        <v>21</v>
      </c>
      <c r="S83">
        <v>5.0699999999999999E-3</v>
      </c>
      <c r="T83">
        <v>1.7399999999999999E-2</v>
      </c>
      <c r="U83">
        <v>0</v>
      </c>
      <c r="W83" s="1">
        <v>66</v>
      </c>
      <c r="X83" s="5"/>
      <c r="Y83" s="1"/>
      <c r="Z83" s="1"/>
      <c r="AA83" s="1"/>
      <c r="AM83" s="7"/>
    </row>
    <row r="84" spans="1:49" customFormat="1" ht="15">
      <c r="A84" s="2">
        <v>43752</v>
      </c>
      <c r="B84" t="s">
        <v>67</v>
      </c>
      <c r="C84" t="s">
        <v>60</v>
      </c>
      <c r="D84" t="s">
        <v>34</v>
      </c>
      <c r="E84">
        <v>1</v>
      </c>
      <c r="F84">
        <v>1</v>
      </c>
      <c r="G84" t="s">
        <v>11</v>
      </c>
      <c r="H84" t="s">
        <v>21</v>
      </c>
      <c r="I84">
        <v>-2.1600000000000001E-2</v>
      </c>
      <c r="J84">
        <v>-6.7000000000000004E-2</v>
      </c>
      <c r="K84">
        <v>-2.39</v>
      </c>
      <c r="L84" t="s">
        <v>19</v>
      </c>
      <c r="M84" t="s">
        <v>22</v>
      </c>
      <c r="N84">
        <v>0.01</v>
      </c>
      <c r="O84">
        <v>0.19800000000000001</v>
      </c>
      <c r="P84">
        <v>1.63</v>
      </c>
      <c r="Q84" t="s">
        <v>23</v>
      </c>
      <c r="R84" t="s">
        <v>21</v>
      </c>
      <c r="S84">
        <v>2.63E-3</v>
      </c>
      <c r="T84">
        <v>2.5500000000000002E-3</v>
      </c>
      <c r="U84">
        <v>-0.77300000000000002</v>
      </c>
      <c r="W84" s="1">
        <v>67</v>
      </c>
      <c r="X84" s="5"/>
      <c r="Y84" s="1"/>
      <c r="Z84" s="1"/>
      <c r="AA84" s="1"/>
      <c r="AM84" s="7"/>
    </row>
    <row r="85" spans="1:49" customFormat="1" ht="15">
      <c r="A85" s="2">
        <v>43752</v>
      </c>
      <c r="B85" t="s">
        <v>67</v>
      </c>
      <c r="C85" t="s">
        <v>60</v>
      </c>
      <c r="D85" t="s">
        <v>34</v>
      </c>
      <c r="E85">
        <v>1</v>
      </c>
      <c r="F85">
        <v>1</v>
      </c>
      <c r="G85" t="s">
        <v>11</v>
      </c>
      <c r="H85" t="s">
        <v>21</v>
      </c>
      <c r="I85">
        <v>3.8899999999999998E-3</v>
      </c>
      <c r="J85">
        <v>8.4199999999999997E-2</v>
      </c>
      <c r="K85">
        <v>2.9</v>
      </c>
      <c r="L85" t="s">
        <v>19</v>
      </c>
      <c r="M85" t="s">
        <v>22</v>
      </c>
      <c r="N85">
        <v>8.1799999999999998E-3</v>
      </c>
      <c r="O85">
        <v>0.14099999999999999</v>
      </c>
      <c r="P85">
        <v>-0.311</v>
      </c>
      <c r="Q85" t="s">
        <v>23</v>
      </c>
      <c r="R85" t="s">
        <v>21</v>
      </c>
      <c r="S85">
        <v>3.31E-3</v>
      </c>
      <c r="T85">
        <v>3.1300000000000001E-2</v>
      </c>
      <c r="U85">
        <v>0.84799999999999998</v>
      </c>
      <c r="W85" s="1">
        <v>68</v>
      </c>
      <c r="X85" s="5"/>
      <c r="Y85" s="1"/>
      <c r="Z85" s="1"/>
      <c r="AA85" s="1"/>
      <c r="AM85" s="7"/>
    </row>
    <row r="86" spans="1:49" customFormat="1" ht="15">
      <c r="A86" s="2">
        <v>43752</v>
      </c>
      <c r="B86" t="s">
        <v>67</v>
      </c>
      <c r="C86" t="s">
        <v>60</v>
      </c>
      <c r="D86" t="s">
        <v>34</v>
      </c>
      <c r="E86">
        <v>1</v>
      </c>
      <c r="F86">
        <v>1</v>
      </c>
      <c r="G86" t="s">
        <v>11</v>
      </c>
      <c r="H86" t="s">
        <v>21</v>
      </c>
      <c r="I86">
        <v>7.0800000000000004E-3</v>
      </c>
      <c r="J86">
        <v>1.61E-2</v>
      </c>
      <c r="K86">
        <v>0.51900000000000002</v>
      </c>
      <c r="L86" t="s">
        <v>19</v>
      </c>
      <c r="M86" t="s">
        <v>22</v>
      </c>
      <c r="N86">
        <v>1.03E-2</v>
      </c>
      <c r="O86">
        <v>0.16700000000000001</v>
      </c>
      <c r="P86">
        <v>0.58799999999999997</v>
      </c>
      <c r="Q86" t="s">
        <v>23</v>
      </c>
      <c r="R86" t="s">
        <v>21</v>
      </c>
      <c r="S86">
        <v>3.1800000000000001E-3</v>
      </c>
      <c r="T86">
        <v>5.1400000000000001E-2</v>
      </c>
      <c r="U86">
        <v>1.98</v>
      </c>
      <c r="W86" s="1">
        <v>69</v>
      </c>
      <c r="X86" s="5"/>
      <c r="Y86" s="1"/>
      <c r="Z86" s="1"/>
      <c r="AA86" s="1"/>
      <c r="AM86" s="7"/>
    </row>
    <row r="87" spans="1:49" customFormat="1" ht="15">
      <c r="A87" s="2">
        <v>43752</v>
      </c>
      <c r="B87" t="s">
        <v>67</v>
      </c>
      <c r="C87" t="s">
        <v>60</v>
      </c>
      <c r="D87" t="s">
        <v>34</v>
      </c>
      <c r="E87">
        <v>1</v>
      </c>
      <c r="F87">
        <v>1</v>
      </c>
      <c r="G87" t="s">
        <v>11</v>
      </c>
      <c r="H87" t="s">
        <v>21</v>
      </c>
      <c r="I87">
        <v>2.5600000000000002E-3</v>
      </c>
      <c r="J87">
        <v>3.09E-2</v>
      </c>
      <c r="K87">
        <v>1.04</v>
      </c>
      <c r="L87" t="s">
        <v>19</v>
      </c>
      <c r="M87" t="s">
        <v>22</v>
      </c>
      <c r="N87">
        <v>9.4400000000000005E-3</v>
      </c>
      <c r="O87">
        <v>0.16300000000000001</v>
      </c>
      <c r="P87">
        <v>0.44900000000000001</v>
      </c>
      <c r="Q87" t="s">
        <v>23</v>
      </c>
      <c r="R87" t="s">
        <v>21</v>
      </c>
      <c r="S87">
        <v>-3.5400000000000002E-3</v>
      </c>
      <c r="T87">
        <v>-4.0899999999999999E-2</v>
      </c>
      <c r="U87">
        <v>-3.22</v>
      </c>
      <c r="W87" s="1">
        <v>70</v>
      </c>
      <c r="X87" s="5"/>
      <c r="Y87" s="1"/>
      <c r="Z87" s="1"/>
      <c r="AA87" s="1"/>
      <c r="AM87" s="7"/>
    </row>
    <row r="88" spans="1:49" customFormat="1" ht="15">
      <c r="A88" s="2">
        <v>43752</v>
      </c>
      <c r="B88" t="s">
        <v>67</v>
      </c>
      <c r="C88" t="s">
        <v>61</v>
      </c>
      <c r="D88" t="s">
        <v>34</v>
      </c>
      <c r="E88">
        <v>1</v>
      </c>
      <c r="F88">
        <v>1</v>
      </c>
      <c r="G88" t="s">
        <v>11</v>
      </c>
      <c r="H88" t="s">
        <v>21</v>
      </c>
      <c r="I88">
        <v>4.0499999999999998E-3</v>
      </c>
      <c r="J88">
        <v>6.9400000000000003E-2</v>
      </c>
      <c r="K88">
        <v>2.38</v>
      </c>
      <c r="L88" t="s">
        <v>19</v>
      </c>
      <c r="M88" t="s">
        <v>22</v>
      </c>
      <c r="N88">
        <v>9.3699999999999999E-3</v>
      </c>
      <c r="O88">
        <v>0.16400000000000001</v>
      </c>
      <c r="P88">
        <v>0.47399999999999998</v>
      </c>
      <c r="Q88" t="s">
        <v>23</v>
      </c>
      <c r="R88" t="s">
        <v>21</v>
      </c>
      <c r="S88">
        <v>3.7699999999999999E-3</v>
      </c>
      <c r="T88">
        <v>1.5299999999999999E-2</v>
      </c>
      <c r="U88">
        <v>-5.45E-2</v>
      </c>
      <c r="W88" s="1">
        <v>71</v>
      </c>
      <c r="X88" s="5"/>
      <c r="Y88" s="1"/>
      <c r="Z88" s="1"/>
      <c r="AA88" s="1"/>
      <c r="AM88" s="7"/>
    </row>
    <row r="89" spans="1:49" customFormat="1" ht="15">
      <c r="A89" s="2">
        <v>43752</v>
      </c>
      <c r="B89" t="s">
        <v>67</v>
      </c>
      <c r="C89" t="s">
        <v>60</v>
      </c>
      <c r="D89" t="s">
        <v>34</v>
      </c>
      <c r="E89">
        <v>1</v>
      </c>
      <c r="F89">
        <v>1</v>
      </c>
      <c r="G89" t="s">
        <v>11</v>
      </c>
      <c r="H89" t="s">
        <v>21</v>
      </c>
      <c r="I89">
        <v>8.5500000000000003E-3</v>
      </c>
      <c r="J89">
        <v>9.4299999999999995E-2</v>
      </c>
      <c r="K89">
        <v>3.26</v>
      </c>
      <c r="L89" t="s">
        <v>19</v>
      </c>
      <c r="M89" t="s">
        <v>22</v>
      </c>
      <c r="N89">
        <v>9.4500000000000001E-3</v>
      </c>
      <c r="O89">
        <v>0.159</v>
      </c>
      <c r="P89">
        <v>0.30099999999999999</v>
      </c>
      <c r="Q89" t="s">
        <v>23</v>
      </c>
      <c r="R89" t="s">
        <v>21</v>
      </c>
      <c r="S89">
        <v>-2.2300000000000002E-3</v>
      </c>
      <c r="T89">
        <v>-1.8599999999999998E-2</v>
      </c>
      <c r="U89">
        <v>-1.96</v>
      </c>
      <c r="W89" s="1">
        <v>72</v>
      </c>
      <c r="X89" s="5"/>
      <c r="Y89" s="1"/>
      <c r="Z89" s="1"/>
      <c r="AA89" s="1"/>
      <c r="AM89" s="7"/>
    </row>
    <row r="90" spans="1:49" customFormat="1" ht="15">
      <c r="A90" s="2">
        <v>43752</v>
      </c>
      <c r="B90" t="s">
        <v>67</v>
      </c>
      <c r="C90" t="s">
        <v>60</v>
      </c>
      <c r="D90" t="s">
        <v>34</v>
      </c>
      <c r="E90">
        <v>1</v>
      </c>
      <c r="F90">
        <v>1</v>
      </c>
      <c r="G90" t="s">
        <v>11</v>
      </c>
      <c r="H90" t="s">
        <v>21</v>
      </c>
      <c r="I90">
        <v>8.5100000000000002E-3</v>
      </c>
      <c r="J90">
        <v>3.9399999999999998E-2</v>
      </c>
      <c r="K90">
        <v>1.34</v>
      </c>
      <c r="L90" t="s">
        <v>19</v>
      </c>
      <c r="M90" t="s">
        <v>22</v>
      </c>
      <c r="N90">
        <v>7.5900000000000004E-3</v>
      </c>
      <c r="O90">
        <v>0.13600000000000001</v>
      </c>
      <c r="P90">
        <v>-0.495</v>
      </c>
      <c r="Q90" t="s">
        <v>23</v>
      </c>
      <c r="R90" t="s">
        <v>21</v>
      </c>
      <c r="S90">
        <v>-2.4599999999999999E-3</v>
      </c>
      <c r="T90">
        <v>7.4799999999999997E-3</v>
      </c>
      <c r="U90">
        <v>-0.495</v>
      </c>
      <c r="W90" s="1">
        <v>73</v>
      </c>
      <c r="X90" s="5"/>
      <c r="Y90" s="1"/>
      <c r="Z90" s="1"/>
      <c r="AA90" s="1"/>
      <c r="AM90" s="7"/>
    </row>
    <row r="91" spans="1:49" customFormat="1" ht="15">
      <c r="A91" s="2">
        <v>43752</v>
      </c>
      <c r="B91" t="s">
        <v>67</v>
      </c>
      <c r="C91" t="s">
        <v>60</v>
      </c>
      <c r="D91" t="s">
        <v>34</v>
      </c>
      <c r="E91">
        <v>1</v>
      </c>
      <c r="F91">
        <v>1</v>
      </c>
      <c r="G91" t="s">
        <v>11</v>
      </c>
      <c r="H91" t="s">
        <v>21</v>
      </c>
      <c r="I91">
        <v>5.79E-3</v>
      </c>
      <c r="J91">
        <v>0.14799999999999999</v>
      </c>
      <c r="K91">
        <v>5.12</v>
      </c>
      <c r="L91" t="s">
        <v>19</v>
      </c>
      <c r="M91" t="s">
        <v>22</v>
      </c>
      <c r="N91">
        <v>9.2499999999999995E-3</v>
      </c>
      <c r="O91">
        <v>0.17</v>
      </c>
      <c r="P91">
        <v>0.70199999999999996</v>
      </c>
      <c r="Q91" t="s">
        <v>23</v>
      </c>
      <c r="R91" t="s">
        <v>21</v>
      </c>
      <c r="S91">
        <v>-2.4599999999999999E-3</v>
      </c>
      <c r="T91">
        <v>-2.2599999999999999E-2</v>
      </c>
      <c r="U91">
        <v>-2.19</v>
      </c>
      <c r="W91" s="1">
        <v>74</v>
      </c>
      <c r="X91" s="5"/>
      <c r="Y91" s="1"/>
      <c r="Z91" s="1"/>
      <c r="AA91" s="1"/>
      <c r="AM91" s="7"/>
    </row>
    <row r="92" spans="1:49" customFormat="1" ht="15">
      <c r="A92" s="2">
        <v>43759</v>
      </c>
      <c r="B92" t="s">
        <v>66</v>
      </c>
      <c r="C92" t="s">
        <v>60</v>
      </c>
      <c r="D92" t="s">
        <v>34</v>
      </c>
      <c r="E92">
        <v>1</v>
      </c>
      <c r="F92">
        <v>1</v>
      </c>
      <c r="G92" t="s">
        <v>11</v>
      </c>
      <c r="H92" t="s">
        <v>21</v>
      </c>
      <c r="I92">
        <v>4.1900000000000001E-3</v>
      </c>
      <c r="J92">
        <v>9.0200000000000002E-2</v>
      </c>
      <c r="K92">
        <v>1.63</v>
      </c>
      <c r="L92" t="s">
        <v>19</v>
      </c>
      <c r="M92" t="s">
        <v>22</v>
      </c>
      <c r="N92">
        <v>1.09E-2</v>
      </c>
      <c r="O92">
        <v>0.20100000000000001</v>
      </c>
      <c r="P92">
        <v>2.89</v>
      </c>
      <c r="Q92" t="s">
        <v>23</v>
      </c>
      <c r="R92" t="s">
        <v>21</v>
      </c>
      <c r="S92">
        <v>-2.9199999999999999E-3</v>
      </c>
      <c r="T92">
        <v>5.3200000000000001E-3</v>
      </c>
      <c r="U92">
        <v>-1.79</v>
      </c>
      <c r="W92" s="1">
        <v>75</v>
      </c>
      <c r="X92" s="5"/>
      <c r="Y92" s="1"/>
      <c r="Z92" s="1"/>
      <c r="AA92" s="1"/>
      <c r="AM92" s="7"/>
    </row>
    <row r="93" spans="1:49" customFormat="1" ht="15">
      <c r="A93" s="2">
        <v>43759</v>
      </c>
      <c r="B93" t="s">
        <v>66</v>
      </c>
      <c r="C93" t="s">
        <v>60</v>
      </c>
      <c r="D93" t="s">
        <v>34</v>
      </c>
      <c r="E93">
        <v>1</v>
      </c>
      <c r="F93">
        <v>1</v>
      </c>
      <c r="G93" t="s">
        <v>11</v>
      </c>
      <c r="H93" t="s">
        <v>21</v>
      </c>
      <c r="I93">
        <v>1.06E-2</v>
      </c>
      <c r="J93">
        <v>9.2999999999999999E-2</v>
      </c>
      <c r="K93">
        <v>1.7</v>
      </c>
      <c r="L93" t="s">
        <v>19</v>
      </c>
      <c r="M93" t="s">
        <v>22</v>
      </c>
      <c r="N93">
        <v>1.0200000000000001E-2</v>
      </c>
      <c r="O93">
        <v>0.17399999999999999</v>
      </c>
      <c r="P93">
        <v>1.74</v>
      </c>
      <c r="Q93" t="s">
        <v>23</v>
      </c>
      <c r="R93" t="s">
        <v>21</v>
      </c>
      <c r="S93">
        <v>-4.5900000000000003E-3</v>
      </c>
      <c r="T93">
        <v>-1.3100000000000001E-2</v>
      </c>
      <c r="U93">
        <v>-2.86</v>
      </c>
      <c r="W93" s="1">
        <v>76</v>
      </c>
      <c r="X93" s="5"/>
      <c r="Y93" s="1"/>
      <c r="Z93" s="1"/>
      <c r="AA93" s="1"/>
      <c r="AM93" s="7"/>
    </row>
    <row r="94" spans="1:49" customFormat="1" ht="15">
      <c r="A94" s="2">
        <v>43759</v>
      </c>
      <c r="B94" t="s">
        <v>66</v>
      </c>
      <c r="C94" t="s">
        <v>60</v>
      </c>
      <c r="D94" t="s">
        <v>34</v>
      </c>
      <c r="E94">
        <v>1</v>
      </c>
      <c r="F94">
        <v>1</v>
      </c>
      <c r="G94" t="s">
        <v>11</v>
      </c>
      <c r="H94" t="s">
        <v>21</v>
      </c>
      <c r="I94">
        <v>4.4200000000000003E-3</v>
      </c>
      <c r="J94">
        <v>6.9099999999999995E-2</v>
      </c>
      <c r="K94">
        <v>1.08</v>
      </c>
      <c r="L94" t="s">
        <v>19</v>
      </c>
      <c r="M94" t="s">
        <v>22</v>
      </c>
      <c r="N94">
        <v>8.5299999999999994E-3</v>
      </c>
      <c r="O94">
        <v>0.128</v>
      </c>
      <c r="P94">
        <v>-0.14099999999999999</v>
      </c>
      <c r="Q94" t="s">
        <v>23</v>
      </c>
      <c r="R94" t="s">
        <v>21</v>
      </c>
      <c r="S94">
        <v>3.2299999999999998E-3</v>
      </c>
      <c r="T94">
        <v>2.9000000000000001E-2</v>
      </c>
      <c r="U94">
        <v>-0.42099999999999999</v>
      </c>
      <c r="W94" s="1">
        <v>77</v>
      </c>
      <c r="X94" s="5"/>
      <c r="Y94" s="1"/>
      <c r="Z94" s="1"/>
      <c r="AA94" s="1"/>
      <c r="AM94" s="7"/>
    </row>
    <row r="95" spans="1:49" customFormat="1" ht="15">
      <c r="A95" s="2">
        <v>43759</v>
      </c>
      <c r="B95" t="s">
        <v>66</v>
      </c>
      <c r="C95" t="s">
        <v>60</v>
      </c>
      <c r="D95" t="s">
        <v>34</v>
      </c>
      <c r="E95">
        <v>1</v>
      </c>
      <c r="F95">
        <v>1</v>
      </c>
      <c r="G95" t="s">
        <v>11</v>
      </c>
      <c r="H95" t="s">
        <v>21</v>
      </c>
      <c r="I95">
        <v>-1.52E-2</v>
      </c>
      <c r="J95">
        <v>-9.1200000000000003E-2</v>
      </c>
      <c r="K95">
        <v>-3.07</v>
      </c>
      <c r="L95" t="s">
        <v>19</v>
      </c>
      <c r="M95" t="s">
        <v>22</v>
      </c>
      <c r="N95">
        <v>9.1500000000000001E-3</v>
      </c>
      <c r="O95">
        <v>0.16800000000000001</v>
      </c>
      <c r="P95">
        <v>1.51</v>
      </c>
      <c r="Q95" t="s">
        <v>23</v>
      </c>
      <c r="R95" t="s">
        <v>21</v>
      </c>
      <c r="S95">
        <v>2.3500000000000001E-3</v>
      </c>
      <c r="T95">
        <v>2.1399999999999999E-2</v>
      </c>
      <c r="U95">
        <v>-0.86399999999999999</v>
      </c>
      <c r="W95" s="1">
        <v>78</v>
      </c>
      <c r="X95" s="5"/>
      <c r="Y95" s="1"/>
      <c r="Z95" s="1"/>
      <c r="AA95" s="1"/>
      <c r="AM95" s="7"/>
    </row>
    <row r="96" spans="1:49" s="8" customFormat="1" ht="15">
      <c r="A96" s="2">
        <v>43759</v>
      </c>
      <c r="B96" t="s">
        <v>66</v>
      </c>
      <c r="C96" t="s">
        <v>60</v>
      </c>
      <c r="D96" t="s">
        <v>34</v>
      </c>
      <c r="E96">
        <v>1</v>
      </c>
      <c r="F96">
        <v>1</v>
      </c>
      <c r="G96" t="s">
        <v>11</v>
      </c>
      <c r="H96" t="s">
        <v>21</v>
      </c>
      <c r="I96">
        <v>-8.5000000000000006E-3</v>
      </c>
      <c r="J96">
        <v>-2.7699999999999999E-2</v>
      </c>
      <c r="K96">
        <v>-1.42</v>
      </c>
      <c r="L96" t="s">
        <v>19</v>
      </c>
      <c r="M96" t="s">
        <v>22</v>
      </c>
      <c r="N96">
        <v>8.0400000000000003E-3</v>
      </c>
      <c r="O96">
        <v>0.14000000000000001</v>
      </c>
      <c r="P96">
        <v>0.35699999999999998</v>
      </c>
      <c r="Q96" t="s">
        <v>23</v>
      </c>
      <c r="R96" t="s">
        <v>21</v>
      </c>
      <c r="S96">
        <v>-2.0400000000000001E-3</v>
      </c>
      <c r="T96">
        <v>-9.7099999999999999E-3</v>
      </c>
      <c r="U96">
        <v>-2.66</v>
      </c>
      <c r="V96"/>
      <c r="W96" s="1">
        <v>79</v>
      </c>
      <c r="X96"/>
      <c r="Y96" s="1"/>
      <c r="Z96" s="1"/>
      <c r="AA96" s="1"/>
      <c r="AB96" s="7"/>
      <c r="AC96" s="7"/>
      <c r="AD96" s="7"/>
      <c r="AE96" s="7"/>
      <c r="AF96" s="7"/>
      <c r="AG96" s="7"/>
      <c r="AH96" s="7"/>
      <c r="AI96" s="7"/>
      <c r="AJ96" s="7"/>
      <c r="AK96" s="7"/>
      <c r="AL96" s="7"/>
      <c r="AM96" s="7"/>
      <c r="AN96" s="7"/>
      <c r="AO96" s="7"/>
      <c r="AP96" s="7"/>
      <c r="AQ96" s="7"/>
      <c r="AR96" s="7"/>
      <c r="AS96" s="7"/>
      <c r="AT96" s="7"/>
      <c r="AU96" s="7"/>
      <c r="AV96" s="7"/>
      <c r="AW96" s="7"/>
    </row>
    <row r="97" spans="1:49" s="8" customFormat="1" ht="15">
      <c r="A97" s="2">
        <v>43759</v>
      </c>
      <c r="B97" t="s">
        <v>66</v>
      </c>
      <c r="C97" t="s">
        <v>60</v>
      </c>
      <c r="D97" t="s">
        <v>34</v>
      </c>
      <c r="E97">
        <v>1</v>
      </c>
      <c r="F97">
        <v>1</v>
      </c>
      <c r="G97" t="s">
        <v>11</v>
      </c>
      <c r="H97" t="s">
        <v>21</v>
      </c>
      <c r="I97">
        <v>-2.64E-3</v>
      </c>
      <c r="J97">
        <v>2.1000000000000001E-2</v>
      </c>
      <c r="K97">
        <v>-0.16300000000000001</v>
      </c>
      <c r="L97" t="s">
        <v>19</v>
      </c>
      <c r="M97" t="s">
        <v>22</v>
      </c>
      <c r="N97">
        <v>1.01E-2</v>
      </c>
      <c r="O97">
        <v>0.185</v>
      </c>
      <c r="P97">
        <v>2.21</v>
      </c>
      <c r="Q97" t="s">
        <v>23</v>
      </c>
      <c r="R97" t="s">
        <v>21</v>
      </c>
      <c r="S97">
        <v>3.48E-3</v>
      </c>
      <c r="T97">
        <v>4.2000000000000003E-2</v>
      </c>
      <c r="U97">
        <v>0.33</v>
      </c>
      <c r="V97"/>
      <c r="W97" s="1">
        <v>80</v>
      </c>
      <c r="X97"/>
      <c r="Y97" s="1"/>
      <c r="Z97" s="1"/>
      <c r="AA97" s="1"/>
      <c r="AB97" s="7"/>
      <c r="AC97" s="7"/>
      <c r="AD97" s="7"/>
      <c r="AE97" s="7"/>
      <c r="AF97" s="7"/>
      <c r="AG97" s="7"/>
      <c r="AH97" s="7"/>
      <c r="AI97" s="7"/>
      <c r="AJ97" s="7"/>
      <c r="AK97" s="7"/>
      <c r="AL97" s="7"/>
      <c r="AM97" s="7"/>
      <c r="AN97" s="7"/>
      <c r="AO97" s="7"/>
      <c r="AP97" s="7"/>
      <c r="AQ97" s="7"/>
      <c r="AR97" s="7"/>
      <c r="AS97" s="7"/>
      <c r="AT97" s="7"/>
      <c r="AU97" s="7"/>
      <c r="AV97" s="7"/>
      <c r="AW97" s="7"/>
    </row>
    <row r="98" spans="1:49" s="8" customFormat="1" ht="15.75" customHeight="1">
      <c r="A98" s="2">
        <v>43759</v>
      </c>
      <c r="B98" t="s">
        <v>66</v>
      </c>
      <c r="C98" t="s">
        <v>64</v>
      </c>
      <c r="D98" t="s">
        <v>34</v>
      </c>
      <c r="E98">
        <v>1</v>
      </c>
      <c r="F98">
        <v>1</v>
      </c>
      <c r="G98" t="s">
        <v>11</v>
      </c>
      <c r="H98" t="s">
        <v>21</v>
      </c>
      <c r="I98">
        <v>-7.9600000000000001E-3</v>
      </c>
      <c r="J98">
        <v>-0.127</v>
      </c>
      <c r="K98">
        <v>-4</v>
      </c>
      <c r="L98" t="s">
        <v>19</v>
      </c>
      <c r="M98" t="s">
        <v>22</v>
      </c>
      <c r="N98">
        <v>9.3799999999999994E-3</v>
      </c>
      <c r="O98">
        <v>0.17499999999999999</v>
      </c>
      <c r="P98">
        <v>1.8</v>
      </c>
      <c r="Q98" t="s">
        <v>23</v>
      </c>
      <c r="R98" t="s">
        <v>21</v>
      </c>
      <c r="S98">
        <v>3.0999999999999999E-3</v>
      </c>
      <c r="T98">
        <v>2.6800000000000001E-2</v>
      </c>
      <c r="U98">
        <v>-0.55100000000000005</v>
      </c>
      <c r="V98"/>
      <c r="W98" s="1">
        <v>81</v>
      </c>
      <c r="X98"/>
      <c r="Y98" s="1"/>
      <c r="Z98" s="1"/>
      <c r="AA98" s="1"/>
      <c r="AB98" s="7"/>
      <c r="AC98" s="7"/>
      <c r="AD98" s="7"/>
      <c r="AE98" s="7"/>
      <c r="AF98" s="7"/>
      <c r="AG98" s="7"/>
      <c r="AH98" s="7"/>
      <c r="AI98" s="7"/>
      <c r="AJ98" s="7"/>
      <c r="AK98" s="7"/>
      <c r="AL98" s="7"/>
      <c r="AM98" s="7"/>
      <c r="AN98" s="7"/>
      <c r="AO98" s="7"/>
      <c r="AP98" s="7"/>
      <c r="AQ98" s="7"/>
      <c r="AR98" s="7"/>
      <c r="AS98" s="7"/>
      <c r="AT98" s="7"/>
      <c r="AU98" s="7"/>
      <c r="AV98" s="7"/>
      <c r="AW98" s="7"/>
    </row>
    <row r="99" spans="1:49" s="8" customFormat="1" ht="15.75" customHeight="1">
      <c r="A99" s="2">
        <v>43759</v>
      </c>
      <c r="B99" t="s">
        <v>66</v>
      </c>
      <c r="C99" t="s">
        <v>60</v>
      </c>
      <c r="D99" t="s">
        <v>34</v>
      </c>
      <c r="E99">
        <v>1</v>
      </c>
      <c r="F99">
        <v>1</v>
      </c>
      <c r="G99" t="s">
        <v>11</v>
      </c>
      <c r="H99" t="s">
        <v>21</v>
      </c>
      <c r="I99">
        <v>1.6E-2</v>
      </c>
      <c r="J99">
        <v>6.8000000000000005E-2</v>
      </c>
      <c r="K99">
        <v>1.06</v>
      </c>
      <c r="L99" t="s">
        <v>19</v>
      </c>
      <c r="M99" t="s">
        <v>22</v>
      </c>
      <c r="N99">
        <v>8.3099999999999997E-3</v>
      </c>
      <c r="O99">
        <v>0.13500000000000001</v>
      </c>
      <c r="P99">
        <v>0.17799999999999999</v>
      </c>
      <c r="Q99" t="s">
        <v>23</v>
      </c>
      <c r="R99" t="s">
        <v>21</v>
      </c>
      <c r="S99">
        <v>2.8999999999999998E-3</v>
      </c>
      <c r="T99">
        <v>2.29E-2</v>
      </c>
      <c r="U99">
        <v>-0.77600000000000002</v>
      </c>
      <c r="V99"/>
      <c r="W99" s="1">
        <v>82</v>
      </c>
      <c r="X99"/>
      <c r="Y99" s="1"/>
      <c r="Z99" s="1"/>
      <c r="AA99" s="1"/>
      <c r="AB99" s="7"/>
      <c r="AC99" s="7"/>
      <c r="AD99" s="7"/>
      <c r="AE99" s="7"/>
      <c r="AF99" s="7"/>
      <c r="AG99" s="7"/>
      <c r="AH99" s="7"/>
      <c r="AI99" s="7"/>
      <c r="AJ99" s="7"/>
      <c r="AK99" s="7"/>
      <c r="AL99" s="7"/>
      <c r="AM99" s="7"/>
      <c r="AN99" s="7"/>
      <c r="AO99" s="7"/>
      <c r="AP99" s="7"/>
      <c r="AQ99" s="7"/>
      <c r="AR99" s="7"/>
      <c r="AS99" s="7"/>
      <c r="AT99" s="7"/>
      <c r="AU99" s="7"/>
      <c r="AV99" s="7"/>
      <c r="AW99" s="7"/>
    </row>
    <row r="100" spans="1:49" s="8" customFormat="1" ht="15.75" customHeight="1">
      <c r="A100" s="2">
        <v>43759</v>
      </c>
      <c r="B100" t="s">
        <v>66</v>
      </c>
      <c r="C100" t="s">
        <v>60</v>
      </c>
      <c r="D100" t="s">
        <v>34</v>
      </c>
      <c r="E100">
        <v>1</v>
      </c>
      <c r="F100">
        <v>1</v>
      </c>
      <c r="G100" t="s">
        <v>11</v>
      </c>
      <c r="H100" t="s">
        <v>21</v>
      </c>
      <c r="I100">
        <v>6.3099999999999996E-3</v>
      </c>
      <c r="J100">
        <v>6.4500000000000002E-2</v>
      </c>
      <c r="K100">
        <v>0.96299999999999997</v>
      </c>
      <c r="L100" t="s">
        <v>19</v>
      </c>
      <c r="M100" t="s">
        <v>22</v>
      </c>
      <c r="N100">
        <v>1.09E-2</v>
      </c>
      <c r="O100">
        <v>0.19700000000000001</v>
      </c>
      <c r="P100">
        <v>2.69</v>
      </c>
      <c r="Q100" t="s">
        <v>23</v>
      </c>
      <c r="R100" t="s">
        <v>21</v>
      </c>
      <c r="S100">
        <v>2.8400000000000001E-3</v>
      </c>
      <c r="T100">
        <v>3.56E-2</v>
      </c>
      <c r="U100">
        <v>-4.1599999999999998E-2</v>
      </c>
      <c r="V100"/>
      <c r="W100" s="1">
        <v>83</v>
      </c>
      <c r="X100"/>
      <c r="Y100" s="1"/>
      <c r="Z100" s="1"/>
      <c r="AA100" s="1"/>
      <c r="AB100" s="7"/>
      <c r="AC100" s="7"/>
      <c r="AD100" s="7"/>
      <c r="AE100" s="7"/>
      <c r="AF100" s="7"/>
      <c r="AG100" s="7"/>
      <c r="AH100" s="7"/>
      <c r="AI100" s="7"/>
      <c r="AJ100" s="7"/>
      <c r="AK100" s="7"/>
      <c r="AL100" s="7"/>
      <c r="AM100" s="7"/>
      <c r="AN100" s="7"/>
      <c r="AO100" s="7"/>
      <c r="AP100" s="7"/>
      <c r="AQ100" s="7"/>
      <c r="AR100" s="7"/>
      <c r="AS100" s="7"/>
      <c r="AT100" s="7"/>
      <c r="AU100" s="7"/>
      <c r="AV100" s="7"/>
      <c r="AW100" s="7"/>
    </row>
    <row r="101" spans="1:49" s="8" customFormat="1" ht="15.75" customHeight="1">
      <c r="A101" s="2">
        <v>43762</v>
      </c>
      <c r="B101" t="s">
        <v>37</v>
      </c>
      <c r="C101" t="s">
        <v>36</v>
      </c>
      <c r="D101" t="s">
        <v>35</v>
      </c>
      <c r="E101">
        <v>1</v>
      </c>
      <c r="F101">
        <v>1</v>
      </c>
      <c r="G101" t="s">
        <v>11</v>
      </c>
      <c r="H101" t="s">
        <v>21</v>
      </c>
      <c r="I101">
        <v>4.4200000000000003E-3</v>
      </c>
      <c r="J101">
        <v>0.11</v>
      </c>
      <c r="K101">
        <v>0</v>
      </c>
      <c r="L101" t="s">
        <v>19</v>
      </c>
      <c r="M101" t="s">
        <v>22</v>
      </c>
      <c r="N101">
        <v>9.5600000000000008E-3</v>
      </c>
      <c r="O101">
        <v>0.16300000000000001</v>
      </c>
      <c r="P101">
        <v>0</v>
      </c>
      <c r="Q101" t="s">
        <v>23</v>
      </c>
      <c r="R101" t="s">
        <v>21</v>
      </c>
      <c r="S101">
        <v>1.91E-3</v>
      </c>
      <c r="T101">
        <v>2.2800000000000001E-2</v>
      </c>
      <c r="U101">
        <v>0</v>
      </c>
      <c r="V101"/>
      <c r="W101" s="1">
        <v>84</v>
      </c>
      <c r="X101"/>
      <c r="Y101" s="1"/>
      <c r="Z101" s="1"/>
      <c r="AA101" s="1"/>
      <c r="AB101" s="7"/>
      <c r="AC101" s="7"/>
      <c r="AD101" s="7"/>
      <c r="AE101" s="7"/>
      <c r="AF101" s="7"/>
      <c r="AG101" s="7"/>
      <c r="AH101" s="7"/>
      <c r="AI101" s="7"/>
      <c r="AJ101" s="7"/>
      <c r="AK101" s="7"/>
      <c r="AL101" s="7"/>
      <c r="AM101" s="7"/>
      <c r="AN101" s="7"/>
      <c r="AO101" s="7"/>
      <c r="AP101" s="7"/>
      <c r="AQ101" s="7"/>
      <c r="AR101" s="7"/>
      <c r="AS101" s="7"/>
      <c r="AT101" s="7"/>
      <c r="AU101" s="7"/>
      <c r="AV101" s="7"/>
      <c r="AW101" s="7"/>
    </row>
    <row r="102" spans="1:49" s="8" customFormat="1" ht="15.75" customHeight="1">
      <c r="A102" s="2">
        <v>43762</v>
      </c>
      <c r="B102" t="s">
        <v>37</v>
      </c>
      <c r="C102" t="s">
        <v>36</v>
      </c>
      <c r="D102" t="s">
        <v>35</v>
      </c>
      <c r="E102">
        <v>1</v>
      </c>
      <c r="F102">
        <v>1</v>
      </c>
      <c r="G102" t="s">
        <v>11</v>
      </c>
      <c r="H102" t="s">
        <v>21</v>
      </c>
      <c r="I102">
        <v>-1.3100000000000001E-2</v>
      </c>
      <c r="J102">
        <v>-2.18E-2</v>
      </c>
      <c r="K102">
        <v>0</v>
      </c>
      <c r="L102" t="s">
        <v>19</v>
      </c>
      <c r="M102" t="s">
        <v>22</v>
      </c>
      <c r="N102">
        <v>8.3099999999999997E-3</v>
      </c>
      <c r="O102">
        <v>0.10299999999999999</v>
      </c>
      <c r="P102">
        <v>0</v>
      </c>
      <c r="Q102" t="s">
        <v>23</v>
      </c>
      <c r="R102" t="s">
        <v>21</v>
      </c>
      <c r="S102">
        <v>1.98E-3</v>
      </c>
      <c r="T102">
        <v>3.3599999999999998E-2</v>
      </c>
      <c r="U102">
        <v>0</v>
      </c>
      <c r="V102"/>
      <c r="W102" s="1">
        <v>85</v>
      </c>
      <c r="X102"/>
      <c r="Y102" s="1"/>
      <c r="Z102" s="1"/>
      <c r="AA102" s="1"/>
      <c r="AB102" s="7"/>
      <c r="AC102" s="7"/>
      <c r="AD102" s="7"/>
      <c r="AE102" s="7"/>
      <c r="AF102" s="7"/>
      <c r="AG102" s="7"/>
      <c r="AH102" s="7"/>
      <c r="AI102" s="7"/>
      <c r="AJ102" s="7"/>
      <c r="AK102" s="7"/>
      <c r="AL102" s="7"/>
      <c r="AM102" s="7"/>
      <c r="AN102" s="7"/>
      <c r="AO102" s="7"/>
      <c r="AP102" s="7"/>
      <c r="AQ102" s="7"/>
      <c r="AR102" s="7"/>
      <c r="AS102" s="7"/>
      <c r="AT102" s="7"/>
      <c r="AU102" s="7"/>
      <c r="AV102" s="7"/>
      <c r="AW102" s="7"/>
    </row>
    <row r="103" spans="1:49" s="8" customFormat="1" ht="15.75" customHeight="1">
      <c r="A103" s="2">
        <v>43762</v>
      </c>
      <c r="B103" t="s">
        <v>37</v>
      </c>
      <c r="C103" t="s">
        <v>36</v>
      </c>
      <c r="D103" t="s">
        <v>35</v>
      </c>
      <c r="E103">
        <v>1</v>
      </c>
      <c r="F103">
        <v>1</v>
      </c>
      <c r="G103" t="s">
        <v>11</v>
      </c>
      <c r="H103" t="s">
        <v>21</v>
      </c>
      <c r="I103">
        <v>6.0699999999999999E-3</v>
      </c>
      <c r="J103">
        <v>0.10100000000000001</v>
      </c>
      <c r="K103">
        <v>0</v>
      </c>
      <c r="L103" t="s">
        <v>19</v>
      </c>
      <c r="M103" t="s">
        <v>22</v>
      </c>
      <c r="N103">
        <v>7.6600000000000001E-3</v>
      </c>
      <c r="O103">
        <v>0.10100000000000001</v>
      </c>
      <c r="P103">
        <v>0</v>
      </c>
      <c r="Q103" t="s">
        <v>23</v>
      </c>
      <c r="R103" t="s">
        <v>21</v>
      </c>
      <c r="S103">
        <v>2.0699999999999998E-3</v>
      </c>
      <c r="T103">
        <v>3.4099999999999998E-2</v>
      </c>
      <c r="U103">
        <v>0</v>
      </c>
      <c r="V103"/>
      <c r="W103" s="1">
        <v>86</v>
      </c>
      <c r="X103"/>
      <c r="Y103" s="1"/>
      <c r="Z103" s="1"/>
      <c r="AA103" s="1"/>
      <c r="AB103" s="7"/>
      <c r="AC103" s="7"/>
      <c r="AD103" s="7"/>
      <c r="AE103" s="7"/>
      <c r="AF103" s="7"/>
      <c r="AG103" s="7"/>
      <c r="AH103" s="7"/>
      <c r="AI103" s="7"/>
      <c r="AJ103" s="7"/>
      <c r="AK103" s="7"/>
      <c r="AL103" s="7"/>
      <c r="AM103" s="7"/>
      <c r="AN103" s="7"/>
      <c r="AO103" s="7"/>
      <c r="AP103" s="7"/>
      <c r="AQ103" s="7"/>
      <c r="AR103" s="7"/>
      <c r="AS103" s="7"/>
      <c r="AT103" s="7"/>
      <c r="AU103" s="7"/>
      <c r="AV103" s="7"/>
      <c r="AW103" s="7"/>
    </row>
    <row r="104" spans="1:49" s="8" customFormat="1" ht="15.75" customHeight="1">
      <c r="A104" s="2">
        <v>43762</v>
      </c>
      <c r="B104" t="s">
        <v>87</v>
      </c>
      <c r="C104" t="s">
        <v>60</v>
      </c>
      <c r="D104" t="s">
        <v>35</v>
      </c>
      <c r="E104">
        <v>1</v>
      </c>
      <c r="F104">
        <v>1</v>
      </c>
      <c r="G104" t="s">
        <v>11</v>
      </c>
      <c r="H104" t="s">
        <v>21</v>
      </c>
      <c r="I104">
        <v>3.9199999999999999E-3</v>
      </c>
      <c r="J104">
        <v>0.10100000000000001</v>
      </c>
      <c r="K104">
        <v>1.77</v>
      </c>
      <c r="L104" t="s">
        <v>19</v>
      </c>
      <c r="M104" t="s">
        <v>22</v>
      </c>
      <c r="N104">
        <v>9.5300000000000003E-3</v>
      </c>
      <c r="O104">
        <v>0.16</v>
      </c>
      <c r="P104">
        <v>0.51300000000000001</v>
      </c>
      <c r="Q104" t="s">
        <v>23</v>
      </c>
      <c r="R104" t="s">
        <v>21</v>
      </c>
      <c r="S104">
        <v>2.0200000000000001E-3</v>
      </c>
      <c r="T104">
        <v>2.1100000000000001E-2</v>
      </c>
      <c r="U104">
        <v>-0.39</v>
      </c>
      <c r="V104"/>
      <c r="W104" s="1">
        <v>87</v>
      </c>
      <c r="X104"/>
      <c r="Y104" s="1"/>
      <c r="Z104" s="1"/>
      <c r="AA104" s="1"/>
      <c r="AB104" s="7"/>
      <c r="AC104" s="7"/>
      <c r="AD104" s="7"/>
      <c r="AE104" s="7"/>
      <c r="AF104" s="7"/>
      <c r="AG104" s="7"/>
      <c r="AH104" s="7"/>
      <c r="AI104" s="7"/>
      <c r="AJ104" s="7"/>
      <c r="AK104" s="7"/>
      <c r="AL104" s="7"/>
      <c r="AM104" s="7"/>
      <c r="AN104" s="7"/>
      <c r="AO104" s="7"/>
      <c r="AP104" s="7"/>
      <c r="AQ104" s="7"/>
      <c r="AR104" s="7"/>
      <c r="AS104" s="7"/>
      <c r="AT104" s="7"/>
      <c r="AU104" s="7"/>
      <c r="AV104" s="7"/>
      <c r="AW104" s="7"/>
    </row>
    <row r="105" spans="1:49" s="8" customFormat="1" ht="15.75" customHeight="1">
      <c r="A105" s="2">
        <v>43762</v>
      </c>
      <c r="B105" t="s">
        <v>87</v>
      </c>
      <c r="C105" t="s">
        <v>60</v>
      </c>
      <c r="D105" t="s">
        <v>35</v>
      </c>
      <c r="E105">
        <v>1</v>
      </c>
      <c r="F105">
        <v>1</v>
      </c>
      <c r="G105" t="s">
        <v>11</v>
      </c>
      <c r="H105" t="s">
        <v>21</v>
      </c>
      <c r="I105">
        <v>-6.4400000000000004E-3</v>
      </c>
      <c r="J105">
        <v>1.26E-2</v>
      </c>
      <c r="K105">
        <v>-0.372</v>
      </c>
      <c r="L105" t="s">
        <v>19</v>
      </c>
      <c r="M105" t="s">
        <v>22</v>
      </c>
      <c r="N105">
        <v>9.1699999999999993E-3</v>
      </c>
      <c r="O105">
        <v>0.13</v>
      </c>
      <c r="P105">
        <v>-0.41</v>
      </c>
      <c r="Q105" t="s">
        <v>23</v>
      </c>
      <c r="R105" t="s">
        <v>21</v>
      </c>
      <c r="S105">
        <v>-1.24E-3</v>
      </c>
      <c r="T105">
        <v>-2.9199999999999999E-3</v>
      </c>
      <c r="U105">
        <v>-1.62</v>
      </c>
      <c r="V105"/>
      <c r="W105" s="1">
        <v>88</v>
      </c>
      <c r="X105"/>
      <c r="Y105" s="1"/>
      <c r="Z105" s="1"/>
      <c r="AA105" s="1"/>
      <c r="AB105" s="7"/>
      <c r="AC105" s="7"/>
      <c r="AD105" s="7"/>
      <c r="AE105" s="7"/>
      <c r="AF105" s="7"/>
      <c r="AG105" s="7"/>
      <c r="AH105" s="7"/>
      <c r="AI105" s="7"/>
      <c r="AJ105" s="7"/>
      <c r="AK105" s="7"/>
      <c r="AL105" s="7"/>
      <c r="AM105" s="7"/>
      <c r="AN105" s="7"/>
      <c r="AO105" s="7"/>
      <c r="AP105" s="7"/>
      <c r="AQ105" s="7"/>
      <c r="AR105" s="7"/>
      <c r="AS105" s="7"/>
      <c r="AT105" s="7"/>
      <c r="AU105" s="7"/>
      <c r="AV105" s="7"/>
      <c r="AW105" s="7"/>
    </row>
    <row r="106" spans="1:49" s="8" customFormat="1" ht="15.75" customHeight="1">
      <c r="A106" s="2">
        <v>43762</v>
      </c>
      <c r="B106" t="s">
        <v>87</v>
      </c>
      <c r="C106" t="s">
        <v>60</v>
      </c>
      <c r="D106" t="s">
        <v>35</v>
      </c>
      <c r="E106">
        <v>1</v>
      </c>
      <c r="F106">
        <v>1</v>
      </c>
      <c r="G106" t="s">
        <v>11</v>
      </c>
      <c r="H106" t="s">
        <v>21</v>
      </c>
      <c r="I106">
        <v>5.1399999999999996E-3</v>
      </c>
      <c r="J106">
        <v>7.5600000000000001E-2</v>
      </c>
      <c r="K106">
        <v>1.17</v>
      </c>
      <c r="L106" t="s">
        <v>19</v>
      </c>
      <c r="M106" t="s">
        <v>22</v>
      </c>
      <c r="N106">
        <v>8.3099999999999997E-3</v>
      </c>
      <c r="O106">
        <v>0.11899999999999999</v>
      </c>
      <c r="P106">
        <v>-0.74399999999999999</v>
      </c>
      <c r="Q106" t="s">
        <v>23</v>
      </c>
      <c r="R106" t="s">
        <v>21</v>
      </c>
      <c r="S106">
        <v>1.7899999999999999E-3</v>
      </c>
      <c r="T106">
        <v>3.0499999999999999E-2</v>
      </c>
      <c r="U106">
        <v>8.6199999999999999E-2</v>
      </c>
      <c r="V106"/>
      <c r="W106" s="1">
        <v>89</v>
      </c>
      <c r="X106"/>
      <c r="Y106" s="1"/>
      <c r="Z106" s="1"/>
      <c r="AA106" s="1"/>
      <c r="AB106" s="7"/>
      <c r="AC106" s="7"/>
      <c r="AD106" s="7"/>
      <c r="AE106" s="7"/>
      <c r="AF106" s="7"/>
      <c r="AG106" s="7"/>
      <c r="AH106" s="7"/>
      <c r="AI106" s="7"/>
      <c r="AJ106" s="7"/>
      <c r="AK106" s="7"/>
      <c r="AL106" s="7"/>
      <c r="AM106" s="7"/>
      <c r="AN106" s="7"/>
      <c r="AO106" s="7"/>
      <c r="AP106" s="7"/>
      <c r="AQ106" s="7"/>
      <c r="AR106" s="7"/>
      <c r="AS106" s="7"/>
      <c r="AT106" s="7"/>
      <c r="AU106" s="7"/>
      <c r="AV106" s="7"/>
      <c r="AW106" s="7"/>
    </row>
    <row r="107" spans="1:49" s="8" customFormat="1" ht="15.75" customHeight="1">
      <c r="A107" s="2">
        <v>43762</v>
      </c>
      <c r="B107" t="s">
        <v>87</v>
      </c>
      <c r="C107" t="s">
        <v>60</v>
      </c>
      <c r="D107" t="s">
        <v>35</v>
      </c>
      <c r="E107">
        <v>1</v>
      </c>
      <c r="F107">
        <v>1</v>
      </c>
      <c r="G107" t="s">
        <v>11</v>
      </c>
      <c r="H107" t="s">
        <v>21</v>
      </c>
      <c r="I107">
        <v>-1.8800000000000001E-2</v>
      </c>
      <c r="J107">
        <v>-0.13800000000000001</v>
      </c>
      <c r="K107">
        <v>-4.04</v>
      </c>
      <c r="L107" t="s">
        <v>19</v>
      </c>
      <c r="M107" t="s">
        <v>22</v>
      </c>
      <c r="N107">
        <v>8.2699999999999996E-3</v>
      </c>
      <c r="O107">
        <v>0.121</v>
      </c>
      <c r="P107">
        <v>-0.69599999999999995</v>
      </c>
      <c r="Q107" t="s">
        <v>23</v>
      </c>
      <c r="R107" t="s">
        <v>21</v>
      </c>
      <c r="S107">
        <v>-1.32E-3</v>
      </c>
      <c r="T107">
        <v>-2.1399999999999999E-2</v>
      </c>
      <c r="U107">
        <v>-2.56</v>
      </c>
      <c r="V107"/>
      <c r="W107" s="1">
        <v>90</v>
      </c>
      <c r="X107"/>
      <c r="Y107" s="1"/>
      <c r="Z107" s="1"/>
      <c r="AA107" s="1"/>
      <c r="AB107" s="7"/>
      <c r="AC107" s="7"/>
      <c r="AD107" s="7"/>
      <c r="AE107" s="7"/>
      <c r="AF107" s="7"/>
      <c r="AG107" s="7"/>
      <c r="AH107" s="7"/>
      <c r="AI107" s="7"/>
      <c r="AJ107" s="7"/>
      <c r="AK107" s="7"/>
      <c r="AL107" s="7"/>
      <c r="AM107" s="7"/>
      <c r="AN107" s="7"/>
      <c r="AO107" s="7"/>
      <c r="AP107" s="7"/>
      <c r="AQ107" s="7"/>
      <c r="AR107" s="7"/>
      <c r="AS107" s="7"/>
      <c r="AT107" s="7"/>
      <c r="AU107" s="7"/>
      <c r="AV107" s="7"/>
      <c r="AW107" s="7"/>
    </row>
    <row r="108" spans="1:49" s="8" customFormat="1" ht="15.75" customHeight="1">
      <c r="A108" s="2">
        <v>43762</v>
      </c>
      <c r="B108" t="s">
        <v>87</v>
      </c>
      <c r="C108" t="s">
        <v>60</v>
      </c>
      <c r="D108" t="s">
        <v>35</v>
      </c>
      <c r="E108">
        <v>1</v>
      </c>
      <c r="F108">
        <v>1</v>
      </c>
      <c r="G108" t="s">
        <v>11</v>
      </c>
      <c r="H108" t="s">
        <v>21</v>
      </c>
      <c r="I108">
        <v>-2.18E-2</v>
      </c>
      <c r="J108">
        <v>-0.21299999999999999</v>
      </c>
      <c r="K108">
        <v>-5.88</v>
      </c>
      <c r="L108" t="s">
        <v>19</v>
      </c>
      <c r="M108" t="s">
        <v>22</v>
      </c>
      <c r="N108">
        <v>8.8400000000000006E-3</v>
      </c>
      <c r="O108">
        <v>0.13600000000000001</v>
      </c>
      <c r="P108">
        <v>-0.23699999999999999</v>
      </c>
      <c r="Q108" t="s">
        <v>23</v>
      </c>
      <c r="R108" t="s">
        <v>21</v>
      </c>
      <c r="S108">
        <v>2.4399999999999999E-3</v>
      </c>
      <c r="T108">
        <v>4.2900000000000001E-2</v>
      </c>
      <c r="U108">
        <v>0.71899999999999997</v>
      </c>
      <c r="V108"/>
      <c r="W108" s="1">
        <v>91</v>
      </c>
      <c r="X108"/>
      <c r="Y108" s="1"/>
      <c r="Z108" s="1"/>
      <c r="AA108" s="1"/>
      <c r="AB108" s="7"/>
      <c r="AC108" s="7"/>
      <c r="AD108" s="7"/>
      <c r="AE108" s="7"/>
      <c r="AF108" s="7"/>
      <c r="AG108" s="7"/>
      <c r="AH108" s="7"/>
      <c r="AI108" s="7"/>
      <c r="AJ108" s="7"/>
      <c r="AK108" s="7"/>
      <c r="AL108" s="7"/>
      <c r="AM108" s="7"/>
      <c r="AN108" s="7"/>
      <c r="AO108" s="7"/>
      <c r="AP108" s="7"/>
      <c r="AQ108" s="7"/>
      <c r="AR108" s="7"/>
      <c r="AS108" s="7"/>
      <c r="AT108" s="7"/>
      <c r="AU108" s="7"/>
      <c r="AV108" s="7"/>
      <c r="AW108" s="7"/>
    </row>
    <row r="109" spans="1:49" s="8" customFormat="1" ht="15.75" customHeight="1">
      <c r="A109" s="2">
        <v>43762</v>
      </c>
      <c r="B109" t="s">
        <v>87</v>
      </c>
      <c r="C109" t="s">
        <v>61</v>
      </c>
      <c r="D109" t="s">
        <v>35</v>
      </c>
      <c r="E109">
        <v>1</v>
      </c>
      <c r="F109">
        <v>1</v>
      </c>
      <c r="G109" t="s">
        <v>11</v>
      </c>
      <c r="H109" t="s">
        <v>21</v>
      </c>
      <c r="I109">
        <v>2.5200000000000001E-3</v>
      </c>
      <c r="J109">
        <v>4.1500000000000002E-2</v>
      </c>
      <c r="K109">
        <v>0.33200000000000002</v>
      </c>
      <c r="L109" t="s">
        <v>19</v>
      </c>
      <c r="M109" t="s">
        <v>22</v>
      </c>
      <c r="N109">
        <v>8.7899999999999992E-3</v>
      </c>
      <c r="O109">
        <v>0.14799999999999999</v>
      </c>
      <c r="P109">
        <v>0.158</v>
      </c>
      <c r="Q109" t="s">
        <v>23</v>
      </c>
      <c r="R109" t="s">
        <v>21</v>
      </c>
      <c r="S109">
        <v>2.0300000000000001E-3</v>
      </c>
      <c r="T109">
        <v>3.3000000000000002E-2</v>
      </c>
      <c r="U109">
        <v>0.217</v>
      </c>
      <c r="V109"/>
      <c r="W109" s="1">
        <v>92</v>
      </c>
      <c r="X109"/>
      <c r="Y109" s="1"/>
      <c r="Z109" s="1"/>
      <c r="AA109" s="1"/>
      <c r="AB109" s="7"/>
      <c r="AC109" s="7"/>
      <c r="AD109" s="7"/>
      <c r="AE109" s="7"/>
      <c r="AF109" s="7"/>
      <c r="AG109" s="7"/>
      <c r="AH109" s="7"/>
      <c r="AI109" s="7"/>
      <c r="AJ109" s="7"/>
      <c r="AK109" s="7"/>
      <c r="AL109" s="7"/>
      <c r="AM109" s="7"/>
      <c r="AN109" s="7"/>
      <c r="AO109" s="7"/>
      <c r="AP109" s="7"/>
      <c r="AQ109" s="7"/>
      <c r="AR109" s="7"/>
      <c r="AS109" s="7"/>
      <c r="AT109" s="7"/>
      <c r="AU109" s="7"/>
      <c r="AV109" s="7"/>
      <c r="AW109" s="7"/>
    </row>
    <row r="110" spans="1:49" s="8" customFormat="1" ht="15.75" customHeight="1">
      <c r="A110" s="2">
        <v>43762</v>
      </c>
      <c r="B110" t="s">
        <v>87</v>
      </c>
      <c r="C110" t="s">
        <v>60</v>
      </c>
      <c r="D110" t="s">
        <v>35</v>
      </c>
      <c r="E110">
        <v>1</v>
      </c>
      <c r="F110">
        <v>1</v>
      </c>
      <c r="G110" t="s">
        <v>11</v>
      </c>
      <c r="H110" t="s">
        <v>21</v>
      </c>
      <c r="I110">
        <v>4.81E-3</v>
      </c>
      <c r="J110">
        <v>9.4799999999999995E-2</v>
      </c>
      <c r="K110">
        <v>1.63</v>
      </c>
      <c r="L110" t="s">
        <v>19</v>
      </c>
      <c r="M110" t="s">
        <v>22</v>
      </c>
      <c r="N110">
        <v>8.4200000000000004E-3</v>
      </c>
      <c r="O110">
        <v>0.154</v>
      </c>
      <c r="P110">
        <v>0.34300000000000003</v>
      </c>
      <c r="Q110" t="s">
        <v>23</v>
      </c>
      <c r="R110" t="s">
        <v>21</v>
      </c>
      <c r="S110">
        <v>1.5399999999999999E-3</v>
      </c>
      <c r="T110">
        <v>2.0500000000000001E-2</v>
      </c>
      <c r="U110">
        <v>-0.42199999999999999</v>
      </c>
      <c r="V110"/>
      <c r="W110" s="1">
        <v>93</v>
      </c>
      <c r="X110"/>
      <c r="Y110" s="1"/>
      <c r="Z110" s="1"/>
      <c r="AA110" s="1"/>
      <c r="AB110" s="7"/>
      <c r="AC110" s="7"/>
      <c r="AD110" s="7"/>
      <c r="AE110" s="7"/>
      <c r="AF110" s="7"/>
      <c r="AG110" s="7"/>
      <c r="AH110" s="7"/>
      <c r="AI110" s="7"/>
      <c r="AJ110" s="7"/>
      <c r="AK110" s="7"/>
      <c r="AL110" s="7"/>
      <c r="AM110" s="7"/>
      <c r="AN110" s="7"/>
      <c r="AO110" s="7"/>
      <c r="AP110" s="7"/>
      <c r="AQ110" s="7"/>
      <c r="AR110" s="7"/>
      <c r="AS110" s="7"/>
      <c r="AT110" s="7"/>
      <c r="AU110" s="7"/>
      <c r="AV110" s="7"/>
      <c r="AW110" s="7"/>
    </row>
    <row r="111" spans="1:49" s="8" customFormat="1" ht="15.75" customHeight="1">
      <c r="A111" s="2">
        <v>43762</v>
      </c>
      <c r="B111" t="s">
        <v>87</v>
      </c>
      <c r="C111" t="s">
        <v>60</v>
      </c>
      <c r="D111" t="s">
        <v>35</v>
      </c>
      <c r="E111">
        <v>1</v>
      </c>
      <c r="F111">
        <v>1</v>
      </c>
      <c r="G111" t="s">
        <v>11</v>
      </c>
      <c r="H111" t="s">
        <v>21</v>
      </c>
      <c r="I111">
        <v>-1.06E-2</v>
      </c>
      <c r="J111">
        <v>-2.7E-2</v>
      </c>
      <c r="K111">
        <v>-1.34</v>
      </c>
      <c r="L111" t="s">
        <v>19</v>
      </c>
      <c r="M111" t="s">
        <v>22</v>
      </c>
      <c r="N111">
        <v>8.9599999999999992E-3</v>
      </c>
      <c r="O111">
        <v>0.16900000000000001</v>
      </c>
      <c r="P111">
        <v>0.80100000000000005</v>
      </c>
      <c r="Q111" t="s">
        <v>23</v>
      </c>
      <c r="R111" t="s">
        <v>21</v>
      </c>
      <c r="S111">
        <v>1.81E-3</v>
      </c>
      <c r="T111">
        <v>2.4400000000000002E-2</v>
      </c>
      <c r="U111">
        <v>-0.221</v>
      </c>
      <c r="V111"/>
      <c r="W111" s="1">
        <v>94</v>
      </c>
      <c r="X111"/>
      <c r="Y111" s="1"/>
      <c r="Z111" s="1"/>
      <c r="AA111" s="1"/>
      <c r="AB111" s="7"/>
      <c r="AC111" s="7"/>
      <c r="AD111" s="7"/>
      <c r="AE111" s="7"/>
      <c r="AF111" s="7"/>
      <c r="AG111" s="7"/>
      <c r="AH111" s="7"/>
      <c r="AI111" s="7"/>
      <c r="AJ111" s="7"/>
      <c r="AK111" s="7"/>
      <c r="AL111" s="7"/>
      <c r="AM111" s="7"/>
      <c r="AN111" s="7"/>
      <c r="AO111" s="7"/>
      <c r="AP111" s="7"/>
      <c r="AQ111" s="7"/>
      <c r="AR111" s="7"/>
      <c r="AS111" s="7"/>
      <c r="AT111" s="7"/>
      <c r="AU111" s="7"/>
      <c r="AV111" s="7"/>
      <c r="AW111" s="7"/>
    </row>
    <row r="112" spans="1:49" s="8" customFormat="1" ht="15.75" customHeight="1">
      <c r="A112" s="2">
        <v>43762</v>
      </c>
      <c r="B112" t="s">
        <v>87</v>
      </c>
      <c r="C112" t="s">
        <v>60</v>
      </c>
      <c r="D112" t="s">
        <v>35</v>
      </c>
      <c r="E112">
        <v>1</v>
      </c>
      <c r="F112">
        <v>1</v>
      </c>
      <c r="G112" t="s">
        <v>11</v>
      </c>
      <c r="H112" t="s">
        <v>21</v>
      </c>
      <c r="I112">
        <v>-7.5599999999999999E-3</v>
      </c>
      <c r="J112">
        <v>0.126</v>
      </c>
      <c r="K112">
        <v>2.39</v>
      </c>
      <c r="L112" t="s">
        <v>19</v>
      </c>
      <c r="M112" t="s">
        <v>22</v>
      </c>
      <c r="N112">
        <v>9.5600000000000008E-3</v>
      </c>
      <c r="O112">
        <v>0.16800000000000001</v>
      </c>
      <c r="P112">
        <v>0.77300000000000002</v>
      </c>
      <c r="Q112" t="s">
        <v>23</v>
      </c>
      <c r="R112" t="s">
        <v>21</v>
      </c>
      <c r="S112">
        <v>-1.9E-3</v>
      </c>
      <c r="T112">
        <v>-2.4400000000000002E-2</v>
      </c>
      <c r="U112">
        <v>-2.71</v>
      </c>
      <c r="V112"/>
      <c r="W112" s="1">
        <v>95</v>
      </c>
      <c r="X112"/>
      <c r="Y112" s="1"/>
      <c r="Z112" s="1"/>
      <c r="AA112" s="1"/>
      <c r="AB112" s="7"/>
      <c r="AC112" s="7"/>
      <c r="AD112" s="7"/>
      <c r="AE112" s="7"/>
      <c r="AF112" s="7"/>
      <c r="AG112" s="7"/>
      <c r="AH112" s="7"/>
      <c r="AI112" s="7"/>
      <c r="AJ112" s="7"/>
      <c r="AK112" s="7"/>
      <c r="AL112" s="7"/>
      <c r="AM112" s="7"/>
      <c r="AN112" s="7"/>
      <c r="AO112" s="7"/>
      <c r="AP112" s="7"/>
      <c r="AQ112" s="7"/>
      <c r="AR112" s="7"/>
      <c r="AS112" s="7"/>
      <c r="AT112" s="7"/>
      <c r="AU112" s="7"/>
      <c r="AV112" s="7"/>
      <c r="AW112" s="7"/>
    </row>
    <row r="113" spans="1:49" s="8" customFormat="1" ht="15.75" customHeight="1">
      <c r="A113" s="2">
        <v>43762</v>
      </c>
      <c r="B113" t="s">
        <v>87</v>
      </c>
      <c r="C113" t="s">
        <v>60</v>
      </c>
      <c r="D113" t="s">
        <v>35</v>
      </c>
      <c r="E113">
        <v>1</v>
      </c>
      <c r="F113">
        <v>1</v>
      </c>
      <c r="G113" t="s">
        <v>11</v>
      </c>
      <c r="H113" t="s">
        <v>21</v>
      </c>
      <c r="I113">
        <v>-1.3899999999999999E-2</v>
      </c>
      <c r="J113">
        <v>-0.11700000000000001</v>
      </c>
      <c r="K113">
        <v>-3.53</v>
      </c>
      <c r="L113" t="s">
        <v>19</v>
      </c>
      <c r="M113" t="s">
        <v>22</v>
      </c>
      <c r="N113">
        <v>8.1399999999999997E-3</v>
      </c>
      <c r="O113">
        <v>0.13800000000000001</v>
      </c>
      <c r="P113">
        <v>-0.14899999999999999</v>
      </c>
      <c r="Q113" t="s">
        <v>23</v>
      </c>
      <c r="R113" t="s">
        <v>21</v>
      </c>
      <c r="S113">
        <v>2.49E-3</v>
      </c>
      <c r="T113">
        <v>5.8200000000000002E-2</v>
      </c>
      <c r="U113">
        <v>1.5</v>
      </c>
      <c r="V113"/>
      <c r="W113" s="1">
        <v>96</v>
      </c>
      <c r="X113"/>
      <c r="Y113" s="1"/>
      <c r="Z113" s="1"/>
      <c r="AA113" s="1"/>
      <c r="AB113" s="7"/>
      <c r="AC113" s="7"/>
      <c r="AD113" s="7"/>
      <c r="AE113" s="7"/>
      <c r="AF113" s="7"/>
      <c r="AG113" s="7"/>
      <c r="AH113" s="7"/>
      <c r="AI113" s="7"/>
      <c r="AJ113" s="7"/>
      <c r="AK113" s="7"/>
      <c r="AL113" s="7"/>
      <c r="AM113" s="7"/>
      <c r="AN113" s="7"/>
      <c r="AO113" s="7"/>
      <c r="AP113" s="7"/>
      <c r="AQ113" s="7"/>
      <c r="AR113" s="7"/>
      <c r="AS113" s="7"/>
      <c r="AT113" s="7"/>
      <c r="AU113" s="7"/>
      <c r="AV113" s="7"/>
      <c r="AW113" s="7"/>
    </row>
    <row r="114" spans="1:49" s="8" customFormat="1" ht="15.75" customHeight="1">
      <c r="A114" s="2">
        <v>43762</v>
      </c>
      <c r="B114" t="s">
        <v>87</v>
      </c>
      <c r="C114" t="s">
        <v>60</v>
      </c>
      <c r="D114" t="s">
        <v>35</v>
      </c>
      <c r="E114">
        <v>1</v>
      </c>
      <c r="F114">
        <v>1</v>
      </c>
      <c r="G114" t="s">
        <v>11</v>
      </c>
      <c r="H114" t="s">
        <v>21</v>
      </c>
      <c r="I114">
        <v>8.2900000000000005E-3</v>
      </c>
      <c r="J114">
        <v>4.5600000000000002E-2</v>
      </c>
      <c r="K114">
        <v>0.434</v>
      </c>
      <c r="L114" t="s">
        <v>19</v>
      </c>
      <c r="M114" t="s">
        <v>22</v>
      </c>
      <c r="N114">
        <v>7.2500000000000004E-3</v>
      </c>
      <c r="O114">
        <v>9.5799999999999996E-2</v>
      </c>
      <c r="P114">
        <v>-1.47</v>
      </c>
      <c r="Q114" t="s">
        <v>23</v>
      </c>
      <c r="R114" t="s">
        <v>21</v>
      </c>
      <c r="S114">
        <v>-1.8699999999999999E-3</v>
      </c>
      <c r="T114">
        <v>8.9800000000000001E-3</v>
      </c>
      <c r="U114">
        <v>-1.01</v>
      </c>
      <c r="V114"/>
      <c r="W114" s="1">
        <v>97</v>
      </c>
      <c r="X114"/>
      <c r="Y114" s="1"/>
      <c r="Z114" s="1"/>
      <c r="AA114" s="1"/>
      <c r="AB114" s="7"/>
      <c r="AC114" s="7"/>
      <c r="AD114" s="7"/>
      <c r="AE114" s="7"/>
      <c r="AF114" s="7"/>
      <c r="AG114" s="7"/>
      <c r="AH114" s="7"/>
      <c r="AI114" s="7"/>
      <c r="AJ114" s="7"/>
      <c r="AK114" s="7"/>
      <c r="AL114" s="7"/>
      <c r="AM114" s="7"/>
      <c r="AN114" s="7"/>
      <c r="AO114" s="7"/>
      <c r="AP114" s="7"/>
      <c r="AQ114" s="7"/>
      <c r="AR114" s="7"/>
      <c r="AS114" s="7"/>
      <c r="AT114" s="7"/>
      <c r="AU114" s="7"/>
      <c r="AV114" s="7"/>
      <c r="AW114" s="7"/>
    </row>
    <row r="115" spans="1:49" s="8" customFormat="1" ht="15.75" customHeight="1">
      <c r="A115" s="2">
        <v>43762</v>
      </c>
      <c r="B115" t="s">
        <v>87</v>
      </c>
      <c r="C115" t="s">
        <v>61</v>
      </c>
      <c r="D115" t="s">
        <v>35</v>
      </c>
      <c r="E115">
        <v>1</v>
      </c>
      <c r="F115">
        <v>1</v>
      </c>
      <c r="G115" t="s">
        <v>11</v>
      </c>
      <c r="H115" t="s">
        <v>21</v>
      </c>
      <c r="I115">
        <v>5.5500000000000002E-3</v>
      </c>
      <c r="J115">
        <v>8.9800000000000005E-2</v>
      </c>
      <c r="K115">
        <v>1.51</v>
      </c>
      <c r="L115" t="s">
        <v>19</v>
      </c>
      <c r="M115" t="s">
        <v>22</v>
      </c>
      <c r="N115">
        <v>6.5300000000000002E-3</v>
      </c>
      <c r="O115">
        <v>0.10100000000000001</v>
      </c>
      <c r="P115">
        <v>-1.3</v>
      </c>
      <c r="Q115" t="s">
        <v>23</v>
      </c>
      <c r="R115" t="s">
        <v>21</v>
      </c>
      <c r="S115">
        <v>-1.49E-3</v>
      </c>
      <c r="T115">
        <v>-1.7600000000000001E-2</v>
      </c>
      <c r="U115">
        <v>-2.37</v>
      </c>
      <c r="V115"/>
      <c r="W115" s="1">
        <v>98</v>
      </c>
      <c r="X115"/>
      <c r="Y115" s="1"/>
      <c r="Z115" s="1"/>
      <c r="AA115" s="1"/>
      <c r="AB115" s="7"/>
      <c r="AC115" s="7"/>
      <c r="AD115" s="7"/>
      <c r="AE115" s="7"/>
      <c r="AF115" s="7"/>
      <c r="AG115" s="7"/>
      <c r="AH115" s="7"/>
      <c r="AI115" s="7"/>
      <c r="AJ115" s="7"/>
      <c r="AK115" s="7"/>
      <c r="AL115" s="7"/>
      <c r="AM115" s="7"/>
      <c r="AN115" s="7"/>
      <c r="AO115" s="7"/>
      <c r="AP115" s="7"/>
      <c r="AQ115" s="7"/>
      <c r="AR115" s="7"/>
      <c r="AS115" s="7"/>
      <c r="AT115" s="7"/>
      <c r="AU115" s="7"/>
      <c r="AV115" s="7"/>
      <c r="AW115" s="7"/>
    </row>
    <row r="116" spans="1:49" s="8" customFormat="1" ht="15.75" customHeight="1">
      <c r="A116" s="2">
        <v>43762</v>
      </c>
      <c r="B116" t="s">
        <v>87</v>
      </c>
      <c r="C116" t="s">
        <v>60</v>
      </c>
      <c r="D116" t="s">
        <v>35</v>
      </c>
      <c r="E116">
        <v>1</v>
      </c>
      <c r="F116">
        <v>1</v>
      </c>
      <c r="G116" t="s">
        <v>11</v>
      </c>
      <c r="H116" t="s">
        <v>21</v>
      </c>
      <c r="I116">
        <v>5.9300000000000004E-3</v>
      </c>
      <c r="J116">
        <v>0.11899999999999999</v>
      </c>
      <c r="K116">
        <v>2.2200000000000002</v>
      </c>
      <c r="L116" t="s">
        <v>19</v>
      </c>
      <c r="M116" t="s">
        <v>22</v>
      </c>
      <c r="N116">
        <v>-6.9300000000000004E-3</v>
      </c>
      <c r="O116">
        <v>-4.2599999999999999E-2</v>
      </c>
      <c r="P116">
        <v>-5.74</v>
      </c>
      <c r="Q116" t="s">
        <v>23</v>
      </c>
      <c r="R116" t="s">
        <v>21</v>
      </c>
      <c r="S116">
        <v>-1.1800000000000001E-3</v>
      </c>
      <c r="T116">
        <v>-8.6099999999999996E-3</v>
      </c>
      <c r="U116">
        <v>-1.91</v>
      </c>
      <c r="V116"/>
      <c r="W116" s="1">
        <v>99</v>
      </c>
      <c r="X116"/>
      <c r="Y116" s="1"/>
      <c r="Z116" s="1"/>
      <c r="AA116" s="1"/>
      <c r="AB116" s="7"/>
      <c r="AC116" s="7"/>
      <c r="AD116" s="7"/>
      <c r="AE116" s="7"/>
      <c r="AF116" s="7"/>
      <c r="AG116" s="7"/>
      <c r="AH116" s="7"/>
      <c r="AI116" s="7"/>
      <c r="AJ116" s="7"/>
      <c r="AK116" s="7"/>
      <c r="AL116" s="7"/>
      <c r="AM116" s="7"/>
      <c r="AN116" s="7"/>
      <c r="AO116" s="7"/>
      <c r="AP116" s="7"/>
      <c r="AQ116" s="7"/>
      <c r="AR116" s="7"/>
      <c r="AS116" s="7"/>
      <c r="AT116" s="7"/>
      <c r="AU116" s="7"/>
      <c r="AV116" s="7"/>
      <c r="AW116" s="7"/>
    </row>
    <row r="117" spans="1:49" s="8" customFormat="1" ht="15.75" customHeight="1">
      <c r="A117" s="2">
        <v>43762</v>
      </c>
      <c r="B117" t="s">
        <v>87</v>
      </c>
      <c r="C117" t="s">
        <v>60</v>
      </c>
      <c r="D117" t="s">
        <v>35</v>
      </c>
      <c r="E117">
        <v>1</v>
      </c>
      <c r="F117">
        <v>1</v>
      </c>
      <c r="G117" t="s">
        <v>11</v>
      </c>
      <c r="H117" t="s">
        <v>21</v>
      </c>
      <c r="I117">
        <v>-2.7699999999999999E-3</v>
      </c>
      <c r="J117">
        <v>3.13E-3</v>
      </c>
      <c r="K117">
        <v>-0.60399999999999998</v>
      </c>
      <c r="L117" t="s">
        <v>19</v>
      </c>
      <c r="M117" t="s">
        <v>22</v>
      </c>
      <c r="N117">
        <v>-6.7999999999999996E-3</v>
      </c>
      <c r="O117">
        <v>-3.8399999999999997E-2</v>
      </c>
      <c r="P117">
        <v>-5.61</v>
      </c>
      <c r="Q117" t="s">
        <v>23</v>
      </c>
      <c r="R117" t="s">
        <v>21</v>
      </c>
      <c r="S117">
        <v>1.4599999999999999E-3</v>
      </c>
      <c r="T117">
        <v>2.8500000000000001E-2</v>
      </c>
      <c r="U117">
        <v>-1.24E-2</v>
      </c>
      <c r="V117"/>
      <c r="W117" s="1">
        <v>100</v>
      </c>
      <c r="X117"/>
      <c r="Y117" s="1"/>
      <c r="Z117" s="1"/>
      <c r="AA117" s="1"/>
      <c r="AB117" s="7"/>
      <c r="AC117" s="7"/>
      <c r="AD117" s="7"/>
      <c r="AE117" s="7"/>
      <c r="AF117" s="7"/>
      <c r="AG117" s="7"/>
      <c r="AH117" s="7"/>
      <c r="AI117" s="7"/>
      <c r="AJ117" s="7"/>
      <c r="AK117" s="7"/>
      <c r="AL117" s="7"/>
      <c r="AM117" s="7"/>
      <c r="AN117" s="7"/>
      <c r="AO117" s="7"/>
      <c r="AP117" s="7"/>
      <c r="AQ117" s="7"/>
      <c r="AR117" s="7"/>
      <c r="AS117" s="7"/>
      <c r="AT117" s="7"/>
      <c r="AU117" s="7"/>
      <c r="AV117" s="7"/>
      <c r="AW117" s="7"/>
    </row>
    <row r="118" spans="1:49" s="8" customFormat="1" ht="15.75" customHeight="1">
      <c r="A118" s="2">
        <v>43762</v>
      </c>
      <c r="B118" t="s">
        <v>87</v>
      </c>
      <c r="C118" t="s">
        <v>60</v>
      </c>
      <c r="D118" t="s">
        <v>35</v>
      </c>
      <c r="E118">
        <v>1</v>
      </c>
      <c r="F118">
        <v>1</v>
      </c>
      <c r="G118" t="s">
        <v>11</v>
      </c>
      <c r="H118" t="s">
        <v>21</v>
      </c>
      <c r="I118">
        <v>-4.7800000000000004E-3</v>
      </c>
      <c r="J118">
        <v>-2.4799999999999999E-2</v>
      </c>
      <c r="K118">
        <v>-1.28</v>
      </c>
      <c r="L118" t="s">
        <v>19</v>
      </c>
      <c r="M118" t="s">
        <v>22</v>
      </c>
      <c r="N118">
        <v>8.1499999999999993E-3</v>
      </c>
      <c r="O118">
        <v>0.17599999999999999</v>
      </c>
      <c r="P118">
        <v>1</v>
      </c>
      <c r="Q118" t="s">
        <v>23</v>
      </c>
      <c r="R118" t="s">
        <v>21</v>
      </c>
      <c r="S118">
        <v>1.2899999999999999E-3</v>
      </c>
      <c r="T118">
        <v>3.1E-2</v>
      </c>
      <c r="U118">
        <v>0.114</v>
      </c>
      <c r="V118"/>
      <c r="W118" s="1">
        <v>101</v>
      </c>
      <c r="X118"/>
      <c r="Y118" s="1"/>
      <c r="Z118" s="1"/>
      <c r="AA118" s="1"/>
      <c r="AB118" s="7"/>
      <c r="AC118" s="7"/>
      <c r="AD118" s="7"/>
      <c r="AE118" s="7"/>
      <c r="AF118" s="7"/>
      <c r="AG118" s="7"/>
      <c r="AH118" s="7"/>
      <c r="AI118" s="7"/>
      <c r="AJ118" s="7"/>
      <c r="AK118" s="7"/>
      <c r="AL118" s="7"/>
      <c r="AM118" s="7"/>
      <c r="AN118" s="7"/>
      <c r="AO118" s="7"/>
      <c r="AP118" s="7"/>
      <c r="AQ118" s="7"/>
      <c r="AR118" s="7"/>
      <c r="AS118" s="7"/>
      <c r="AT118" s="7"/>
      <c r="AU118" s="7"/>
      <c r="AV118" s="7"/>
      <c r="AW118" s="7"/>
    </row>
    <row r="119" spans="1:49" s="8" customFormat="1" ht="15.75" customHeight="1">
      <c r="A119" s="2">
        <v>43762</v>
      </c>
      <c r="B119" t="s">
        <v>87</v>
      </c>
      <c r="C119" t="s">
        <v>61</v>
      </c>
      <c r="D119" t="s">
        <v>35</v>
      </c>
      <c r="E119">
        <v>1</v>
      </c>
      <c r="F119">
        <v>1</v>
      </c>
      <c r="G119" t="s">
        <v>11</v>
      </c>
      <c r="H119" t="s">
        <v>21</v>
      </c>
      <c r="I119">
        <v>-8.5699999999999995E-3</v>
      </c>
      <c r="J119">
        <v>-3.8800000000000001E-2</v>
      </c>
      <c r="K119">
        <v>-1.63</v>
      </c>
      <c r="L119" t="s">
        <v>19</v>
      </c>
      <c r="M119" t="s">
        <v>22</v>
      </c>
      <c r="N119">
        <v>1.37E-2</v>
      </c>
      <c r="O119">
        <v>0.17699999999999999</v>
      </c>
      <c r="P119">
        <v>1.03</v>
      </c>
      <c r="Q119" t="s">
        <v>23</v>
      </c>
      <c r="R119" t="s">
        <v>21</v>
      </c>
      <c r="S119">
        <v>-1.24E-3</v>
      </c>
      <c r="T119">
        <v>-1.0200000000000001E-2</v>
      </c>
      <c r="U119">
        <v>-1.98</v>
      </c>
      <c r="V119"/>
      <c r="W119" s="1">
        <v>102</v>
      </c>
      <c r="X119"/>
      <c r="Y119" s="1"/>
      <c r="Z119" s="1"/>
      <c r="AA119" s="1"/>
      <c r="AB119" s="7"/>
      <c r="AC119" s="7"/>
      <c r="AD119" s="7"/>
      <c r="AE119" s="7"/>
      <c r="AF119" s="7"/>
      <c r="AG119" s="7"/>
      <c r="AH119" s="7"/>
      <c r="AI119" s="7"/>
      <c r="AJ119" s="7"/>
      <c r="AK119" s="7"/>
      <c r="AL119" s="7"/>
      <c r="AM119" s="7"/>
      <c r="AN119" s="7"/>
      <c r="AO119" s="7"/>
      <c r="AP119" s="7"/>
      <c r="AQ119" s="7"/>
      <c r="AR119" s="7"/>
      <c r="AS119" s="7"/>
      <c r="AT119" s="7"/>
      <c r="AU119" s="7"/>
      <c r="AV119" s="7"/>
      <c r="AW119" s="7"/>
    </row>
    <row r="120" spans="1:49" s="8" customFormat="1" ht="15.75" customHeight="1">
      <c r="A120" s="2">
        <v>43769</v>
      </c>
      <c r="B120" t="s">
        <v>88</v>
      </c>
      <c r="C120" t="s">
        <v>36</v>
      </c>
      <c r="D120" t="s">
        <v>35</v>
      </c>
      <c r="E120">
        <v>1</v>
      </c>
      <c r="F120">
        <v>1</v>
      </c>
      <c r="G120" t="s">
        <v>11</v>
      </c>
      <c r="H120" t="s">
        <v>21</v>
      </c>
      <c r="I120">
        <v>1.2800000000000001E-2</v>
      </c>
      <c r="J120">
        <v>9.9400000000000002E-2</v>
      </c>
      <c r="K120">
        <v>0</v>
      </c>
      <c r="L120" t="s">
        <v>19</v>
      </c>
      <c r="M120" t="s">
        <v>22</v>
      </c>
      <c r="N120">
        <v>7.6400000000000001E-3</v>
      </c>
      <c r="O120">
        <v>0.156</v>
      </c>
      <c r="P120">
        <v>0</v>
      </c>
      <c r="Q120" t="s">
        <v>23</v>
      </c>
      <c r="R120" t="s">
        <v>21</v>
      </c>
      <c r="S120">
        <v>2.0400000000000001E-3</v>
      </c>
      <c r="T120">
        <v>7.45E-3</v>
      </c>
      <c r="U120">
        <v>0</v>
      </c>
      <c r="V120"/>
      <c r="W120" s="1">
        <v>103</v>
      </c>
      <c r="X120"/>
      <c r="Y120" s="1"/>
      <c r="Z120" s="1"/>
      <c r="AA120" s="1"/>
      <c r="AB120" s="7"/>
      <c r="AC120" s="7"/>
      <c r="AD120" s="7"/>
      <c r="AE120" s="7"/>
      <c r="AF120" s="7"/>
      <c r="AG120" s="7"/>
      <c r="AH120" s="7"/>
      <c r="AI120" s="7"/>
      <c r="AJ120" s="7"/>
      <c r="AK120" s="7"/>
      <c r="AL120" s="7"/>
      <c r="AM120" s="7"/>
      <c r="AN120" s="7"/>
      <c r="AO120" s="7"/>
      <c r="AP120" s="7"/>
      <c r="AQ120" s="7"/>
      <c r="AR120" s="7"/>
      <c r="AS120" s="7"/>
      <c r="AT120" s="7"/>
      <c r="AU120" s="7"/>
      <c r="AV120" s="7"/>
      <c r="AW120" s="7"/>
    </row>
    <row r="121" spans="1:49" s="8" customFormat="1" ht="15.75" customHeight="1">
      <c r="A121" s="2">
        <v>43769</v>
      </c>
      <c r="B121" t="s">
        <v>88</v>
      </c>
      <c r="C121" t="s">
        <v>36</v>
      </c>
      <c r="D121" t="s">
        <v>35</v>
      </c>
      <c r="E121">
        <v>1</v>
      </c>
      <c r="F121">
        <v>1</v>
      </c>
      <c r="G121" t="s">
        <v>11</v>
      </c>
      <c r="H121" t="s">
        <v>21</v>
      </c>
      <c r="I121">
        <v>5.45E-3</v>
      </c>
      <c r="J121">
        <v>9.8900000000000002E-2</v>
      </c>
      <c r="K121">
        <v>0</v>
      </c>
      <c r="L121" t="s">
        <v>19</v>
      </c>
      <c r="M121" t="s">
        <v>22</v>
      </c>
      <c r="N121">
        <v>7.8200000000000006E-3</v>
      </c>
      <c r="O121">
        <v>0.154</v>
      </c>
      <c r="P121">
        <v>0</v>
      </c>
      <c r="Q121" t="s">
        <v>23</v>
      </c>
      <c r="R121" t="s">
        <v>21</v>
      </c>
      <c r="S121">
        <v>2.14E-3</v>
      </c>
      <c r="T121">
        <v>1.6400000000000001E-2</v>
      </c>
      <c r="U121">
        <v>0</v>
      </c>
      <c r="V121"/>
      <c r="W121" s="1">
        <v>104</v>
      </c>
      <c r="X121"/>
      <c r="Y121" s="1"/>
      <c r="Z121" s="1"/>
      <c r="AA121" s="1"/>
      <c r="AB121" s="7"/>
      <c r="AC121" s="7"/>
      <c r="AD121" s="7"/>
      <c r="AE121" s="7"/>
      <c r="AF121" s="7"/>
      <c r="AG121" s="7"/>
      <c r="AH121" s="7"/>
      <c r="AI121" s="7"/>
      <c r="AJ121" s="7"/>
      <c r="AK121" s="7"/>
      <c r="AL121" s="7"/>
      <c r="AM121" s="7"/>
      <c r="AN121" s="7"/>
      <c r="AO121" s="7"/>
      <c r="AP121" s="7"/>
      <c r="AQ121" s="7"/>
      <c r="AR121" s="7"/>
      <c r="AS121" s="7"/>
      <c r="AT121" s="7"/>
      <c r="AU121" s="7"/>
      <c r="AV121" s="7"/>
      <c r="AW121" s="7"/>
    </row>
    <row r="122" spans="1:49" s="8" customFormat="1" ht="15.75" customHeight="1">
      <c r="A122" s="2">
        <v>43769</v>
      </c>
      <c r="B122" t="s">
        <v>88</v>
      </c>
      <c r="C122" t="s">
        <v>36</v>
      </c>
      <c r="D122" t="s">
        <v>35</v>
      </c>
      <c r="E122">
        <v>1</v>
      </c>
      <c r="F122">
        <v>1</v>
      </c>
      <c r="G122" t="s">
        <v>11</v>
      </c>
      <c r="H122" t="s">
        <v>21</v>
      </c>
      <c r="I122">
        <v>5.9500000000000004E-3</v>
      </c>
      <c r="J122">
        <v>8.5199999999999998E-2</v>
      </c>
      <c r="K122">
        <v>0</v>
      </c>
      <c r="L122" t="s">
        <v>19</v>
      </c>
      <c r="M122" t="s">
        <v>22</v>
      </c>
      <c r="N122">
        <v>8.0599999999999995E-3</v>
      </c>
      <c r="O122">
        <v>0.13900000000000001</v>
      </c>
      <c r="P122">
        <v>0</v>
      </c>
      <c r="Q122" t="s">
        <v>23</v>
      </c>
      <c r="R122" t="s">
        <v>21</v>
      </c>
      <c r="S122">
        <v>-2.2899999999999999E-3</v>
      </c>
      <c r="T122">
        <v>-1.34E-2</v>
      </c>
      <c r="U122">
        <v>0</v>
      </c>
      <c r="V122"/>
      <c r="W122" s="1">
        <v>105</v>
      </c>
      <c r="X122"/>
      <c r="Y122" s="1"/>
      <c r="Z122" s="1"/>
      <c r="AA122" s="1"/>
      <c r="AB122" s="7"/>
      <c r="AC122" s="7"/>
      <c r="AD122" s="7"/>
      <c r="AE122" s="7"/>
      <c r="AF122" s="7"/>
      <c r="AG122" s="7"/>
      <c r="AH122" s="7"/>
      <c r="AI122" s="7"/>
      <c r="AJ122" s="7"/>
      <c r="AK122" s="7"/>
      <c r="AL122" s="7"/>
      <c r="AM122" s="7"/>
      <c r="AN122" s="7"/>
      <c r="AO122" s="7"/>
      <c r="AP122" s="7"/>
      <c r="AQ122" s="7"/>
      <c r="AR122" s="7"/>
      <c r="AS122" s="7"/>
      <c r="AT122" s="7"/>
      <c r="AU122" s="7"/>
      <c r="AV122" s="7"/>
      <c r="AW122" s="7"/>
    </row>
    <row r="123" spans="1:49" s="8" customFormat="1" ht="15.75" customHeight="1">
      <c r="A123" s="2">
        <v>43769</v>
      </c>
      <c r="B123" t="s">
        <v>89</v>
      </c>
      <c r="C123" t="s">
        <v>60</v>
      </c>
      <c r="D123" t="s">
        <v>35</v>
      </c>
      <c r="E123">
        <v>1</v>
      </c>
      <c r="F123">
        <v>1</v>
      </c>
      <c r="G123" t="s">
        <v>11</v>
      </c>
      <c r="H123" t="s">
        <v>21</v>
      </c>
      <c r="I123">
        <v>0.13600000000000001</v>
      </c>
      <c r="J123">
        <v>1.59</v>
      </c>
      <c r="K123"/>
      <c r="L123" t="s">
        <v>19</v>
      </c>
      <c r="M123" t="s">
        <v>22</v>
      </c>
      <c r="N123">
        <v>1.26E-2</v>
      </c>
      <c r="O123">
        <v>0.26300000000000001</v>
      </c>
      <c r="P123">
        <v>2.71</v>
      </c>
      <c r="Q123" t="s">
        <v>23</v>
      </c>
      <c r="R123" t="s">
        <v>21</v>
      </c>
      <c r="S123">
        <v>-1.81E-3</v>
      </c>
      <c r="T123">
        <v>-1.26E-2</v>
      </c>
      <c r="U123">
        <v>-1.59</v>
      </c>
      <c r="V123"/>
      <c r="W123" s="1">
        <v>106</v>
      </c>
      <c r="X123"/>
      <c r="Y123" s="1"/>
      <c r="Z123" s="1"/>
      <c r="AA123" s="1"/>
      <c r="AB123" s="7"/>
      <c r="AC123" s="7"/>
      <c r="AD123" s="7"/>
      <c r="AE123" s="7"/>
      <c r="AF123" s="7"/>
      <c r="AG123" s="7"/>
      <c r="AH123" s="7"/>
      <c r="AI123" s="7"/>
      <c r="AJ123" s="7"/>
      <c r="AK123" s="7"/>
      <c r="AL123" s="7"/>
      <c r="AM123" s="7"/>
      <c r="AN123" s="7"/>
      <c r="AO123" s="7"/>
      <c r="AP123" s="7"/>
      <c r="AQ123" s="7"/>
      <c r="AR123" s="7"/>
      <c r="AS123" s="7"/>
      <c r="AT123" s="7"/>
      <c r="AU123" s="7"/>
      <c r="AV123" s="7"/>
      <c r="AW123" s="7"/>
    </row>
    <row r="124" spans="1:49" s="8" customFormat="1" ht="15.75" customHeight="1">
      <c r="A124" s="2">
        <v>43908</v>
      </c>
      <c r="B124" t="s">
        <v>47</v>
      </c>
      <c r="C124" t="s">
        <v>36</v>
      </c>
      <c r="D124" t="s">
        <v>34</v>
      </c>
      <c r="E124">
        <v>1</v>
      </c>
      <c r="F124">
        <v>1</v>
      </c>
      <c r="G124" t="s">
        <v>11</v>
      </c>
      <c r="H124" t="s">
        <v>21</v>
      </c>
      <c r="I124">
        <v>3.3500000000000001E-3</v>
      </c>
      <c r="J124">
        <v>6.5600000000000006E-2</v>
      </c>
      <c r="K124">
        <v>0</v>
      </c>
      <c r="L124" t="s">
        <v>19</v>
      </c>
      <c r="M124" t="s">
        <v>22</v>
      </c>
      <c r="N124">
        <v>-1.54E-2</v>
      </c>
      <c r="O124">
        <v>6.0699999999999997E-2</v>
      </c>
      <c r="P124">
        <v>0</v>
      </c>
      <c r="Q124" t="s">
        <v>23</v>
      </c>
      <c r="R124" t="s">
        <v>21</v>
      </c>
      <c r="S124">
        <v>4.2100000000000002E-3</v>
      </c>
      <c r="T124">
        <v>3.4799999999999998E-2</v>
      </c>
      <c r="U124">
        <v>0</v>
      </c>
      <c r="V124"/>
      <c r="W124" s="1">
        <v>107</v>
      </c>
      <c r="X124"/>
      <c r="Y124" s="1"/>
      <c r="Z124" s="1"/>
      <c r="AA124" s="1"/>
      <c r="AB124" s="7"/>
      <c r="AC124" s="7"/>
      <c r="AD124" s="7"/>
      <c r="AE124" s="7"/>
      <c r="AF124" s="7"/>
      <c r="AG124" s="7"/>
      <c r="AH124" s="7"/>
      <c r="AI124" s="7"/>
      <c r="AJ124" s="7"/>
      <c r="AK124" s="7"/>
      <c r="AL124" s="7"/>
      <c r="AM124" s="7"/>
      <c r="AN124" s="7"/>
      <c r="AO124" s="7"/>
      <c r="AP124" s="7"/>
      <c r="AQ124" s="7"/>
      <c r="AR124" s="7"/>
      <c r="AS124" s="7"/>
      <c r="AT124" s="7"/>
      <c r="AU124" s="7"/>
      <c r="AV124" s="7"/>
      <c r="AW124" s="7"/>
    </row>
    <row r="125" spans="1:49" s="8" customFormat="1" ht="15.75" customHeight="1">
      <c r="A125" s="2">
        <v>43908</v>
      </c>
      <c r="B125" t="s">
        <v>47</v>
      </c>
      <c r="C125" t="s">
        <v>36</v>
      </c>
      <c r="D125" t="s">
        <v>34</v>
      </c>
      <c r="E125">
        <v>1</v>
      </c>
      <c r="F125">
        <v>1</v>
      </c>
      <c r="G125" t="s">
        <v>11</v>
      </c>
      <c r="H125" t="s">
        <v>21</v>
      </c>
      <c r="I125">
        <v>1.06E-2</v>
      </c>
      <c r="J125">
        <v>0.21</v>
      </c>
      <c r="K125">
        <v>0</v>
      </c>
      <c r="L125" t="s">
        <v>19</v>
      </c>
      <c r="M125" t="s">
        <v>22</v>
      </c>
      <c r="N125">
        <v>-9.1599999999999997E-3</v>
      </c>
      <c r="O125">
        <v>1.5900000000000001E-2</v>
      </c>
      <c r="P125">
        <v>0</v>
      </c>
      <c r="Q125" t="s">
        <v>23</v>
      </c>
      <c r="R125" t="s">
        <v>21</v>
      </c>
      <c r="S125">
        <v>2.2799999999999999E-3</v>
      </c>
      <c r="T125">
        <v>4.3499999999999997E-2</v>
      </c>
      <c r="U125">
        <v>0</v>
      </c>
      <c r="V125"/>
      <c r="W125" s="1">
        <v>108</v>
      </c>
      <c r="X125"/>
      <c r="Y125" s="1"/>
      <c r="Z125" s="1"/>
      <c r="AA125" s="1"/>
      <c r="AB125" s="7"/>
      <c r="AC125" s="7"/>
      <c r="AD125" s="7"/>
      <c r="AE125" s="7"/>
      <c r="AF125" s="7"/>
      <c r="AG125" s="7"/>
      <c r="AH125" s="7"/>
      <c r="AI125" s="7"/>
      <c r="AJ125" s="7"/>
      <c r="AK125" s="7"/>
      <c r="AL125" s="7"/>
      <c r="AM125" s="7"/>
      <c r="AN125" s="7"/>
      <c r="AO125" s="7"/>
      <c r="AP125" s="7"/>
      <c r="AQ125" s="7"/>
      <c r="AR125" s="7"/>
      <c r="AS125" s="7"/>
      <c r="AT125" s="7"/>
      <c r="AU125" s="7"/>
      <c r="AV125" s="7"/>
      <c r="AW125" s="7"/>
    </row>
    <row r="126" spans="1:49" s="8" customFormat="1" ht="15.75" customHeight="1">
      <c r="A126" s="2">
        <v>43908</v>
      </c>
      <c r="B126" t="s">
        <v>68</v>
      </c>
      <c r="C126" t="s">
        <v>60</v>
      </c>
      <c r="D126" t="s">
        <v>34</v>
      </c>
      <c r="E126">
        <v>1</v>
      </c>
      <c r="F126">
        <v>1</v>
      </c>
      <c r="G126" t="s">
        <v>11</v>
      </c>
      <c r="H126" t="s">
        <v>21</v>
      </c>
      <c r="I126">
        <v>1.7600000000000001E-2</v>
      </c>
      <c r="J126">
        <v>0.17299999999999999</v>
      </c>
      <c r="K126">
        <v>2.68</v>
      </c>
      <c r="L126" t="s">
        <v>19</v>
      </c>
      <c r="M126" t="s">
        <v>22</v>
      </c>
      <c r="N126">
        <v>-7.8200000000000006E-3</v>
      </c>
      <c r="O126">
        <v>-5.11E-2</v>
      </c>
      <c r="P126">
        <v>-6.84</v>
      </c>
      <c r="Q126" t="s">
        <v>23</v>
      </c>
      <c r="R126" t="s">
        <v>21</v>
      </c>
      <c r="S126">
        <v>1.4400000000000001E-3</v>
      </c>
      <c r="T126">
        <v>5.3899999999999998E-3</v>
      </c>
      <c r="U126">
        <v>-1.62</v>
      </c>
      <c r="V126"/>
      <c r="W126" s="1">
        <v>109</v>
      </c>
      <c r="X126"/>
      <c r="Y126" s="1"/>
      <c r="Z126" s="1"/>
      <c r="AA126" s="1"/>
      <c r="AB126" s="7"/>
      <c r="AC126" s="7"/>
      <c r="AD126" s="7"/>
      <c r="AE126" s="7"/>
      <c r="AF126" s="7"/>
      <c r="AG126" s="7"/>
      <c r="AH126" s="7"/>
      <c r="AI126" s="7"/>
      <c r="AJ126" s="7"/>
      <c r="AK126" s="7"/>
      <c r="AL126" s="7"/>
      <c r="AM126" s="7"/>
      <c r="AN126" s="7"/>
      <c r="AO126" s="7"/>
      <c r="AP126" s="7"/>
      <c r="AQ126" s="7"/>
      <c r="AR126" s="7"/>
      <c r="AS126" s="7"/>
      <c r="AT126" s="7"/>
      <c r="AU126" s="7"/>
      <c r="AV126" s="7"/>
      <c r="AW126" s="7"/>
    </row>
    <row r="127" spans="1:49" customFormat="1" ht="15">
      <c r="A127" s="2">
        <v>43908</v>
      </c>
      <c r="B127" t="s">
        <v>68</v>
      </c>
      <c r="C127" t="s">
        <v>60</v>
      </c>
      <c r="D127" t="s">
        <v>34</v>
      </c>
      <c r="E127">
        <v>1</v>
      </c>
      <c r="F127">
        <v>1</v>
      </c>
      <c r="G127" t="s">
        <v>11</v>
      </c>
      <c r="H127" t="s">
        <v>21</v>
      </c>
      <c r="I127">
        <v>1.8800000000000001E-2</v>
      </c>
      <c r="J127">
        <v>0.123</v>
      </c>
      <c r="K127">
        <v>1.69</v>
      </c>
      <c r="L127" t="s">
        <v>19</v>
      </c>
      <c r="M127" t="s">
        <v>22</v>
      </c>
      <c r="N127">
        <v>1.14E-2</v>
      </c>
      <c r="O127">
        <v>0.247</v>
      </c>
      <c r="P127">
        <v>1.79</v>
      </c>
      <c r="Q127" t="s">
        <v>23</v>
      </c>
      <c r="R127" t="s">
        <v>21</v>
      </c>
      <c r="S127">
        <v>1.5299999999999999E-3</v>
      </c>
      <c r="T127">
        <v>3.6200000000000003E-2</v>
      </c>
      <c r="U127">
        <v>0.28199999999999997</v>
      </c>
      <c r="W127" s="1">
        <v>110</v>
      </c>
      <c r="Y127" s="1"/>
      <c r="Z127" s="1"/>
      <c r="AA127" s="1"/>
      <c r="AM127" s="7"/>
    </row>
    <row r="128" spans="1:49" customFormat="1" ht="15">
      <c r="A128" s="2">
        <v>43908</v>
      </c>
      <c r="B128" t="s">
        <v>68</v>
      </c>
      <c r="C128" t="s">
        <v>60</v>
      </c>
      <c r="D128" t="s">
        <v>34</v>
      </c>
      <c r="E128">
        <v>1</v>
      </c>
      <c r="F128">
        <v>1</v>
      </c>
      <c r="G128" t="s">
        <v>11</v>
      </c>
      <c r="H128" t="s">
        <v>21</v>
      </c>
      <c r="I128">
        <v>5.3299999999999997E-3</v>
      </c>
      <c r="J128">
        <v>7.8899999999999998E-2</v>
      </c>
      <c r="K128">
        <v>0.82799999999999996</v>
      </c>
      <c r="L128" t="s">
        <v>19</v>
      </c>
      <c r="M128" t="s">
        <v>22</v>
      </c>
      <c r="N128">
        <v>-8.4799999999999997E-3</v>
      </c>
      <c r="O128">
        <v>-5.8599999999999999E-2</v>
      </c>
      <c r="P128">
        <v>-7.06</v>
      </c>
      <c r="Q128" t="s">
        <v>23</v>
      </c>
      <c r="R128" t="s">
        <v>21</v>
      </c>
      <c r="S128">
        <v>-2.9199999999999999E-3</v>
      </c>
      <c r="T128">
        <v>-3.2300000000000002E-2</v>
      </c>
      <c r="U128">
        <v>-3.94</v>
      </c>
      <c r="W128" s="1">
        <v>111</v>
      </c>
      <c r="Y128" s="1"/>
      <c r="Z128" s="1"/>
      <c r="AA128" s="1"/>
      <c r="AM128" s="7"/>
    </row>
    <row r="129" spans="1:49" customFormat="1" ht="15">
      <c r="A129" s="2">
        <v>43908</v>
      </c>
      <c r="B129" t="s">
        <v>68</v>
      </c>
      <c r="C129" t="s">
        <v>60</v>
      </c>
      <c r="D129" t="s">
        <v>34</v>
      </c>
      <c r="E129">
        <v>1</v>
      </c>
      <c r="F129">
        <v>1</v>
      </c>
      <c r="G129" t="s">
        <v>11</v>
      </c>
      <c r="H129" t="s">
        <v>21</v>
      </c>
      <c r="I129">
        <v>3.2500000000000001E-2</v>
      </c>
      <c r="J129">
        <v>0.61299999999999999</v>
      </c>
      <c r="L129" t="s">
        <v>19</v>
      </c>
      <c r="M129" t="s">
        <v>22</v>
      </c>
      <c r="N129">
        <v>1.21E-2</v>
      </c>
      <c r="O129">
        <v>0.186</v>
      </c>
      <c r="P129">
        <v>2.6700000000000002E-2</v>
      </c>
      <c r="Q129" t="s">
        <v>23</v>
      </c>
      <c r="R129" t="s">
        <v>21</v>
      </c>
      <c r="S129">
        <v>4.6899999999999997E-3</v>
      </c>
      <c r="T129">
        <v>2.47E-2</v>
      </c>
      <c r="U129">
        <v>-0.42399999999999999</v>
      </c>
      <c r="W129" s="1">
        <v>112</v>
      </c>
      <c r="Y129" s="1"/>
      <c r="Z129" s="1"/>
      <c r="AA129" s="1"/>
      <c r="AM129" s="7"/>
    </row>
    <row r="130" spans="1:49" customFormat="1" ht="15">
      <c r="A130" s="2">
        <v>43908</v>
      </c>
      <c r="B130" t="s">
        <v>68</v>
      </c>
      <c r="C130" t="s">
        <v>64</v>
      </c>
      <c r="D130" t="s">
        <v>34</v>
      </c>
      <c r="E130">
        <v>1</v>
      </c>
      <c r="F130">
        <v>1</v>
      </c>
      <c r="G130" t="s">
        <v>11</v>
      </c>
      <c r="H130" t="s">
        <v>21</v>
      </c>
      <c r="I130">
        <v>3.3999999999999998E-3</v>
      </c>
      <c r="J130">
        <v>8.3799999999999999E-2</v>
      </c>
      <c r="K130">
        <v>0.92600000000000005</v>
      </c>
      <c r="L130" t="s">
        <v>19</v>
      </c>
      <c r="M130" t="s">
        <v>22</v>
      </c>
      <c r="N130">
        <v>9.7400000000000004E-3</v>
      </c>
      <c r="O130">
        <v>0.20599999999999999</v>
      </c>
      <c r="P130">
        <v>0.61</v>
      </c>
      <c r="Q130" t="s">
        <v>23</v>
      </c>
      <c r="R130" t="s">
        <v>21</v>
      </c>
      <c r="S130">
        <v>3.0300000000000001E-3</v>
      </c>
      <c r="T130">
        <v>5.6300000000000003E-2</v>
      </c>
      <c r="U130">
        <v>1.52</v>
      </c>
      <c r="W130" s="1">
        <v>113</v>
      </c>
      <c r="Y130" s="1"/>
      <c r="Z130" s="1"/>
      <c r="AA130" s="1"/>
      <c r="AM130" s="7"/>
    </row>
    <row r="131" spans="1:49" s="8" customFormat="1" ht="15.75" customHeight="1">
      <c r="A131" s="2">
        <v>44075</v>
      </c>
      <c r="B131" t="s">
        <v>130</v>
      </c>
      <c r="C131" t="s">
        <v>36</v>
      </c>
      <c r="D131" t="s">
        <v>34</v>
      </c>
      <c r="E131">
        <v>1</v>
      </c>
      <c r="F131">
        <v>1</v>
      </c>
      <c r="G131" t="s">
        <v>11</v>
      </c>
      <c r="H131" t="s">
        <v>21</v>
      </c>
      <c r="I131">
        <v>6.0000000000000001E-3</v>
      </c>
      <c r="J131">
        <v>0.17100000000000001</v>
      </c>
      <c r="K131">
        <v>0</v>
      </c>
      <c r="L131" t="s">
        <v>19</v>
      </c>
      <c r="M131" t="s">
        <v>22</v>
      </c>
      <c r="N131">
        <v>1.0200000000000001E-2</v>
      </c>
      <c r="O131">
        <v>0.19</v>
      </c>
      <c r="P131">
        <v>0</v>
      </c>
      <c r="Q131" t="s">
        <v>23</v>
      </c>
      <c r="R131" t="s">
        <v>21</v>
      </c>
      <c r="S131">
        <v>3.0300000000000001E-3</v>
      </c>
      <c r="T131">
        <v>3.56E-2</v>
      </c>
      <c r="U131">
        <v>0</v>
      </c>
      <c r="V131"/>
      <c r="W131" s="1">
        <v>114</v>
      </c>
      <c r="X131"/>
      <c r="Y131" s="1"/>
      <c r="Z131" s="1"/>
      <c r="AA131" s="1"/>
      <c r="AB131" s="7"/>
      <c r="AC131" s="7"/>
      <c r="AD131" s="7"/>
      <c r="AE131" s="7"/>
      <c r="AF131" s="7"/>
      <c r="AG131" s="7"/>
      <c r="AH131" s="7"/>
      <c r="AI131" s="7"/>
      <c r="AJ131" s="7"/>
      <c r="AK131" s="7"/>
      <c r="AL131" s="7"/>
      <c r="AM131" s="7"/>
      <c r="AN131" s="7"/>
      <c r="AO131" s="7"/>
      <c r="AP131" s="7"/>
      <c r="AQ131" s="7"/>
      <c r="AR131" s="7"/>
      <c r="AS131" s="7"/>
      <c r="AT131" s="7"/>
      <c r="AU131" s="7"/>
      <c r="AV131" s="7"/>
      <c r="AW131" s="7"/>
    </row>
    <row r="132" spans="1:49" s="8" customFormat="1" ht="15.75" customHeight="1">
      <c r="A132" s="2">
        <v>44075</v>
      </c>
      <c r="B132" t="s">
        <v>130</v>
      </c>
      <c r="C132" t="s">
        <v>36</v>
      </c>
      <c r="D132" t="s">
        <v>34</v>
      </c>
      <c r="E132">
        <v>1</v>
      </c>
      <c r="F132">
        <v>1</v>
      </c>
      <c r="G132" t="s">
        <v>11</v>
      </c>
      <c r="H132" t="s">
        <v>21</v>
      </c>
      <c r="I132">
        <v>2.4E-2</v>
      </c>
      <c r="J132">
        <v>0.61799999999999999</v>
      </c>
      <c r="K132">
        <v>0</v>
      </c>
      <c r="L132" t="s">
        <v>19</v>
      </c>
      <c r="M132" t="s">
        <v>22</v>
      </c>
      <c r="N132">
        <v>-7.1999999999999998E-3</v>
      </c>
      <c r="O132">
        <v>-4.4600000000000001E-2</v>
      </c>
      <c r="P132">
        <v>0</v>
      </c>
      <c r="Q132" t="s">
        <v>23</v>
      </c>
      <c r="R132" t="s">
        <v>21</v>
      </c>
      <c r="S132">
        <v>2.2499999999999998E-3</v>
      </c>
      <c r="T132">
        <v>5.8999999999999999E-3</v>
      </c>
      <c r="U132">
        <v>0</v>
      </c>
      <c r="V132"/>
      <c r="W132" s="1">
        <v>115</v>
      </c>
      <c r="X132"/>
      <c r="Y132" s="1"/>
      <c r="Z132" s="1"/>
      <c r="AA132" s="1"/>
      <c r="AB132" s="7"/>
      <c r="AC132" s="7"/>
      <c r="AD132" s="7"/>
      <c r="AE132" s="7"/>
      <c r="AF132" s="7"/>
      <c r="AG132" s="7"/>
      <c r="AH132" s="7"/>
      <c r="AI132" s="7"/>
      <c r="AJ132" s="7"/>
      <c r="AK132" s="7"/>
      <c r="AL132" s="7"/>
      <c r="AM132" s="7"/>
      <c r="AN132" s="7"/>
      <c r="AO132" s="7"/>
      <c r="AP132" s="7"/>
      <c r="AQ132" s="7"/>
      <c r="AR132" s="7"/>
      <c r="AS132" s="7"/>
      <c r="AT132" s="7"/>
      <c r="AU132" s="7"/>
      <c r="AV132" s="7"/>
      <c r="AW132" s="7"/>
    </row>
    <row r="133" spans="1:49" customFormat="1" ht="15">
      <c r="A133" s="2">
        <v>44075</v>
      </c>
      <c r="B133" t="s">
        <v>101</v>
      </c>
      <c r="C133" t="s">
        <v>60</v>
      </c>
      <c r="D133" t="s">
        <v>34</v>
      </c>
      <c r="E133">
        <v>1</v>
      </c>
      <c r="F133">
        <v>1</v>
      </c>
      <c r="G133" t="s">
        <v>11</v>
      </c>
      <c r="H133" t="s">
        <v>21</v>
      </c>
      <c r="I133">
        <v>5.7299999999999999E-3</v>
      </c>
      <c r="J133">
        <v>9.5100000000000004E-2</v>
      </c>
      <c r="K133">
        <v>-1.01</v>
      </c>
      <c r="L133" t="s">
        <v>19</v>
      </c>
      <c r="M133" t="s">
        <v>22</v>
      </c>
      <c r="N133">
        <v>-6.5900000000000004E-3</v>
      </c>
      <c r="O133">
        <v>-4.0500000000000001E-2</v>
      </c>
      <c r="P133">
        <v>-6.22</v>
      </c>
      <c r="Q133" t="s">
        <v>23</v>
      </c>
      <c r="R133" t="s">
        <v>21</v>
      </c>
      <c r="S133">
        <v>-2.3999999999999998E-3</v>
      </c>
      <c r="T133">
        <v>-8.5900000000000004E-3</v>
      </c>
      <c r="U133">
        <v>-2.08</v>
      </c>
      <c r="W133" s="1">
        <v>116</v>
      </c>
      <c r="Y133" s="1"/>
      <c r="Z133" s="1"/>
      <c r="AA133" s="1"/>
      <c r="AM133" s="7"/>
    </row>
    <row r="134" spans="1:49" s="8" customFormat="1" ht="15.75" customHeight="1">
      <c r="A134" s="2">
        <v>44075</v>
      </c>
      <c r="B134" t="s">
        <v>101</v>
      </c>
      <c r="C134" t="s">
        <v>60</v>
      </c>
      <c r="D134" t="s">
        <v>34</v>
      </c>
      <c r="E134">
        <v>1</v>
      </c>
      <c r="F134">
        <v>1</v>
      </c>
      <c r="G134" t="s">
        <v>11</v>
      </c>
      <c r="H134" t="s">
        <v>21</v>
      </c>
      <c r="I134">
        <v>-7.3499999999999998E-3</v>
      </c>
      <c r="J134">
        <v>-0.114</v>
      </c>
      <c r="K134">
        <v>-5.75</v>
      </c>
      <c r="L134" t="s">
        <v>19</v>
      </c>
      <c r="M134" t="s">
        <v>22</v>
      </c>
      <c r="N134">
        <v>-5.8100000000000001E-3</v>
      </c>
      <c r="O134">
        <v>6.4199999999999993E-2</v>
      </c>
      <c r="P134">
        <v>-3.51</v>
      </c>
      <c r="Q134" t="s">
        <v>23</v>
      </c>
      <c r="R134" t="s">
        <v>21</v>
      </c>
      <c r="S134">
        <v>4.3800000000000002E-3</v>
      </c>
      <c r="T134">
        <v>1.2800000000000001E-2</v>
      </c>
      <c r="U134">
        <v>-0.81100000000000005</v>
      </c>
      <c r="V134"/>
      <c r="W134" s="1">
        <v>117</v>
      </c>
      <c r="X134"/>
      <c r="Y134" s="1"/>
      <c r="Z134" s="1"/>
      <c r="AA134" s="1"/>
      <c r="AB134" s="7"/>
      <c r="AC134" s="7"/>
      <c r="AD134" s="7"/>
      <c r="AE134" s="7"/>
      <c r="AF134" s="7"/>
      <c r="AG134" s="7"/>
      <c r="AH134" s="7"/>
      <c r="AI134" s="7"/>
      <c r="AJ134" s="7"/>
      <c r="AK134" s="7"/>
      <c r="AL134" s="7"/>
      <c r="AM134" s="7"/>
      <c r="AN134" s="7"/>
      <c r="AO134" s="7"/>
      <c r="AP134" s="7"/>
      <c r="AQ134" s="7"/>
      <c r="AR134" s="7"/>
      <c r="AS134" s="7"/>
      <c r="AT134" s="7"/>
      <c r="AU134" s="7"/>
      <c r="AV134" s="7"/>
      <c r="AW134" s="7"/>
    </row>
    <row r="135" spans="1:49" s="8" customFormat="1" ht="15.75" customHeight="1">
      <c r="A135" s="2">
        <v>44075</v>
      </c>
      <c r="B135" t="s">
        <v>101</v>
      </c>
      <c r="C135" t="s">
        <v>60</v>
      </c>
      <c r="D135" t="s">
        <v>34</v>
      </c>
      <c r="E135">
        <v>1</v>
      </c>
      <c r="F135">
        <v>1</v>
      </c>
      <c r="G135" t="s">
        <v>11</v>
      </c>
      <c r="H135" t="s">
        <v>21</v>
      </c>
      <c r="I135">
        <v>-1.9400000000000001E-2</v>
      </c>
      <c r="J135">
        <v>-0.109</v>
      </c>
      <c r="K135">
        <v>-5.62</v>
      </c>
      <c r="L135" t="s">
        <v>19</v>
      </c>
      <c r="M135" t="s">
        <v>22</v>
      </c>
      <c r="N135">
        <v>4.5500000000000002E-3</v>
      </c>
      <c r="O135">
        <v>1.6400000000000001E-2</v>
      </c>
      <c r="P135">
        <v>-4.75</v>
      </c>
      <c r="Q135" t="s">
        <v>23</v>
      </c>
      <c r="R135" t="s">
        <v>21</v>
      </c>
      <c r="S135">
        <v>2.7200000000000002E-3</v>
      </c>
      <c r="T135">
        <v>3.1899999999999998E-2</v>
      </c>
      <c r="U135">
        <v>0.32600000000000001</v>
      </c>
      <c r="V135"/>
      <c r="W135" s="1">
        <v>118</v>
      </c>
      <c r="X135"/>
      <c r="Y135" s="1"/>
      <c r="Z135" s="1"/>
      <c r="AA135" s="1"/>
      <c r="AB135" s="7"/>
      <c r="AC135" s="7"/>
      <c r="AD135" s="7"/>
      <c r="AE135" s="7"/>
      <c r="AF135" s="7"/>
      <c r="AG135" s="7"/>
      <c r="AH135" s="7"/>
      <c r="AI135" s="7"/>
      <c r="AJ135" s="7"/>
      <c r="AK135" s="7"/>
      <c r="AL135" s="7"/>
      <c r="AM135" s="7"/>
      <c r="AN135" s="7"/>
      <c r="AO135" s="7"/>
      <c r="AP135" s="7"/>
      <c r="AQ135" s="7"/>
      <c r="AR135" s="7"/>
      <c r="AS135" s="7"/>
      <c r="AT135" s="7"/>
      <c r="AU135" s="7"/>
      <c r="AV135" s="7"/>
      <c r="AW135" s="7"/>
    </row>
    <row r="136" spans="1:49" customFormat="1" ht="15">
      <c r="A136" s="2">
        <v>44075</v>
      </c>
      <c r="B136" t="s">
        <v>101</v>
      </c>
      <c r="C136" t="s">
        <v>60</v>
      </c>
      <c r="D136" t="s">
        <v>34</v>
      </c>
      <c r="E136">
        <v>1</v>
      </c>
      <c r="F136">
        <v>1</v>
      </c>
      <c r="G136" t="s">
        <v>11</v>
      </c>
      <c r="H136" t="s">
        <v>21</v>
      </c>
      <c r="I136">
        <v>2.3900000000000002E-3</v>
      </c>
      <c r="J136">
        <v>2.29E-2</v>
      </c>
      <c r="K136">
        <v>-2.64</v>
      </c>
      <c r="L136" t="s">
        <v>19</v>
      </c>
      <c r="M136" t="s">
        <v>22</v>
      </c>
      <c r="N136">
        <v>-5.9199999999999999E-3</v>
      </c>
      <c r="O136">
        <v>4.2099999999999999E-2</v>
      </c>
      <c r="P136">
        <v>-4.08</v>
      </c>
      <c r="Q136" t="s">
        <v>23</v>
      </c>
      <c r="R136" t="s">
        <v>21</v>
      </c>
      <c r="S136">
        <v>3.31E-3</v>
      </c>
      <c r="T136">
        <v>2.86E-2</v>
      </c>
      <c r="U136">
        <v>0.13100000000000001</v>
      </c>
      <c r="W136" s="1">
        <v>119</v>
      </c>
      <c r="Y136" s="1"/>
      <c r="Z136" s="1"/>
      <c r="AA136" s="1"/>
      <c r="AM136" s="7"/>
    </row>
    <row r="137" spans="1:49" s="8" customFormat="1" ht="15.75" customHeight="1">
      <c r="A137" s="2">
        <v>44075</v>
      </c>
      <c r="B137" t="s">
        <v>101</v>
      </c>
      <c r="C137" t="s">
        <v>60</v>
      </c>
      <c r="D137" t="s">
        <v>34</v>
      </c>
      <c r="E137">
        <v>1</v>
      </c>
      <c r="F137">
        <v>1</v>
      </c>
      <c r="G137" t="s">
        <v>11</v>
      </c>
      <c r="H137" t="s">
        <v>21</v>
      </c>
      <c r="I137">
        <v>2.6700000000000001E-3</v>
      </c>
      <c r="J137">
        <v>5.5199999999999999E-2</v>
      </c>
      <c r="K137">
        <v>-1.91</v>
      </c>
      <c r="L137" t="s">
        <v>19</v>
      </c>
      <c r="M137" t="s">
        <v>22</v>
      </c>
      <c r="N137">
        <v>1.14E-2</v>
      </c>
      <c r="O137">
        <v>0.24</v>
      </c>
      <c r="P137">
        <v>1.04</v>
      </c>
      <c r="Q137" t="s">
        <v>23</v>
      </c>
      <c r="R137" t="s">
        <v>21</v>
      </c>
      <c r="S137">
        <v>1.98E-3</v>
      </c>
      <c r="T137">
        <v>4.4700000000000002E-4</v>
      </c>
      <c r="U137">
        <v>-1.55</v>
      </c>
      <c r="V137"/>
      <c r="W137" s="1">
        <v>120</v>
      </c>
      <c r="X137"/>
      <c r="Y137" s="1"/>
      <c r="Z137" s="1"/>
      <c r="AA137" s="1"/>
      <c r="AB137" s="7"/>
      <c r="AC137" s="7"/>
      <c r="AD137" s="7"/>
      <c r="AE137" s="7"/>
      <c r="AF137" s="7"/>
      <c r="AG137" s="7"/>
      <c r="AH137" s="7"/>
      <c r="AI137" s="7"/>
      <c r="AJ137" s="7"/>
      <c r="AK137" s="7"/>
      <c r="AL137" s="7"/>
      <c r="AM137" s="7"/>
      <c r="AN137" s="7"/>
      <c r="AO137" s="7"/>
      <c r="AP137" s="7"/>
      <c r="AQ137" s="7"/>
      <c r="AR137" s="7"/>
      <c r="AS137" s="7"/>
      <c r="AT137" s="7"/>
      <c r="AU137" s="7"/>
      <c r="AV137" s="7"/>
      <c r="AW137" s="7"/>
    </row>
    <row r="138" spans="1:49" s="8" customFormat="1" ht="15.75" customHeight="1">
      <c r="A138" s="2">
        <v>44075</v>
      </c>
      <c r="B138" t="s">
        <v>101</v>
      </c>
      <c r="C138" t="s">
        <v>60</v>
      </c>
      <c r="D138" t="s">
        <v>34</v>
      </c>
      <c r="E138">
        <v>1</v>
      </c>
      <c r="F138">
        <v>1</v>
      </c>
      <c r="G138" t="s">
        <v>11</v>
      </c>
      <c r="H138" t="s">
        <v>21</v>
      </c>
      <c r="I138">
        <v>9.8799999999999999E-3</v>
      </c>
      <c r="J138">
        <v>0.14699999999999999</v>
      </c>
      <c r="K138">
        <v>0.159</v>
      </c>
      <c r="L138" t="s">
        <v>19</v>
      </c>
      <c r="M138" t="s">
        <v>22</v>
      </c>
      <c r="N138">
        <v>1.06E-2</v>
      </c>
      <c r="O138">
        <v>0.2</v>
      </c>
      <c r="P138">
        <v>2.7299999999999998E-3</v>
      </c>
      <c r="Q138" t="s">
        <v>23</v>
      </c>
      <c r="R138" t="s">
        <v>21</v>
      </c>
      <c r="S138">
        <v>1.2199999999999999E-3</v>
      </c>
      <c r="T138">
        <v>2.1000000000000001E-2</v>
      </c>
      <c r="U138">
        <v>-0.32400000000000001</v>
      </c>
      <c r="V138"/>
      <c r="W138" s="1">
        <v>121</v>
      </c>
      <c r="X138"/>
      <c r="Y138" s="1"/>
      <c r="Z138" s="1"/>
      <c r="AA138" s="1"/>
      <c r="AB138" s="7"/>
      <c r="AC138" s="7"/>
      <c r="AD138" s="7"/>
      <c r="AE138" s="7"/>
      <c r="AF138" s="7"/>
      <c r="AG138" s="7"/>
      <c r="AH138" s="7"/>
      <c r="AI138" s="7"/>
      <c r="AJ138" s="7"/>
      <c r="AK138" s="7"/>
      <c r="AL138" s="7"/>
      <c r="AM138" s="7"/>
      <c r="AN138" s="7"/>
      <c r="AO138" s="7"/>
      <c r="AP138" s="7"/>
      <c r="AQ138" s="7"/>
      <c r="AR138" s="7"/>
      <c r="AS138" s="7"/>
      <c r="AT138" s="7"/>
      <c r="AU138" s="7"/>
      <c r="AV138" s="7"/>
      <c r="AW138" s="7"/>
    </row>
    <row r="139" spans="1:49" s="8" customFormat="1" ht="15.75" customHeight="1">
      <c r="A139" s="2">
        <v>44075</v>
      </c>
      <c r="B139" t="s">
        <v>101</v>
      </c>
      <c r="C139" t="s">
        <v>60</v>
      </c>
      <c r="D139" t="s">
        <v>34</v>
      </c>
      <c r="E139">
        <v>1</v>
      </c>
      <c r="F139">
        <v>1</v>
      </c>
      <c r="G139" t="s">
        <v>11</v>
      </c>
      <c r="H139" t="s">
        <v>21</v>
      </c>
      <c r="I139">
        <v>5.2599999999999999E-3</v>
      </c>
      <c r="J139">
        <v>7.8700000000000006E-2</v>
      </c>
      <c r="K139">
        <v>-1.38</v>
      </c>
      <c r="L139" t="s">
        <v>19</v>
      </c>
      <c r="M139" t="s">
        <v>22</v>
      </c>
      <c r="N139">
        <v>1.01E-2</v>
      </c>
      <c r="O139">
        <v>0.20799999999999999</v>
      </c>
      <c r="P139">
        <v>0.216</v>
      </c>
      <c r="Q139" t="s">
        <v>23</v>
      </c>
      <c r="R139" t="s">
        <v>21</v>
      </c>
      <c r="S139">
        <v>1.99E-3</v>
      </c>
      <c r="T139">
        <v>3.3500000000000002E-2</v>
      </c>
      <c r="U139">
        <v>0.41799999999999998</v>
      </c>
      <c r="V139"/>
      <c r="W139" s="1">
        <v>122</v>
      </c>
      <c r="X139"/>
      <c r="Y139" s="1"/>
      <c r="Z139" s="1"/>
      <c r="AA139" s="1"/>
      <c r="AB139" s="7"/>
      <c r="AC139" s="7"/>
      <c r="AD139" s="7"/>
      <c r="AE139" s="7"/>
      <c r="AF139" s="7"/>
      <c r="AG139" s="7"/>
      <c r="AH139" s="7"/>
      <c r="AI139" s="7"/>
      <c r="AJ139" s="7"/>
      <c r="AK139" s="7"/>
      <c r="AL139" s="7"/>
      <c r="AM139" s="7"/>
      <c r="AN139" s="7"/>
      <c r="AO139" s="7"/>
      <c r="AP139" s="7"/>
      <c r="AQ139" s="7"/>
      <c r="AR139" s="7"/>
      <c r="AS139" s="7"/>
      <c r="AT139" s="7"/>
      <c r="AU139" s="7"/>
      <c r="AV139" s="7"/>
      <c r="AW139" s="7"/>
    </row>
    <row r="140" spans="1:49" s="8" customFormat="1" ht="15.75" customHeight="1">
      <c r="A140" s="2">
        <v>44075</v>
      </c>
      <c r="B140" t="s">
        <v>101</v>
      </c>
      <c r="C140" t="s">
        <v>60</v>
      </c>
      <c r="D140" t="s">
        <v>34</v>
      </c>
      <c r="E140">
        <v>1</v>
      </c>
      <c r="F140">
        <v>1</v>
      </c>
      <c r="G140" t="s">
        <v>11</v>
      </c>
      <c r="H140" t="s">
        <v>21</v>
      </c>
      <c r="I140">
        <v>1.83E-2</v>
      </c>
      <c r="J140">
        <v>0.222</v>
      </c>
      <c r="K140">
        <v>1.87</v>
      </c>
      <c r="L140" t="s">
        <v>19</v>
      </c>
      <c r="M140" t="s">
        <v>22</v>
      </c>
      <c r="N140">
        <v>1.2E-2</v>
      </c>
      <c r="O140">
        <v>0.24099999999999999</v>
      </c>
      <c r="P140">
        <v>1.07</v>
      </c>
      <c r="Q140" t="s">
        <v>23</v>
      </c>
      <c r="R140" t="s">
        <v>21</v>
      </c>
      <c r="S140">
        <v>2.5300000000000001E-3</v>
      </c>
      <c r="T140">
        <v>1.55E-2</v>
      </c>
      <c r="U140">
        <v>-0.65</v>
      </c>
      <c r="V140"/>
      <c r="W140" s="1">
        <v>123</v>
      </c>
      <c r="X140"/>
      <c r="Y140" s="1"/>
      <c r="Z140" s="1"/>
      <c r="AA140" s="1"/>
      <c r="AB140" s="7"/>
      <c r="AC140" s="7"/>
      <c r="AD140" s="7"/>
      <c r="AE140" s="7"/>
      <c r="AF140" s="7"/>
      <c r="AG140" s="7"/>
      <c r="AH140" s="7"/>
      <c r="AI140" s="7"/>
      <c r="AJ140" s="7"/>
      <c r="AK140" s="7"/>
      <c r="AL140" s="7"/>
      <c r="AM140" s="7"/>
      <c r="AN140" s="7"/>
      <c r="AO140" s="7"/>
      <c r="AP140" s="7"/>
      <c r="AQ140" s="7"/>
      <c r="AR140" s="7"/>
      <c r="AS140" s="7"/>
      <c r="AT140" s="7"/>
      <c r="AU140" s="7"/>
      <c r="AV140" s="7"/>
      <c r="AW140" s="7"/>
    </row>
    <row r="141" spans="1:49" customFormat="1" ht="15">
      <c r="A141" s="2">
        <v>44075</v>
      </c>
      <c r="B141" t="s">
        <v>101</v>
      </c>
      <c r="C141" t="s">
        <v>60</v>
      </c>
      <c r="D141" t="s">
        <v>34</v>
      </c>
      <c r="E141">
        <v>1</v>
      </c>
      <c r="F141">
        <v>1</v>
      </c>
      <c r="G141" t="s">
        <v>11</v>
      </c>
      <c r="H141" t="s">
        <v>21</v>
      </c>
      <c r="I141">
        <v>5.0200000000000002E-3</v>
      </c>
      <c r="J141">
        <v>0.10299999999999999</v>
      </c>
      <c r="K141">
        <v>-0.83399999999999996</v>
      </c>
      <c r="L141" t="s">
        <v>19</v>
      </c>
      <c r="M141" t="s">
        <v>22</v>
      </c>
      <c r="N141">
        <v>-7.6299999999999996E-3</v>
      </c>
      <c r="O141">
        <v>-4.8899999999999999E-2</v>
      </c>
      <c r="P141">
        <v>-6.44</v>
      </c>
      <c r="Q141" t="s">
        <v>23</v>
      </c>
      <c r="R141" t="s">
        <v>21</v>
      </c>
      <c r="S141">
        <v>2.5600000000000002E-3</v>
      </c>
      <c r="T141">
        <v>2.23E-2</v>
      </c>
      <c r="U141">
        <v>-0.248</v>
      </c>
      <c r="W141" s="1">
        <v>124</v>
      </c>
      <c r="Y141" s="1"/>
      <c r="Z141" s="1"/>
      <c r="AA141" s="1"/>
      <c r="AM141" s="7"/>
    </row>
    <row r="142" spans="1:49" s="8" customFormat="1" ht="15.75" customHeight="1">
      <c r="A142" s="2">
        <v>44075</v>
      </c>
      <c r="B142" t="s">
        <v>101</v>
      </c>
      <c r="C142" t="s">
        <v>60</v>
      </c>
      <c r="D142" t="s">
        <v>34</v>
      </c>
      <c r="E142">
        <v>1</v>
      </c>
      <c r="F142">
        <v>1</v>
      </c>
      <c r="G142" t="s">
        <v>11</v>
      </c>
      <c r="H142" t="s">
        <v>21</v>
      </c>
      <c r="I142">
        <v>7.0400000000000003E-3</v>
      </c>
      <c r="J142">
        <v>0.14000000000000001</v>
      </c>
      <c r="K142">
        <v>1.5E-3</v>
      </c>
      <c r="L142" t="s">
        <v>19</v>
      </c>
      <c r="M142" t="s">
        <v>22</v>
      </c>
      <c r="N142">
        <v>-8.3000000000000001E-3</v>
      </c>
      <c r="O142">
        <v>-5.4899999999999997E-2</v>
      </c>
      <c r="P142">
        <v>-6.6</v>
      </c>
      <c r="Q142" t="s">
        <v>23</v>
      </c>
      <c r="R142" t="s">
        <v>21</v>
      </c>
      <c r="S142">
        <v>1.91E-3</v>
      </c>
      <c r="T142">
        <v>-1.11E-2</v>
      </c>
      <c r="U142">
        <v>-2.23</v>
      </c>
      <c r="V142"/>
      <c r="W142" s="1">
        <v>125</v>
      </c>
      <c r="X142"/>
      <c r="Y142" s="1"/>
      <c r="Z142" s="1"/>
      <c r="AA142" s="1"/>
      <c r="AB142" s="7"/>
      <c r="AC142" s="7"/>
      <c r="AD142" s="7"/>
      <c r="AE142" s="7"/>
      <c r="AF142" s="7"/>
      <c r="AG142" s="7"/>
      <c r="AH142" s="7"/>
      <c r="AI142" s="7"/>
      <c r="AJ142" s="7"/>
      <c r="AK142" s="7"/>
      <c r="AL142" s="7"/>
      <c r="AM142" s="7"/>
      <c r="AN142" s="7"/>
      <c r="AO142" s="7"/>
      <c r="AP142" s="7"/>
      <c r="AQ142" s="7"/>
      <c r="AR142" s="7"/>
      <c r="AS142" s="7"/>
      <c r="AT142" s="7"/>
      <c r="AU142" s="7"/>
      <c r="AV142" s="7"/>
      <c r="AW142" s="7"/>
    </row>
    <row r="143" spans="1:49" s="8" customFormat="1" ht="15.75" customHeight="1">
      <c r="A143" s="2">
        <v>44363</v>
      </c>
      <c r="B143" t="s">
        <v>140</v>
      </c>
      <c r="C143" t="s">
        <v>60</v>
      </c>
      <c r="D143" t="s">
        <v>35</v>
      </c>
      <c r="E143">
        <v>1</v>
      </c>
      <c r="F143">
        <v>1</v>
      </c>
      <c r="G143" t="s">
        <v>11</v>
      </c>
      <c r="H143" t="s">
        <v>21</v>
      </c>
      <c r="I143">
        <v>5.9199999999999999E-3</v>
      </c>
      <c r="J143">
        <v>8.3000000000000004E-2</v>
      </c>
      <c r="K143">
        <v>1.52</v>
      </c>
      <c r="L143" t="s">
        <v>19</v>
      </c>
      <c r="M143" t="s">
        <v>22</v>
      </c>
      <c r="N143">
        <v>7.3000000000000001E-3</v>
      </c>
      <c r="O143">
        <v>9.0800000000000006E-2</v>
      </c>
      <c r="P143">
        <v>-2.4</v>
      </c>
      <c r="Q143" t="s">
        <v>100</v>
      </c>
      <c r="R143" t="s">
        <v>21</v>
      </c>
      <c r="S143">
        <v>-1.81E-3</v>
      </c>
      <c r="T143">
        <v>-1.2200000000000001E-2</v>
      </c>
      <c r="U143">
        <v>-2.89</v>
      </c>
      <c r="V143"/>
      <c r="W143" s="1">
        <v>126</v>
      </c>
      <c r="X143"/>
      <c r="Y143" s="1"/>
      <c r="Z143" s="1"/>
      <c r="AA143" s="1"/>
      <c r="AB143" s="7"/>
      <c r="AC143" s="7"/>
      <c r="AD143" s="7"/>
      <c r="AE143" s="7"/>
      <c r="AF143" s="7"/>
      <c r="AG143" s="7"/>
      <c r="AH143" s="7"/>
      <c r="AI143" s="7"/>
      <c r="AJ143" s="7"/>
      <c r="AK143" s="7"/>
      <c r="AL143" s="7"/>
      <c r="AM143" s="7"/>
      <c r="AN143" s="7"/>
      <c r="AO143" s="7"/>
      <c r="AP143" s="7"/>
      <c r="AQ143" s="7"/>
      <c r="AR143" s="7"/>
      <c r="AS143" s="7"/>
      <c r="AT143" s="7"/>
      <c r="AU143" s="7"/>
      <c r="AV143" s="7"/>
      <c r="AW143" s="7"/>
    </row>
    <row r="144" spans="1:49" s="8" customFormat="1" ht="15.75" customHeight="1">
      <c r="A144" s="2">
        <v>44363</v>
      </c>
      <c r="B144" t="s">
        <v>140</v>
      </c>
      <c r="C144" t="s">
        <v>60</v>
      </c>
      <c r="D144" t="s">
        <v>35</v>
      </c>
      <c r="E144">
        <v>1</v>
      </c>
      <c r="F144">
        <v>1</v>
      </c>
      <c r="G144" t="s">
        <v>11</v>
      </c>
      <c r="H144" t="s">
        <v>21</v>
      </c>
      <c r="I144">
        <v>-1.2E-2</v>
      </c>
      <c r="J144">
        <v>0.12</v>
      </c>
      <c r="K144">
        <v>2.27</v>
      </c>
      <c r="L144" t="s">
        <v>19</v>
      </c>
      <c r="M144" t="s">
        <v>22</v>
      </c>
      <c r="N144">
        <v>-1.6199999999999999E-2</v>
      </c>
      <c r="O144">
        <v>-0.17100000000000001</v>
      </c>
      <c r="P144">
        <v>-8.2100000000000009</v>
      </c>
      <c r="Q144" t="s">
        <v>100</v>
      </c>
      <c r="R144" t="s">
        <v>21</v>
      </c>
      <c r="S144">
        <v>2.0100000000000001E-3</v>
      </c>
      <c r="T144">
        <v>7.5799999999999999E-3</v>
      </c>
      <c r="U144">
        <v>-1.84</v>
      </c>
      <c r="V144"/>
      <c r="W144" s="1">
        <v>127</v>
      </c>
      <c r="X144"/>
      <c r="Y144" s="1"/>
      <c r="Z144" s="1"/>
      <c r="AA144" s="1"/>
      <c r="AB144" s="7"/>
      <c r="AC144" s="7"/>
      <c r="AD144" s="7"/>
      <c r="AE144" s="7"/>
      <c r="AF144" s="7"/>
      <c r="AG144" s="7"/>
      <c r="AH144" s="7"/>
      <c r="AI144" s="7"/>
      <c r="AJ144" s="7"/>
      <c r="AK144" s="7"/>
      <c r="AL144" s="7"/>
      <c r="AM144" s="7"/>
      <c r="AN144" s="7"/>
      <c r="AO144" s="7"/>
      <c r="AP144" s="7"/>
      <c r="AQ144" s="7"/>
      <c r="AR144" s="7"/>
      <c r="AS144" s="7"/>
      <c r="AT144" s="7"/>
      <c r="AU144" s="7"/>
      <c r="AV144" s="7"/>
      <c r="AW144" s="7"/>
    </row>
    <row r="145" spans="1:49" s="8" customFormat="1" ht="15.75" customHeight="1">
      <c r="A145" s="2">
        <v>44363</v>
      </c>
      <c r="B145" t="s">
        <v>140</v>
      </c>
      <c r="C145" t="s">
        <v>60</v>
      </c>
      <c r="D145" t="s">
        <v>35</v>
      </c>
      <c r="E145">
        <v>1</v>
      </c>
      <c r="F145">
        <v>1</v>
      </c>
      <c r="G145" t="s">
        <v>11</v>
      </c>
      <c r="H145" t="s">
        <v>21</v>
      </c>
      <c r="I145">
        <v>-3.0400000000000002E-3</v>
      </c>
      <c r="J145">
        <v>-4.6299999999999996E-3</v>
      </c>
      <c r="K145">
        <v>-0.253</v>
      </c>
      <c r="L145" t="s">
        <v>19</v>
      </c>
      <c r="M145" t="s">
        <v>22</v>
      </c>
      <c r="N145">
        <v>8.2199999999999999E-3</v>
      </c>
      <c r="O145">
        <v>0.1</v>
      </c>
      <c r="P145">
        <v>-2.19</v>
      </c>
      <c r="Q145" t="s">
        <v>100</v>
      </c>
      <c r="R145" t="s">
        <v>21</v>
      </c>
      <c r="S145">
        <v>2.3E-3</v>
      </c>
      <c r="T145">
        <v>4.07E-2</v>
      </c>
      <c r="U145">
        <v>-9.1499999999999998E-2</v>
      </c>
      <c r="V145"/>
      <c r="W145" s="1">
        <v>128</v>
      </c>
      <c r="X145"/>
      <c r="Y145" s="1"/>
      <c r="Z145" s="1"/>
      <c r="AA145" s="1"/>
      <c r="AB145" s="7"/>
      <c r="AC145" s="7"/>
      <c r="AD145" s="7"/>
      <c r="AE145" s="7"/>
      <c r="AF145" s="7"/>
      <c r="AG145" s="7"/>
      <c r="AH145" s="7"/>
      <c r="AI145" s="7"/>
      <c r="AJ145" s="7"/>
      <c r="AK145" s="7"/>
      <c r="AL145" s="7"/>
      <c r="AM145" s="7"/>
      <c r="AN145" s="7"/>
      <c r="AO145" s="7"/>
      <c r="AP145" s="7"/>
      <c r="AQ145" s="7"/>
      <c r="AR145" s="7"/>
      <c r="AS145" s="7"/>
      <c r="AT145" s="7"/>
      <c r="AU145" s="7"/>
      <c r="AV145" s="7"/>
      <c r="AW145" s="7"/>
    </row>
    <row r="146" spans="1:49" s="8" customFormat="1" ht="15.75" customHeight="1">
      <c r="A146" s="2">
        <v>44363</v>
      </c>
      <c r="B146" t="s">
        <v>140</v>
      </c>
      <c r="C146" t="s">
        <v>60</v>
      </c>
      <c r="D146" t="s">
        <v>35</v>
      </c>
      <c r="E146">
        <v>1</v>
      </c>
      <c r="F146">
        <v>1</v>
      </c>
      <c r="G146" t="s">
        <v>11</v>
      </c>
      <c r="H146" t="s">
        <v>21</v>
      </c>
      <c r="I146">
        <v>7.6299999999999996E-3</v>
      </c>
      <c r="J146">
        <v>0.20499999999999999</v>
      </c>
      <c r="K146">
        <v>3.98</v>
      </c>
      <c r="L146" t="s">
        <v>19</v>
      </c>
      <c r="M146" t="s">
        <v>22</v>
      </c>
      <c r="N146">
        <v>8.7299999999999999E-3</v>
      </c>
      <c r="O146">
        <v>9.9199999999999997E-2</v>
      </c>
      <c r="P146">
        <v>-2.21</v>
      </c>
      <c r="Q146" t="s">
        <v>100</v>
      </c>
      <c r="R146" t="s">
        <v>21</v>
      </c>
      <c r="S146">
        <v>4.0800000000000003E-3</v>
      </c>
      <c r="T146">
        <v>6.6500000000000004E-2</v>
      </c>
      <c r="U146">
        <v>1.28</v>
      </c>
      <c r="V146"/>
      <c r="W146" s="1">
        <v>129</v>
      </c>
      <c r="X146"/>
      <c r="Y146" s="1"/>
      <c r="Z146" s="1"/>
      <c r="AA146" s="1"/>
      <c r="AB146" s="7"/>
      <c r="AC146" s="7"/>
      <c r="AD146" s="7"/>
      <c r="AE146" s="7"/>
      <c r="AF146" s="7"/>
      <c r="AG146" s="7"/>
      <c r="AH146" s="7"/>
      <c r="AI146" s="7"/>
      <c r="AJ146" s="7"/>
      <c r="AK146" s="7"/>
      <c r="AL146" s="7"/>
      <c r="AM146" s="7"/>
      <c r="AN146" s="7"/>
      <c r="AO146" s="7"/>
      <c r="AP146" s="7"/>
      <c r="AQ146" s="7"/>
      <c r="AR146" s="7"/>
      <c r="AS146" s="7"/>
      <c r="AT146" s="7"/>
      <c r="AU146" s="7"/>
      <c r="AV146" s="7"/>
      <c r="AW146" s="7"/>
    </row>
    <row r="147" spans="1:49" s="8" customFormat="1" ht="15.75" customHeight="1">
      <c r="A147" s="2">
        <v>44363</v>
      </c>
      <c r="B147" t="s">
        <v>140</v>
      </c>
      <c r="C147" t="s">
        <v>60</v>
      </c>
      <c r="D147" t="s">
        <v>35</v>
      </c>
      <c r="E147">
        <v>1</v>
      </c>
      <c r="F147">
        <v>1</v>
      </c>
      <c r="G147" t="s">
        <v>11</v>
      </c>
      <c r="H147" t="s">
        <v>21</v>
      </c>
      <c r="I147">
        <v>-3.13E-3</v>
      </c>
      <c r="J147">
        <v>-5.0599999999999999E-2</v>
      </c>
      <c r="K147">
        <v>-1.18</v>
      </c>
      <c r="L147" t="s">
        <v>19</v>
      </c>
      <c r="M147" t="s">
        <v>22</v>
      </c>
      <c r="N147">
        <v>8.5400000000000007E-3</v>
      </c>
      <c r="O147">
        <v>9.1899999999999996E-2</v>
      </c>
      <c r="P147">
        <v>-2.38</v>
      </c>
      <c r="Q147" t="s">
        <v>100</v>
      </c>
      <c r="R147" t="s">
        <v>21</v>
      </c>
      <c r="S147">
        <v>2.6700000000000001E-3</v>
      </c>
      <c r="T147">
        <v>5.3999999999999999E-2</v>
      </c>
      <c r="U147">
        <v>0.61499999999999999</v>
      </c>
      <c r="V147"/>
      <c r="W147" s="1">
        <v>130</v>
      </c>
      <c r="X147"/>
      <c r="Y147" s="1"/>
      <c r="Z147" s="1"/>
      <c r="AA147" s="1"/>
      <c r="AB147" s="7"/>
      <c r="AC147" s="7"/>
      <c r="AD147" s="7"/>
      <c r="AE147" s="7"/>
      <c r="AF147" s="7"/>
      <c r="AG147" s="7"/>
      <c r="AH147" s="7"/>
      <c r="AI147" s="7"/>
      <c r="AJ147" s="7"/>
      <c r="AK147" s="7"/>
      <c r="AL147" s="7"/>
      <c r="AM147" s="7"/>
      <c r="AN147" s="7"/>
      <c r="AO147" s="7"/>
      <c r="AP147" s="7"/>
      <c r="AQ147" s="7"/>
      <c r="AR147" s="7"/>
      <c r="AS147" s="7"/>
      <c r="AT147" s="7"/>
      <c r="AU147" s="7"/>
      <c r="AV147" s="7"/>
      <c r="AW147" s="7"/>
    </row>
    <row r="148" spans="1:49" s="8" customFormat="1" ht="15.75" customHeight="1">
      <c r="A148" s="2">
        <v>44363</v>
      </c>
      <c r="B148" t="s">
        <v>140</v>
      </c>
      <c r="C148" t="s">
        <v>64</v>
      </c>
      <c r="D148" t="s">
        <v>35</v>
      </c>
      <c r="E148">
        <v>1</v>
      </c>
      <c r="F148">
        <v>1</v>
      </c>
      <c r="G148" t="s">
        <v>11</v>
      </c>
      <c r="H148" t="s">
        <v>21</v>
      </c>
      <c r="I148">
        <v>2.41E-2</v>
      </c>
      <c r="J148">
        <v>0.17599999999999999</v>
      </c>
      <c r="K148">
        <v>3.39</v>
      </c>
      <c r="L148" t="s">
        <v>19</v>
      </c>
      <c r="M148" t="s">
        <v>22</v>
      </c>
      <c r="N148">
        <v>-8.1700000000000002E-3</v>
      </c>
      <c r="O148">
        <v>-3.0499999999999999E-2</v>
      </c>
      <c r="P148">
        <v>-5.09</v>
      </c>
      <c r="Q148" t="s">
        <v>100</v>
      </c>
      <c r="R148" t="s">
        <v>21</v>
      </c>
      <c r="S148">
        <v>-1.2600000000000001E-3</v>
      </c>
      <c r="T148">
        <v>-5.3800000000000002E-3</v>
      </c>
      <c r="U148">
        <v>-2.5299999999999998</v>
      </c>
      <c r="V148"/>
      <c r="W148" s="1">
        <v>131</v>
      </c>
      <c r="X148"/>
      <c r="Y148" s="1"/>
      <c r="Z148" s="1"/>
      <c r="AA148" s="1"/>
      <c r="AB148" s="7"/>
      <c r="AC148" s="7"/>
      <c r="AD148" s="7"/>
      <c r="AE148" s="7"/>
      <c r="AF148" s="7"/>
      <c r="AG148" s="7"/>
      <c r="AH148" s="7"/>
      <c r="AI148" s="7"/>
      <c r="AJ148" s="7"/>
      <c r="AK148" s="7"/>
      <c r="AL148" s="7"/>
      <c r="AM148" s="7"/>
      <c r="AN148" s="7"/>
      <c r="AO148" s="7"/>
      <c r="AP148" s="7"/>
      <c r="AQ148" s="7"/>
      <c r="AR148" s="7"/>
      <c r="AS148" s="7"/>
      <c r="AT148" s="7"/>
      <c r="AU148" s="7"/>
      <c r="AV148" s="7"/>
      <c r="AW148" s="7"/>
    </row>
    <row r="149" spans="1:49" s="8" customFormat="1" ht="15.75" customHeight="1">
      <c r="A149" s="2">
        <v>44363</v>
      </c>
      <c r="B149" t="s">
        <v>140</v>
      </c>
      <c r="C149" t="s">
        <v>60</v>
      </c>
      <c r="D149" t="s">
        <v>35</v>
      </c>
      <c r="E149">
        <v>1</v>
      </c>
      <c r="F149">
        <v>1</v>
      </c>
      <c r="G149" t="s">
        <v>11</v>
      </c>
      <c r="H149" t="s">
        <v>21</v>
      </c>
      <c r="I149">
        <v>-9.6100000000000005E-3</v>
      </c>
      <c r="J149">
        <v>-0.16500000000000001</v>
      </c>
      <c r="K149">
        <v>-3.5</v>
      </c>
      <c r="L149" t="s">
        <v>19</v>
      </c>
      <c r="M149" t="s">
        <v>22</v>
      </c>
      <c r="N149">
        <v>7.8100000000000001E-3</v>
      </c>
      <c r="O149">
        <v>0.14599999999999999</v>
      </c>
      <c r="P149">
        <v>-1.18</v>
      </c>
      <c r="Q149" t="s">
        <v>100</v>
      </c>
      <c r="R149" t="s">
        <v>21</v>
      </c>
      <c r="S149">
        <v>-2.49E-3</v>
      </c>
      <c r="T149">
        <v>-2.23E-2</v>
      </c>
      <c r="U149">
        <v>-3.42</v>
      </c>
      <c r="V149"/>
      <c r="W149" s="1">
        <v>132</v>
      </c>
      <c r="X149"/>
      <c r="Y149" s="1"/>
      <c r="Z149" s="1"/>
      <c r="AA149" s="1"/>
      <c r="AB149" s="7"/>
      <c r="AC149" s="7"/>
      <c r="AD149" s="7"/>
      <c r="AE149" s="7"/>
      <c r="AF149" s="7"/>
      <c r="AG149" s="7"/>
      <c r="AH149" s="7"/>
      <c r="AI149" s="7"/>
      <c r="AJ149" s="7"/>
      <c r="AK149" s="7"/>
      <c r="AL149" s="7"/>
      <c r="AM149" s="7"/>
      <c r="AN149" s="7"/>
      <c r="AO149" s="7"/>
      <c r="AP149" s="7"/>
      <c r="AQ149" s="7"/>
      <c r="AR149" s="7"/>
      <c r="AS149" s="7"/>
      <c r="AT149" s="7"/>
      <c r="AU149" s="7"/>
      <c r="AV149" s="7"/>
      <c r="AW149" s="7"/>
    </row>
    <row r="150" spans="1:49" s="8" customFormat="1" ht="15.75" customHeight="1">
      <c r="A150" s="2">
        <v>44363</v>
      </c>
      <c r="B150" t="s">
        <v>140</v>
      </c>
      <c r="C150" t="s">
        <v>60</v>
      </c>
      <c r="D150" t="s">
        <v>35</v>
      </c>
      <c r="E150">
        <v>1</v>
      </c>
      <c r="F150">
        <v>1</v>
      </c>
      <c r="G150" t="s">
        <v>11</v>
      </c>
      <c r="H150" t="s">
        <v>21</v>
      </c>
      <c r="I150">
        <v>5.3499999999999997E-3</v>
      </c>
      <c r="J150">
        <v>0.14099999999999999</v>
      </c>
      <c r="K150">
        <v>2.69</v>
      </c>
      <c r="L150" t="s">
        <v>19</v>
      </c>
      <c r="M150" t="s">
        <v>22</v>
      </c>
      <c r="N150">
        <v>8.8000000000000005E-3</v>
      </c>
      <c r="O150">
        <v>0.12</v>
      </c>
      <c r="P150">
        <v>-1.75</v>
      </c>
      <c r="Q150" t="s">
        <v>100</v>
      </c>
      <c r="R150" t="s">
        <v>21</v>
      </c>
      <c r="S150">
        <v>-2.32E-3</v>
      </c>
      <c r="T150">
        <v>-1.9599999999999999E-2</v>
      </c>
      <c r="U150">
        <v>-3.28</v>
      </c>
      <c r="V150"/>
      <c r="W150" s="1">
        <v>133</v>
      </c>
      <c r="X150"/>
      <c r="Y150" s="1"/>
      <c r="Z150" s="1"/>
      <c r="AA150" s="1"/>
      <c r="AB150" s="7"/>
      <c r="AC150" s="7"/>
      <c r="AD150" s="7"/>
      <c r="AE150" s="7"/>
      <c r="AF150" s="7"/>
      <c r="AG150" s="7"/>
      <c r="AH150" s="7"/>
      <c r="AI150" s="7"/>
      <c r="AJ150" s="7"/>
      <c r="AK150" s="7"/>
      <c r="AL150" s="7"/>
      <c r="AM150" s="7"/>
      <c r="AN150" s="7"/>
      <c r="AO150" s="7"/>
      <c r="AP150" s="7"/>
      <c r="AQ150" s="7"/>
      <c r="AR150" s="7"/>
      <c r="AS150" s="7"/>
      <c r="AT150" s="7"/>
      <c r="AU150" s="7"/>
      <c r="AV150" s="7"/>
      <c r="AW150" s="7"/>
    </row>
    <row r="151" spans="1:49" s="8" customFormat="1" ht="15.75" customHeight="1">
      <c r="A151" s="2">
        <v>44363</v>
      </c>
      <c r="B151" t="s">
        <v>140</v>
      </c>
      <c r="C151" t="s">
        <v>60</v>
      </c>
      <c r="D151" t="s">
        <v>35</v>
      </c>
      <c r="E151">
        <v>1</v>
      </c>
      <c r="F151">
        <v>1</v>
      </c>
      <c r="G151" t="s">
        <v>11</v>
      </c>
      <c r="H151" t="s">
        <v>21</v>
      </c>
      <c r="I151">
        <v>1.06E-2</v>
      </c>
      <c r="J151">
        <v>7.5999999999999998E-2</v>
      </c>
      <c r="K151">
        <v>1.38</v>
      </c>
      <c r="L151" t="s">
        <v>19</v>
      </c>
      <c r="M151" t="s">
        <v>22</v>
      </c>
      <c r="N151">
        <v>8.0700000000000008E-3</v>
      </c>
      <c r="O151">
        <v>9.8100000000000007E-2</v>
      </c>
      <c r="P151">
        <v>-2.2400000000000002</v>
      </c>
      <c r="Q151" t="s">
        <v>100</v>
      </c>
      <c r="R151" t="s">
        <v>21</v>
      </c>
      <c r="S151">
        <v>-1.5499999999999999E-3</v>
      </c>
      <c r="T151">
        <v>-1.26E-2</v>
      </c>
      <c r="U151">
        <v>-2.91</v>
      </c>
      <c r="V151"/>
      <c r="W151" s="1">
        <v>134</v>
      </c>
      <c r="X151"/>
      <c r="Y151" s="1"/>
      <c r="Z151" s="1"/>
      <c r="AA151" s="1"/>
      <c r="AB151" s="7"/>
      <c r="AC151" s="7"/>
      <c r="AD151" s="7"/>
      <c r="AE151" s="7"/>
      <c r="AF151" s="7"/>
      <c r="AG151" s="7"/>
      <c r="AH151" s="7"/>
      <c r="AI151" s="7"/>
      <c r="AJ151" s="7"/>
      <c r="AK151" s="7"/>
      <c r="AL151" s="7"/>
      <c r="AM151" s="7"/>
      <c r="AN151" s="7"/>
      <c r="AO151" s="7"/>
      <c r="AP151" s="7"/>
      <c r="AQ151" s="7"/>
      <c r="AR151" s="7"/>
      <c r="AS151" s="7"/>
      <c r="AT151" s="7"/>
      <c r="AU151" s="7"/>
      <c r="AV151" s="7"/>
      <c r="AW151" s="7"/>
    </row>
    <row r="152" spans="1:49" s="8" customFormat="1" ht="15.75" customHeight="1">
      <c r="A152" s="2">
        <v>44363</v>
      </c>
      <c r="B152" t="s">
        <v>140</v>
      </c>
      <c r="C152" t="s">
        <v>64</v>
      </c>
      <c r="D152" t="s">
        <v>35</v>
      </c>
      <c r="E152">
        <v>1</v>
      </c>
      <c r="F152">
        <v>1</v>
      </c>
      <c r="G152" t="s">
        <v>11</v>
      </c>
      <c r="H152" t="s">
        <v>21</v>
      </c>
      <c r="I152">
        <v>1.03E-2</v>
      </c>
      <c r="J152">
        <v>0.27900000000000003</v>
      </c>
      <c r="K152">
        <v>5.48</v>
      </c>
      <c r="L152" t="s">
        <v>19</v>
      </c>
      <c r="M152" t="s">
        <v>22</v>
      </c>
      <c r="N152">
        <v>8.4799999999999997E-3</v>
      </c>
      <c r="O152">
        <v>0.192</v>
      </c>
      <c r="P152">
        <v>-0.16300000000000001</v>
      </c>
      <c r="Q152" t="s">
        <v>100</v>
      </c>
      <c r="R152" t="s">
        <v>21</v>
      </c>
      <c r="S152">
        <v>1.1800000000000001E-3</v>
      </c>
      <c r="T152">
        <v>1.0500000000000001E-2</v>
      </c>
      <c r="U152">
        <v>-1.69</v>
      </c>
      <c r="V152"/>
      <c r="W152" s="1">
        <v>135</v>
      </c>
      <c r="X152"/>
      <c r="Y152" s="1"/>
      <c r="Z152" s="1"/>
      <c r="AA152" s="1"/>
      <c r="AB152" s="7"/>
      <c r="AC152" s="7"/>
      <c r="AD152" s="7"/>
      <c r="AE152" s="7"/>
      <c r="AF152" s="7"/>
      <c r="AG152" s="7"/>
      <c r="AH152" s="7"/>
      <c r="AI152" s="7"/>
      <c r="AJ152" s="7"/>
      <c r="AK152" s="7"/>
      <c r="AL152" s="7"/>
      <c r="AM152" s="7"/>
      <c r="AN152" s="7"/>
      <c r="AO152" s="7"/>
      <c r="AP152" s="7"/>
      <c r="AQ152" s="7"/>
      <c r="AR152" s="7"/>
      <c r="AS152" s="7"/>
      <c r="AT152" s="7"/>
      <c r="AU152" s="7"/>
      <c r="AV152" s="7"/>
      <c r="AW152" s="7"/>
    </row>
    <row r="153" spans="1:49" s="8" customFormat="1" ht="15.75" customHeight="1">
      <c r="A153" s="2">
        <v>44397</v>
      </c>
      <c r="B153" t="s">
        <v>155</v>
      </c>
      <c r="C153" t="s">
        <v>60</v>
      </c>
      <c r="D153" t="s">
        <v>35</v>
      </c>
      <c r="E153">
        <v>1</v>
      </c>
      <c r="F153">
        <v>1</v>
      </c>
      <c r="G153" t="s">
        <v>11</v>
      </c>
      <c r="H153" t="s">
        <v>21</v>
      </c>
      <c r="I153">
        <v>1.32E-2</v>
      </c>
      <c r="J153">
        <v>9.3200000000000005E-2</v>
      </c>
      <c r="K153">
        <v>2.5</v>
      </c>
      <c r="L153" t="s">
        <v>19</v>
      </c>
      <c r="M153" t="s">
        <v>22</v>
      </c>
      <c r="N153">
        <v>9.8399999999999998E-3</v>
      </c>
      <c r="O153">
        <v>0.11700000000000001</v>
      </c>
      <c r="P153">
        <v>1.19</v>
      </c>
      <c r="Q153" t="s">
        <v>100</v>
      </c>
      <c r="R153" t="s">
        <v>21</v>
      </c>
      <c r="S153">
        <v>-2.0500000000000002E-3</v>
      </c>
      <c r="T153">
        <v>-2.0199999999999999E-2</v>
      </c>
      <c r="U153">
        <v>-1.43</v>
      </c>
      <c r="V153"/>
      <c r="W153" s="1">
        <v>136</v>
      </c>
      <c r="X153"/>
      <c r="Y153" s="1"/>
      <c r="Z153" s="1"/>
      <c r="AA153" s="1"/>
      <c r="AB153" s="7"/>
      <c r="AC153" s="7"/>
      <c r="AD153" s="7"/>
      <c r="AE153" s="7"/>
      <c r="AF153" s="7"/>
      <c r="AG153" s="7"/>
      <c r="AH153" s="7"/>
      <c r="AI153" s="7"/>
      <c r="AJ153" s="7"/>
      <c r="AK153" s="7"/>
      <c r="AL153" s="7"/>
      <c r="AM153" s="7"/>
      <c r="AN153" s="7"/>
      <c r="AO153" s="7"/>
      <c r="AP153" s="7"/>
      <c r="AQ153" s="7"/>
      <c r="AR153" s="7"/>
      <c r="AS153" s="7"/>
      <c r="AT153" s="7"/>
      <c r="AU153" s="7"/>
      <c r="AV153" s="7"/>
      <c r="AW153" s="7"/>
    </row>
    <row r="154" spans="1:49" s="8" customFormat="1" ht="15.75" customHeight="1">
      <c r="A154" s="2">
        <v>44397</v>
      </c>
      <c r="B154" t="s">
        <v>155</v>
      </c>
      <c r="C154" t="s">
        <v>60</v>
      </c>
      <c r="D154" t="s">
        <v>35</v>
      </c>
      <c r="E154">
        <v>1</v>
      </c>
      <c r="F154">
        <v>1</v>
      </c>
      <c r="G154" t="s">
        <v>11</v>
      </c>
      <c r="H154" t="s">
        <v>21</v>
      </c>
      <c r="I154">
        <v>3.3500000000000001E-3</v>
      </c>
      <c r="J154">
        <v>4.3099999999999999E-2</v>
      </c>
      <c r="K154">
        <v>1.47</v>
      </c>
      <c r="L154" t="s">
        <v>19</v>
      </c>
      <c r="M154" t="s">
        <v>22</v>
      </c>
      <c r="N154">
        <v>-5.9300000000000004E-3</v>
      </c>
      <c r="O154">
        <v>-3.4500000000000003E-2</v>
      </c>
      <c r="P154">
        <v>-2.11</v>
      </c>
      <c r="Q154" t="s">
        <v>100</v>
      </c>
      <c r="R154" t="s">
        <v>21</v>
      </c>
      <c r="S154">
        <v>1.1299999999999999E-3</v>
      </c>
      <c r="T154">
        <v>1.0800000000000001E-2</v>
      </c>
      <c r="U154">
        <v>0.23400000000000001</v>
      </c>
      <c r="V154"/>
      <c r="W154" s="1">
        <v>137</v>
      </c>
      <c r="X154"/>
      <c r="Y154" s="1"/>
      <c r="Z154" s="1"/>
      <c r="AA154" s="1"/>
      <c r="AB154" s="7"/>
      <c r="AC154" s="7"/>
      <c r="AD154" s="7"/>
      <c r="AE154" s="7"/>
      <c r="AF154" s="7"/>
      <c r="AG154" s="7"/>
      <c r="AH154" s="7"/>
      <c r="AI154" s="7"/>
      <c r="AJ154" s="7"/>
      <c r="AK154" s="7"/>
      <c r="AL154" s="7"/>
      <c r="AM154" s="7"/>
      <c r="AN154" s="7"/>
      <c r="AO154" s="7"/>
      <c r="AP154" s="7"/>
      <c r="AQ154" s="7"/>
      <c r="AR154" s="7"/>
      <c r="AS154" s="7"/>
      <c r="AT154" s="7"/>
      <c r="AU154" s="7"/>
      <c r="AV154" s="7"/>
      <c r="AW154" s="7"/>
    </row>
    <row r="155" spans="1:49" s="8" customFormat="1" ht="15.75" customHeight="1">
      <c r="A155" s="2">
        <v>44397</v>
      </c>
      <c r="B155" t="s">
        <v>155</v>
      </c>
      <c r="C155" t="s">
        <v>60</v>
      </c>
      <c r="D155" t="s">
        <v>35</v>
      </c>
      <c r="E155">
        <v>1</v>
      </c>
      <c r="F155">
        <v>1</v>
      </c>
      <c r="G155" t="s">
        <v>11</v>
      </c>
      <c r="H155" t="s">
        <v>21</v>
      </c>
      <c r="I155">
        <v>1.37E-2</v>
      </c>
      <c r="J155">
        <v>0.20899999999999999</v>
      </c>
      <c r="K155">
        <v>4.8899999999999997</v>
      </c>
      <c r="L155" t="s">
        <v>19</v>
      </c>
      <c r="M155" t="s">
        <v>22</v>
      </c>
      <c r="N155">
        <v>3.6900000000000001E-3</v>
      </c>
      <c r="O155">
        <v>-9.4499999999999998E-4</v>
      </c>
      <c r="P155">
        <v>-1.38</v>
      </c>
      <c r="Q155" t="s">
        <v>100</v>
      </c>
      <c r="R155" t="s">
        <v>21</v>
      </c>
      <c r="S155">
        <v>2.9099999999999998E-3</v>
      </c>
      <c r="T155">
        <v>3.5299999999999998E-2</v>
      </c>
      <c r="U155">
        <v>1.55</v>
      </c>
      <c r="V155"/>
      <c r="W155" s="1">
        <v>138</v>
      </c>
      <c r="X155"/>
      <c r="Y155" s="1"/>
      <c r="Z155" s="1"/>
      <c r="AA155" s="1"/>
      <c r="AB155" s="7"/>
      <c r="AC155" s="7"/>
      <c r="AD155" s="7"/>
      <c r="AE155" s="7"/>
      <c r="AF155" s="7"/>
      <c r="AG155" s="7"/>
      <c r="AH155" s="7"/>
      <c r="AI155" s="7"/>
      <c r="AJ155" s="7"/>
      <c r="AK155" s="7"/>
      <c r="AL155" s="7"/>
      <c r="AM155" s="7"/>
      <c r="AN155" s="7"/>
      <c r="AO155" s="7"/>
      <c r="AP155" s="7"/>
      <c r="AQ155" s="7"/>
      <c r="AR155" s="7"/>
      <c r="AS155" s="7"/>
      <c r="AT155" s="7"/>
      <c r="AU155" s="7"/>
      <c r="AV155" s="7"/>
      <c r="AW155" s="7"/>
    </row>
    <row r="156" spans="1:49" s="8" customFormat="1" ht="15.75" customHeight="1">
      <c r="A156" s="2">
        <v>44397</v>
      </c>
      <c r="B156" t="s">
        <v>155</v>
      </c>
      <c r="C156" t="s">
        <v>60</v>
      </c>
      <c r="D156" t="s">
        <v>35</v>
      </c>
      <c r="E156">
        <v>1</v>
      </c>
      <c r="F156">
        <v>1</v>
      </c>
      <c r="G156" t="s">
        <v>11</v>
      </c>
      <c r="H156" t="s">
        <v>21</v>
      </c>
      <c r="I156">
        <v>3.3E-3</v>
      </c>
      <c r="J156">
        <v>8.1600000000000006E-2</v>
      </c>
      <c r="K156">
        <v>2.2599999999999998</v>
      </c>
      <c r="L156" t="s">
        <v>19</v>
      </c>
      <c r="M156" t="s">
        <v>22</v>
      </c>
      <c r="N156">
        <v>-7.0499999999999998E-3</v>
      </c>
      <c r="O156">
        <v>-4.2799999999999998E-2</v>
      </c>
      <c r="P156">
        <v>-2.29</v>
      </c>
      <c r="Q156" t="s">
        <v>100</v>
      </c>
      <c r="R156" t="s">
        <v>21</v>
      </c>
      <c r="S156">
        <v>1.64E-3</v>
      </c>
      <c r="T156">
        <v>2.64E-2</v>
      </c>
      <c r="U156">
        <v>1.07</v>
      </c>
      <c r="V156"/>
      <c r="W156" s="1">
        <v>139</v>
      </c>
      <c r="X156"/>
      <c r="Y156" s="1"/>
      <c r="Z156" s="1"/>
      <c r="AA156" s="1"/>
      <c r="AB156" s="7"/>
      <c r="AC156" s="7"/>
      <c r="AD156" s="7"/>
      <c r="AE156" s="7"/>
      <c r="AF156" s="7"/>
      <c r="AG156" s="7"/>
      <c r="AH156" s="7"/>
      <c r="AI156" s="7"/>
      <c r="AJ156" s="7"/>
      <c r="AK156" s="7"/>
      <c r="AL156" s="7"/>
      <c r="AM156" s="7"/>
      <c r="AN156" s="7"/>
      <c r="AO156" s="7"/>
      <c r="AP156" s="7"/>
      <c r="AQ156" s="7"/>
      <c r="AR156" s="7"/>
      <c r="AS156" s="7"/>
      <c r="AT156" s="7"/>
      <c r="AU156" s="7"/>
      <c r="AV156" s="7"/>
      <c r="AW156" s="7"/>
    </row>
    <row r="157" spans="1:49" s="8" customFormat="1" ht="15.75" customHeight="1">
      <c r="A157" s="2">
        <v>44397</v>
      </c>
      <c r="B157" t="s">
        <v>155</v>
      </c>
      <c r="C157" t="s">
        <v>60</v>
      </c>
      <c r="D157" t="s">
        <v>35</v>
      </c>
      <c r="E157">
        <v>1</v>
      </c>
      <c r="F157">
        <v>1</v>
      </c>
      <c r="G157" t="s">
        <v>11</v>
      </c>
      <c r="H157" t="s">
        <v>21</v>
      </c>
      <c r="I157">
        <v>-2.8999999999999998E-3</v>
      </c>
      <c r="J157">
        <v>1.07E-3</v>
      </c>
      <c r="K157">
        <v>0.60199999999999998</v>
      </c>
      <c r="L157" t="s">
        <v>19</v>
      </c>
      <c r="M157" t="s">
        <v>22</v>
      </c>
      <c r="N157">
        <v>-8.1099999999999992E-3</v>
      </c>
      <c r="O157">
        <v>-4.7E-2</v>
      </c>
      <c r="P157">
        <v>-2.38</v>
      </c>
      <c r="Q157" t="s">
        <v>100</v>
      </c>
      <c r="R157" t="s">
        <v>21</v>
      </c>
      <c r="S157">
        <v>-1.5100000000000001E-3</v>
      </c>
      <c r="T157">
        <v>-1.09E-2</v>
      </c>
      <c r="U157">
        <v>-0.93100000000000005</v>
      </c>
      <c r="V157"/>
      <c r="W157" s="1">
        <v>140</v>
      </c>
      <c r="X157"/>
      <c r="Y157" s="1"/>
      <c r="Z157" s="1"/>
      <c r="AA157" s="1"/>
      <c r="AB157" s="7"/>
      <c r="AC157" s="7"/>
      <c r="AD157" s="7"/>
      <c r="AE157" s="7"/>
      <c r="AF157" s="7"/>
      <c r="AG157" s="7"/>
      <c r="AH157" s="7"/>
      <c r="AI157" s="7"/>
      <c r="AJ157" s="7"/>
      <c r="AK157" s="7"/>
      <c r="AL157" s="7"/>
      <c r="AM157" s="7"/>
      <c r="AN157" s="7"/>
      <c r="AO157" s="7"/>
      <c r="AP157" s="7"/>
      <c r="AQ157" s="7"/>
      <c r="AR157" s="7"/>
      <c r="AS157" s="7"/>
      <c r="AT157" s="7"/>
      <c r="AU157" s="7"/>
      <c r="AV157" s="7"/>
      <c r="AW157" s="7"/>
    </row>
    <row r="158" spans="1:49" s="8" customFormat="1" ht="15.75" customHeight="1">
      <c r="A158" s="2">
        <v>44397</v>
      </c>
      <c r="B158" t="s">
        <v>155</v>
      </c>
      <c r="C158" t="s">
        <v>64</v>
      </c>
      <c r="D158" t="s">
        <v>35</v>
      </c>
      <c r="E158">
        <v>1</v>
      </c>
      <c r="F158">
        <v>1</v>
      </c>
      <c r="G158" t="s">
        <v>11</v>
      </c>
      <c r="H158" t="s">
        <v>21</v>
      </c>
      <c r="I158">
        <v>-9.1699999999999993E-3</v>
      </c>
      <c r="J158">
        <v>-3.1399999999999997E-2</v>
      </c>
      <c r="K158">
        <v>-6.6199999999999995E-2</v>
      </c>
      <c r="L158" t="s">
        <v>19</v>
      </c>
      <c r="M158" t="s">
        <v>22</v>
      </c>
      <c r="N158">
        <v>9.1299999999999992E-3</v>
      </c>
      <c r="O158">
        <v>0.19</v>
      </c>
      <c r="P158">
        <v>2.79</v>
      </c>
      <c r="Q158" t="s">
        <v>100</v>
      </c>
      <c r="R158" t="s">
        <v>21</v>
      </c>
      <c r="S158">
        <v>-2.0300000000000001E-3</v>
      </c>
      <c r="T158">
        <v>-1.24E-2</v>
      </c>
      <c r="U158">
        <v>-1.01</v>
      </c>
      <c r="V158"/>
      <c r="W158" s="1">
        <v>141</v>
      </c>
      <c r="X158"/>
      <c r="Y158" s="1"/>
      <c r="Z158" s="1"/>
      <c r="AA158" s="1"/>
      <c r="AB158" s="7"/>
      <c r="AC158" s="7"/>
      <c r="AD158" s="7"/>
      <c r="AE158" s="7"/>
      <c r="AF158" s="7"/>
      <c r="AG158" s="7"/>
      <c r="AH158" s="7"/>
      <c r="AI158" s="7"/>
      <c r="AJ158" s="7"/>
      <c r="AK158" s="7"/>
      <c r="AL158" s="7"/>
      <c r="AM158" s="7"/>
      <c r="AN158" s="7"/>
      <c r="AO158" s="7"/>
      <c r="AP158" s="7"/>
      <c r="AQ158" s="7"/>
      <c r="AR158" s="7"/>
      <c r="AS158" s="7"/>
      <c r="AT158" s="7"/>
      <c r="AU158" s="7"/>
      <c r="AV158" s="7"/>
      <c r="AW158" s="7"/>
    </row>
    <row r="159" spans="1:49" s="8" customFormat="1" ht="15.75" customHeight="1">
      <c r="A159" s="2">
        <v>44397</v>
      </c>
      <c r="B159" t="s">
        <v>155</v>
      </c>
      <c r="C159" t="s">
        <v>60</v>
      </c>
      <c r="D159" t="s">
        <v>35</v>
      </c>
      <c r="E159">
        <v>1</v>
      </c>
      <c r="F159">
        <v>1</v>
      </c>
      <c r="G159" t="s">
        <v>11</v>
      </c>
      <c r="H159" t="s">
        <v>21</v>
      </c>
      <c r="I159">
        <v>-9.2200000000000008E-3</v>
      </c>
      <c r="J159">
        <v>-3.5299999999999998E-2</v>
      </c>
      <c r="K159">
        <v>-0.14699999999999999</v>
      </c>
      <c r="L159" t="s">
        <v>19</v>
      </c>
      <c r="M159" t="s">
        <v>22</v>
      </c>
      <c r="N159">
        <v>-6.6800000000000002E-3</v>
      </c>
      <c r="O159">
        <v>-3.9199999999999999E-2</v>
      </c>
      <c r="P159">
        <v>-2.21</v>
      </c>
      <c r="Q159" t="s">
        <v>100</v>
      </c>
      <c r="R159" t="s">
        <v>21</v>
      </c>
      <c r="S159">
        <v>9.3400000000000004E-4</v>
      </c>
      <c r="T159">
        <v>-5.3800000000000002E-3</v>
      </c>
      <c r="U159">
        <v>-0.63200000000000001</v>
      </c>
      <c r="V159"/>
      <c r="W159" s="1">
        <v>142</v>
      </c>
      <c r="X159"/>
      <c r="Y159" s="1"/>
      <c r="Z159" s="1"/>
      <c r="AA159" s="1"/>
      <c r="AB159" s="7"/>
      <c r="AC159" s="7"/>
      <c r="AD159" s="7"/>
      <c r="AE159" s="7"/>
      <c r="AF159" s="7"/>
      <c r="AG159" s="7"/>
      <c r="AH159" s="7"/>
      <c r="AI159" s="7"/>
      <c r="AJ159" s="7"/>
      <c r="AK159" s="7"/>
      <c r="AL159" s="7"/>
      <c r="AM159" s="7"/>
      <c r="AN159" s="7"/>
      <c r="AO159" s="7"/>
      <c r="AP159" s="7"/>
      <c r="AQ159" s="7"/>
      <c r="AR159" s="7"/>
      <c r="AS159" s="7"/>
      <c r="AT159" s="7"/>
      <c r="AU159" s="7"/>
      <c r="AV159" s="7"/>
      <c r="AW159" s="7"/>
    </row>
    <row r="160" spans="1:49" s="8" customFormat="1" ht="15.75" customHeight="1">
      <c r="A160" s="2">
        <v>44397</v>
      </c>
      <c r="B160" t="s">
        <v>155</v>
      </c>
      <c r="C160" t="s">
        <v>60</v>
      </c>
      <c r="D160" t="s">
        <v>35</v>
      </c>
      <c r="E160">
        <v>1</v>
      </c>
      <c r="F160">
        <v>1</v>
      </c>
      <c r="G160" t="s">
        <v>11</v>
      </c>
      <c r="H160" t="s">
        <v>21</v>
      </c>
      <c r="I160">
        <v>8.1499999999999993E-3</v>
      </c>
      <c r="J160">
        <v>0.307</v>
      </c>
      <c r="K160">
        <v>6.91</v>
      </c>
      <c r="L160" t="s">
        <v>19</v>
      </c>
      <c r="M160" t="s">
        <v>22</v>
      </c>
      <c r="N160">
        <v>-8.5100000000000002E-3</v>
      </c>
      <c r="O160">
        <v>-5.1900000000000002E-2</v>
      </c>
      <c r="P160">
        <v>-2.4900000000000002</v>
      </c>
      <c r="Q160" t="s">
        <v>100</v>
      </c>
      <c r="R160" t="s">
        <v>21</v>
      </c>
      <c r="S160">
        <v>2.5699999999999998E-3</v>
      </c>
      <c r="T160">
        <v>4.6300000000000001E-2</v>
      </c>
      <c r="U160">
        <v>2.14</v>
      </c>
      <c r="V160"/>
      <c r="W160" s="1">
        <v>143</v>
      </c>
      <c r="X160"/>
      <c r="Y160" s="1"/>
      <c r="Z160" s="1"/>
      <c r="AA160" s="1"/>
      <c r="AB160" s="7"/>
      <c r="AC160" s="7"/>
      <c r="AD160" s="7"/>
      <c r="AE160" s="7"/>
      <c r="AF160" s="7"/>
      <c r="AG160" s="7"/>
      <c r="AH160" s="7"/>
      <c r="AI160" s="7"/>
      <c r="AJ160" s="7"/>
      <c r="AK160" s="7"/>
      <c r="AL160" s="7"/>
      <c r="AM160" s="7"/>
      <c r="AN160" s="7"/>
      <c r="AO160" s="7"/>
      <c r="AP160" s="7"/>
      <c r="AQ160" s="7"/>
      <c r="AR160" s="7"/>
      <c r="AS160" s="7"/>
      <c r="AT160" s="7"/>
      <c r="AU160" s="7"/>
      <c r="AV160" s="7"/>
      <c r="AW160" s="7"/>
    </row>
    <row r="161" spans="1:49" s="8" customFormat="1" ht="15.75" customHeight="1">
      <c r="A161" s="2">
        <v>44397</v>
      </c>
      <c r="B161" t="s">
        <v>155</v>
      </c>
      <c r="C161" t="s">
        <v>64</v>
      </c>
      <c r="D161" t="s">
        <v>35</v>
      </c>
      <c r="E161">
        <v>1</v>
      </c>
      <c r="F161">
        <v>1</v>
      </c>
      <c r="G161" t="s">
        <v>11</v>
      </c>
      <c r="H161" t="s">
        <v>21</v>
      </c>
      <c r="I161">
        <v>-8.0999999999999996E-3</v>
      </c>
      <c r="J161">
        <v>-2.6499999999999999E-2</v>
      </c>
      <c r="K161">
        <v>3.39E-2</v>
      </c>
      <c r="L161" t="s">
        <v>19</v>
      </c>
      <c r="M161" t="s">
        <v>22</v>
      </c>
      <c r="N161">
        <v>9.4299999999999991E-3</v>
      </c>
      <c r="O161">
        <v>0.19</v>
      </c>
      <c r="P161">
        <v>2.77</v>
      </c>
      <c r="Q161" t="s">
        <v>100</v>
      </c>
      <c r="R161" t="s">
        <v>21</v>
      </c>
      <c r="S161">
        <v>1.0499999999999999E-3</v>
      </c>
      <c r="T161">
        <v>9.1799999999999998E-4</v>
      </c>
      <c r="U161">
        <v>-0.29399999999999998</v>
      </c>
      <c r="V161"/>
      <c r="W161" s="1">
        <v>144</v>
      </c>
      <c r="X161"/>
      <c r="Y161" s="1"/>
      <c r="Z161" s="1"/>
      <c r="AA161" s="1"/>
      <c r="AB161" s="7"/>
      <c r="AC161" s="7"/>
      <c r="AD161" s="7"/>
      <c r="AE161" s="7"/>
      <c r="AF161" s="7"/>
      <c r="AG161" s="7"/>
      <c r="AH161" s="7"/>
      <c r="AI161" s="7"/>
      <c r="AJ161" s="7"/>
      <c r="AK161" s="7"/>
      <c r="AL161" s="7"/>
      <c r="AM161" s="7"/>
      <c r="AN161" s="7"/>
      <c r="AO161" s="7"/>
      <c r="AP161" s="7"/>
      <c r="AQ161" s="7"/>
      <c r="AR161" s="7"/>
      <c r="AS161" s="7"/>
      <c r="AT161" s="7"/>
      <c r="AU161" s="7"/>
      <c r="AV161" s="7"/>
      <c r="AW161" s="7"/>
    </row>
    <row r="162" spans="1:49" s="8" customFormat="1" ht="15.75" customHeight="1">
      <c r="A162" s="2">
        <v>44407</v>
      </c>
      <c r="B162" t="s">
        <v>142</v>
      </c>
      <c r="C162" t="s">
        <v>60</v>
      </c>
      <c r="D162" t="s">
        <v>35</v>
      </c>
      <c r="E162">
        <v>1</v>
      </c>
      <c r="F162">
        <v>1</v>
      </c>
      <c r="G162" t="s">
        <v>11</v>
      </c>
      <c r="H162" t="s">
        <v>21</v>
      </c>
      <c r="I162">
        <v>7.6400000000000001E-3</v>
      </c>
      <c r="J162">
        <v>0.109</v>
      </c>
      <c r="K162">
        <v>2.72</v>
      </c>
      <c r="L162" t="s">
        <v>19</v>
      </c>
      <c r="M162" t="s">
        <v>22</v>
      </c>
      <c r="N162">
        <v>9.7199999999999995E-3</v>
      </c>
      <c r="O162">
        <v>0.19</v>
      </c>
      <c r="P162">
        <v>1.47</v>
      </c>
      <c r="Q162" t="s">
        <v>100</v>
      </c>
      <c r="R162" t="s">
        <v>21</v>
      </c>
      <c r="S162">
        <v>-2.49E-3</v>
      </c>
      <c r="T162">
        <v>-1.83E-2</v>
      </c>
      <c r="U162">
        <v>-1.22</v>
      </c>
      <c r="V162"/>
      <c r="W162" s="1">
        <v>145</v>
      </c>
      <c r="X162"/>
      <c r="Y162" s="1"/>
      <c r="Z162" s="1"/>
      <c r="AA162" s="1"/>
      <c r="AB162" s="7"/>
      <c r="AC162" s="7"/>
      <c r="AD162" s="7"/>
      <c r="AE162" s="7"/>
      <c r="AF162" s="7"/>
      <c r="AG162" s="7"/>
      <c r="AH162" s="7"/>
      <c r="AI162" s="7"/>
      <c r="AJ162" s="7"/>
      <c r="AK162" s="7"/>
      <c r="AL162" s="7"/>
      <c r="AM162" s="7"/>
      <c r="AN162" s="7"/>
      <c r="AO162" s="7"/>
      <c r="AP162" s="7"/>
      <c r="AQ162" s="7"/>
      <c r="AR162" s="7"/>
      <c r="AS162" s="7"/>
      <c r="AT162" s="7"/>
      <c r="AU162" s="7"/>
      <c r="AV162" s="7"/>
      <c r="AW162" s="7"/>
    </row>
    <row r="163" spans="1:49" s="8" customFormat="1" ht="15.75" customHeight="1">
      <c r="A163" s="2">
        <v>44407</v>
      </c>
      <c r="B163" t="s">
        <v>142</v>
      </c>
      <c r="C163" t="s">
        <v>60</v>
      </c>
      <c r="D163" t="s">
        <v>35</v>
      </c>
      <c r="E163">
        <v>1</v>
      </c>
      <c r="F163">
        <v>1</v>
      </c>
      <c r="G163" t="s">
        <v>11</v>
      </c>
      <c r="H163" t="s">
        <v>21</v>
      </c>
      <c r="I163">
        <v>5.1200000000000004E-3</v>
      </c>
      <c r="J163">
        <v>0.122</v>
      </c>
      <c r="K163">
        <v>3.01</v>
      </c>
      <c r="L163" t="s">
        <v>19</v>
      </c>
      <c r="M163" t="s">
        <v>22</v>
      </c>
      <c r="N163">
        <v>9.1299999999999992E-3</v>
      </c>
      <c r="O163">
        <v>0.18</v>
      </c>
      <c r="P163">
        <v>1.25</v>
      </c>
      <c r="Q163" t="s">
        <v>100</v>
      </c>
      <c r="R163" t="s">
        <v>21</v>
      </c>
      <c r="S163">
        <v>1.01E-3</v>
      </c>
      <c r="T163">
        <v>-1.0499999999999999E-3</v>
      </c>
      <c r="U163">
        <v>-0.28000000000000003</v>
      </c>
      <c r="V163"/>
      <c r="W163" s="1">
        <v>146</v>
      </c>
      <c r="X163"/>
      <c r="Y163" s="1"/>
      <c r="Z163" s="1"/>
      <c r="AA163" s="1"/>
      <c r="AB163" s="7"/>
      <c r="AC163" s="7"/>
      <c r="AD163" s="7"/>
      <c r="AE163" s="7"/>
      <c r="AF163" s="7"/>
      <c r="AG163" s="7"/>
      <c r="AH163" s="7"/>
      <c r="AI163" s="7"/>
      <c r="AJ163" s="7"/>
      <c r="AK163" s="7"/>
      <c r="AL163" s="7"/>
      <c r="AM163" s="7"/>
      <c r="AN163" s="7"/>
      <c r="AO163" s="7"/>
      <c r="AP163" s="7"/>
      <c r="AQ163" s="7"/>
      <c r="AR163" s="7"/>
      <c r="AS163" s="7"/>
      <c r="AT163" s="7"/>
      <c r="AU163" s="7"/>
      <c r="AV163" s="7"/>
      <c r="AW163" s="7"/>
    </row>
    <row r="164" spans="1:49" s="8" customFormat="1" ht="15.75" customHeight="1">
      <c r="A164" s="2">
        <v>44407</v>
      </c>
      <c r="B164" t="s">
        <v>142</v>
      </c>
      <c r="C164" t="s">
        <v>60</v>
      </c>
      <c r="D164" t="s">
        <v>35</v>
      </c>
      <c r="E164">
        <v>1</v>
      </c>
      <c r="F164">
        <v>1</v>
      </c>
      <c r="G164" t="s">
        <v>11</v>
      </c>
      <c r="H164" t="s">
        <v>21</v>
      </c>
      <c r="I164">
        <v>7.6400000000000001E-3</v>
      </c>
      <c r="J164">
        <v>7.5499999999999998E-2</v>
      </c>
      <c r="K164">
        <v>1.96</v>
      </c>
      <c r="L164" t="s">
        <v>19</v>
      </c>
      <c r="M164" t="s">
        <v>22</v>
      </c>
      <c r="N164">
        <v>7.8300000000000002E-3</v>
      </c>
      <c r="O164">
        <v>0.14799999999999999</v>
      </c>
      <c r="P164">
        <v>0.51500000000000001</v>
      </c>
      <c r="Q164" t="s">
        <v>100</v>
      </c>
      <c r="R164" t="s">
        <v>21</v>
      </c>
      <c r="S164">
        <v>-2.4199999999999998E-3</v>
      </c>
      <c r="T164">
        <v>-1.7299999999999999E-2</v>
      </c>
      <c r="U164">
        <v>-1.1599999999999999</v>
      </c>
      <c r="V164"/>
      <c r="W164" s="1">
        <v>147</v>
      </c>
      <c r="X164"/>
      <c r="Y164" s="1"/>
      <c r="Z164" s="1"/>
      <c r="AA164" s="1"/>
      <c r="AB164" s="7"/>
      <c r="AC164" s="7"/>
      <c r="AD164" s="7"/>
      <c r="AE164" s="7"/>
      <c r="AF164" s="7"/>
      <c r="AG164" s="7"/>
      <c r="AH164" s="7"/>
      <c r="AI164" s="7"/>
      <c r="AJ164" s="7"/>
      <c r="AK164" s="7"/>
      <c r="AL164" s="7"/>
      <c r="AM164" s="7"/>
      <c r="AN164" s="7"/>
      <c r="AO164" s="7"/>
      <c r="AP164" s="7"/>
      <c r="AQ164" s="7"/>
      <c r="AR164" s="7"/>
      <c r="AS164" s="7"/>
      <c r="AT164" s="7"/>
      <c r="AU164" s="7"/>
      <c r="AV164" s="7"/>
      <c r="AW164" s="7"/>
    </row>
    <row r="165" spans="1:49" s="8" customFormat="1" ht="15.75" customHeight="1">
      <c r="A165" s="2">
        <v>44407</v>
      </c>
      <c r="B165" t="s">
        <v>142</v>
      </c>
      <c r="C165" t="s">
        <v>60</v>
      </c>
      <c r="D165" t="s">
        <v>35</v>
      </c>
      <c r="E165">
        <v>1</v>
      </c>
      <c r="F165">
        <v>1</v>
      </c>
      <c r="G165" t="s">
        <v>11</v>
      </c>
      <c r="H165" t="s">
        <v>21</v>
      </c>
      <c r="I165">
        <v>9.6200000000000001E-3</v>
      </c>
      <c r="J165">
        <v>0.193</v>
      </c>
      <c r="K165">
        <v>4.59</v>
      </c>
      <c r="L165" t="s">
        <v>19</v>
      </c>
      <c r="M165" t="s">
        <v>22</v>
      </c>
      <c r="N165">
        <v>8.5900000000000004E-3</v>
      </c>
      <c r="O165">
        <v>0.158</v>
      </c>
      <c r="P165">
        <v>0.73799999999999999</v>
      </c>
      <c r="Q165" t="s">
        <v>100</v>
      </c>
      <c r="R165" t="s">
        <v>21</v>
      </c>
      <c r="S165">
        <v>-1.4400000000000001E-3</v>
      </c>
      <c r="T165">
        <v>-1.6899999999999998E-2</v>
      </c>
      <c r="U165">
        <v>-1.1399999999999999</v>
      </c>
      <c r="V165"/>
      <c r="W165" s="1">
        <v>148</v>
      </c>
      <c r="X165"/>
      <c r="Y165" s="1"/>
      <c r="Z165" s="1"/>
      <c r="AA165" s="1"/>
      <c r="AB165" s="7"/>
      <c r="AC165" s="7"/>
      <c r="AD165" s="7"/>
      <c r="AE165" s="7"/>
      <c r="AF165" s="7"/>
      <c r="AG165" s="7"/>
      <c r="AH165" s="7"/>
      <c r="AI165" s="7"/>
      <c r="AJ165" s="7"/>
      <c r="AK165" s="7"/>
      <c r="AL165" s="7"/>
      <c r="AM165" s="7"/>
      <c r="AN165" s="7"/>
      <c r="AO165" s="7"/>
      <c r="AP165" s="7"/>
      <c r="AQ165" s="7"/>
      <c r="AR165" s="7"/>
      <c r="AS165" s="7"/>
      <c r="AT165" s="7"/>
      <c r="AU165" s="7"/>
      <c r="AV165" s="7"/>
      <c r="AW165" s="7"/>
    </row>
    <row r="166" spans="1:49" s="8" customFormat="1" ht="15.75" customHeight="1">
      <c r="A166" s="2">
        <v>44407</v>
      </c>
      <c r="B166" t="s">
        <v>142</v>
      </c>
      <c r="C166" t="s">
        <v>64</v>
      </c>
      <c r="D166" t="s">
        <v>35</v>
      </c>
      <c r="E166">
        <v>1</v>
      </c>
      <c r="F166">
        <v>1</v>
      </c>
      <c r="G166" t="s">
        <v>11</v>
      </c>
      <c r="H166" t="s">
        <v>21</v>
      </c>
      <c r="I166">
        <v>3.1800000000000001E-3</v>
      </c>
      <c r="J166">
        <v>5.7000000000000002E-2</v>
      </c>
      <c r="K166">
        <v>1.55</v>
      </c>
      <c r="L166" t="s">
        <v>19</v>
      </c>
      <c r="M166" t="s">
        <v>22</v>
      </c>
      <c r="N166">
        <v>8.1700000000000002E-3</v>
      </c>
      <c r="O166">
        <v>0.16600000000000001</v>
      </c>
      <c r="P166">
        <v>0.93899999999999995</v>
      </c>
      <c r="Q166" t="s">
        <v>100</v>
      </c>
      <c r="R166" t="s">
        <v>21</v>
      </c>
      <c r="S166">
        <v>1.25E-3</v>
      </c>
      <c r="T166">
        <v>2.3199999999999998E-2</v>
      </c>
      <c r="U166">
        <v>1.04</v>
      </c>
      <c r="V166"/>
      <c r="W166" s="1">
        <v>149</v>
      </c>
      <c r="X166"/>
      <c r="Y166" s="1"/>
      <c r="Z166" s="1"/>
      <c r="AA166" s="1"/>
      <c r="AB166" s="7"/>
      <c r="AC166" s="7"/>
      <c r="AD166" s="7"/>
      <c r="AE166" s="7"/>
      <c r="AF166" s="7"/>
      <c r="AG166" s="7"/>
      <c r="AH166" s="7"/>
      <c r="AI166" s="7"/>
      <c r="AJ166" s="7"/>
      <c r="AK166" s="7"/>
      <c r="AL166" s="7"/>
      <c r="AM166" s="7"/>
      <c r="AN166" s="7"/>
      <c r="AO166" s="7"/>
      <c r="AP166" s="7"/>
      <c r="AQ166" s="7"/>
      <c r="AR166" s="7"/>
      <c r="AS166" s="7"/>
      <c r="AT166" s="7"/>
      <c r="AU166" s="7"/>
      <c r="AV166" s="7"/>
      <c r="AW166" s="7"/>
    </row>
    <row r="167" spans="1:49" s="8" customFormat="1" ht="15.75" customHeight="1">
      <c r="A167" s="2">
        <v>44407</v>
      </c>
      <c r="B167" t="s">
        <v>142</v>
      </c>
      <c r="C167" t="s">
        <v>60</v>
      </c>
      <c r="D167" t="s">
        <v>35</v>
      </c>
      <c r="E167">
        <v>1</v>
      </c>
      <c r="F167">
        <v>1</v>
      </c>
      <c r="G167" t="s">
        <v>11</v>
      </c>
      <c r="H167" t="s">
        <v>21</v>
      </c>
      <c r="I167">
        <v>-7.7299999999999999E-3</v>
      </c>
      <c r="J167">
        <v>-4.6399999999999997E-2</v>
      </c>
      <c r="K167">
        <v>-0.76100000000000001</v>
      </c>
      <c r="L167" t="s">
        <v>19</v>
      </c>
      <c r="M167" t="s">
        <v>22</v>
      </c>
      <c r="N167">
        <v>-8.0300000000000007E-3</v>
      </c>
      <c r="O167">
        <v>-5.0700000000000002E-2</v>
      </c>
      <c r="P167">
        <v>-3.99</v>
      </c>
      <c r="Q167" t="s">
        <v>100</v>
      </c>
      <c r="R167" t="s">
        <v>21</v>
      </c>
      <c r="S167">
        <v>-2.8900000000000002E-3</v>
      </c>
      <c r="T167">
        <v>-1.11E-2</v>
      </c>
      <c r="U167">
        <v>-0.82399999999999995</v>
      </c>
      <c r="V167"/>
      <c r="W167" s="1">
        <v>150</v>
      </c>
      <c r="X167"/>
      <c r="Y167" s="1"/>
      <c r="Z167" s="1"/>
      <c r="AA167" s="1"/>
      <c r="AB167" s="7"/>
      <c r="AC167" s="7"/>
      <c r="AD167" s="7"/>
      <c r="AE167" s="7"/>
      <c r="AF167" s="7"/>
      <c r="AG167" s="7"/>
      <c r="AH167" s="7"/>
      <c r="AI167" s="7"/>
      <c r="AJ167" s="7"/>
      <c r="AK167" s="7"/>
      <c r="AL167" s="7"/>
      <c r="AM167" s="7"/>
      <c r="AN167" s="7"/>
      <c r="AO167" s="7"/>
      <c r="AP167" s="7"/>
      <c r="AQ167" s="7"/>
      <c r="AR167" s="7"/>
      <c r="AS167" s="7"/>
      <c r="AT167" s="7"/>
      <c r="AU167" s="7"/>
      <c r="AV167" s="7"/>
      <c r="AW167" s="7"/>
    </row>
    <row r="168" spans="1:49" s="8" customFormat="1" ht="15.75" customHeight="1">
      <c r="A168" s="2">
        <v>44407</v>
      </c>
      <c r="B168" t="s">
        <v>142</v>
      </c>
      <c r="C168" t="s">
        <v>60</v>
      </c>
      <c r="D168" t="s">
        <v>35</v>
      </c>
      <c r="E168">
        <v>1</v>
      </c>
      <c r="F168">
        <v>1</v>
      </c>
      <c r="G168" t="s">
        <v>11</v>
      </c>
      <c r="H168" t="s">
        <v>21</v>
      </c>
      <c r="I168">
        <v>7.1900000000000002E-3</v>
      </c>
      <c r="J168">
        <v>0.14000000000000001</v>
      </c>
      <c r="K168">
        <v>3.42</v>
      </c>
      <c r="L168" t="s">
        <v>19</v>
      </c>
      <c r="M168" t="s">
        <v>22</v>
      </c>
      <c r="N168">
        <v>9.1599999999999997E-3</v>
      </c>
      <c r="O168">
        <v>0.17799999999999999</v>
      </c>
      <c r="P168">
        <v>1.21</v>
      </c>
      <c r="Q168" t="s">
        <v>100</v>
      </c>
      <c r="R168" t="s">
        <v>21</v>
      </c>
      <c r="S168">
        <v>1.2199999999999999E-3</v>
      </c>
      <c r="T168">
        <v>1.4200000000000001E-2</v>
      </c>
      <c r="U168">
        <v>0.54700000000000004</v>
      </c>
      <c r="V168"/>
      <c r="W168" s="1">
        <v>151</v>
      </c>
      <c r="X168"/>
      <c r="Y168" s="1"/>
      <c r="Z168" s="1"/>
      <c r="AA168" s="1"/>
      <c r="AB168" s="7"/>
      <c r="AC168" s="7"/>
      <c r="AD168" s="7"/>
      <c r="AE168" s="7"/>
      <c r="AF168" s="7"/>
      <c r="AG168" s="7"/>
      <c r="AH168" s="7"/>
      <c r="AI168" s="7"/>
      <c r="AJ168" s="7"/>
      <c r="AK168" s="7"/>
      <c r="AL168" s="7"/>
      <c r="AM168" s="7"/>
      <c r="AN168" s="7"/>
      <c r="AO168" s="7"/>
      <c r="AP168" s="7"/>
      <c r="AQ168" s="7"/>
      <c r="AR168" s="7"/>
      <c r="AS168" s="7"/>
      <c r="AT168" s="7"/>
      <c r="AU168" s="7"/>
      <c r="AV168" s="7"/>
      <c r="AW168" s="7"/>
    </row>
    <row r="169" spans="1:49" s="8" customFormat="1" ht="15.75" customHeight="1">
      <c r="A169" s="2">
        <v>44407</v>
      </c>
      <c r="B169" t="s">
        <v>142</v>
      </c>
      <c r="C169" t="s">
        <v>60</v>
      </c>
      <c r="D169" t="s">
        <v>35</v>
      </c>
      <c r="E169">
        <v>1</v>
      </c>
      <c r="F169">
        <v>1</v>
      </c>
      <c r="G169" t="s">
        <v>11</v>
      </c>
      <c r="H169" t="s">
        <v>21</v>
      </c>
      <c r="I169">
        <v>-1.83E-2</v>
      </c>
      <c r="J169">
        <v>-7.5499999999999998E-2</v>
      </c>
      <c r="K169">
        <v>-1.41</v>
      </c>
      <c r="L169" t="s">
        <v>19</v>
      </c>
      <c r="M169" t="s">
        <v>22</v>
      </c>
      <c r="N169">
        <v>-9.8300000000000002E-3</v>
      </c>
      <c r="O169">
        <v>-7.0599999999999996E-2</v>
      </c>
      <c r="P169">
        <v>-4.45</v>
      </c>
      <c r="Q169" t="s">
        <v>100</v>
      </c>
      <c r="R169" t="s">
        <v>21</v>
      </c>
      <c r="S169">
        <v>2.5799999999999998E-3</v>
      </c>
      <c r="T169">
        <v>2.8500000000000001E-2</v>
      </c>
      <c r="U169">
        <v>1.32</v>
      </c>
      <c r="V169"/>
      <c r="W169" s="1">
        <v>152</v>
      </c>
      <c r="X169"/>
      <c r="Y169" s="1"/>
      <c r="Z169" s="1"/>
      <c r="AA169" s="1"/>
      <c r="AB169" s="7"/>
      <c r="AC169" s="7"/>
      <c r="AD169" s="7"/>
      <c r="AE169" s="7"/>
      <c r="AF169" s="7"/>
      <c r="AG169" s="7"/>
      <c r="AH169" s="7"/>
      <c r="AI169" s="7"/>
      <c r="AJ169" s="7"/>
      <c r="AK169" s="7"/>
      <c r="AL169" s="7"/>
      <c r="AM169" s="7"/>
      <c r="AN169" s="7"/>
      <c r="AO169" s="7"/>
      <c r="AP169" s="7"/>
      <c r="AQ169" s="7"/>
      <c r="AR169" s="7"/>
      <c r="AS169" s="7"/>
      <c r="AT169" s="7"/>
      <c r="AU169" s="7"/>
      <c r="AV169" s="7"/>
      <c r="AW169" s="7"/>
    </row>
    <row r="170" spans="1:49" s="8" customFormat="1" ht="15.75" customHeight="1">
      <c r="A170" s="2">
        <v>44407</v>
      </c>
      <c r="B170" t="s">
        <v>142</v>
      </c>
      <c r="C170" t="s">
        <v>60</v>
      </c>
      <c r="D170" t="s">
        <v>35</v>
      </c>
      <c r="E170">
        <v>1</v>
      </c>
      <c r="F170">
        <v>1</v>
      </c>
      <c r="G170" t="s">
        <v>11</v>
      </c>
      <c r="H170" t="s">
        <v>21</v>
      </c>
      <c r="I170">
        <v>3.2699999999999999E-3</v>
      </c>
      <c r="J170">
        <v>4.9599999999999998E-2</v>
      </c>
      <c r="K170">
        <v>1.38</v>
      </c>
      <c r="L170" t="s">
        <v>19</v>
      </c>
      <c r="M170" t="s">
        <v>22</v>
      </c>
      <c r="N170">
        <v>9.6500000000000006E-3</v>
      </c>
      <c r="O170">
        <v>0.19400000000000001</v>
      </c>
      <c r="P170">
        <v>1.58</v>
      </c>
      <c r="Q170" t="s">
        <v>100</v>
      </c>
      <c r="R170" t="s">
        <v>21</v>
      </c>
      <c r="S170">
        <v>-2.2300000000000002E-3</v>
      </c>
      <c r="T170">
        <v>-1.4E-2</v>
      </c>
      <c r="U170">
        <v>-0.98299999999999998</v>
      </c>
      <c r="V170"/>
      <c r="W170" s="1">
        <v>153</v>
      </c>
      <c r="X170"/>
      <c r="Y170" s="1"/>
      <c r="Z170" s="1"/>
      <c r="AA170" s="1"/>
      <c r="AB170" s="7"/>
      <c r="AC170" s="7"/>
      <c r="AD170" s="7"/>
      <c r="AE170" s="7"/>
      <c r="AF170" s="7"/>
      <c r="AG170" s="7"/>
      <c r="AH170" s="7"/>
      <c r="AI170" s="7"/>
      <c r="AJ170" s="7"/>
      <c r="AK170" s="7"/>
      <c r="AL170" s="7"/>
      <c r="AM170" s="7"/>
      <c r="AN170" s="7"/>
      <c r="AO170" s="7"/>
      <c r="AP170" s="7"/>
      <c r="AQ170" s="7"/>
      <c r="AR170" s="7"/>
      <c r="AS170" s="7"/>
      <c r="AT170" s="7"/>
      <c r="AU170" s="7"/>
      <c r="AV170" s="7"/>
      <c r="AW170" s="7"/>
    </row>
    <row r="171" spans="1:49" s="8" customFormat="1" ht="15.75" customHeight="1">
      <c r="A171" s="2">
        <v>44407</v>
      </c>
      <c r="B171" t="s">
        <v>142</v>
      </c>
      <c r="C171" t="s">
        <v>60</v>
      </c>
      <c r="D171" t="s">
        <v>35</v>
      </c>
      <c r="E171">
        <v>1</v>
      </c>
      <c r="F171">
        <v>1</v>
      </c>
      <c r="G171" t="s">
        <v>11</v>
      </c>
      <c r="H171" t="s">
        <v>21</v>
      </c>
      <c r="I171">
        <v>2.1900000000000001E-3</v>
      </c>
      <c r="J171">
        <v>1.41E-2</v>
      </c>
      <c r="K171">
        <v>0.59099999999999997</v>
      </c>
      <c r="L171" t="s">
        <v>19</v>
      </c>
      <c r="M171" t="s">
        <v>22</v>
      </c>
      <c r="N171">
        <v>8.4799999999999997E-3</v>
      </c>
      <c r="O171">
        <v>0.16</v>
      </c>
      <c r="P171">
        <v>0.79100000000000004</v>
      </c>
      <c r="Q171" t="s">
        <v>100</v>
      </c>
      <c r="R171" t="s">
        <v>21</v>
      </c>
      <c r="S171">
        <v>2.2499999999999998E-3</v>
      </c>
      <c r="T171">
        <v>3.6200000000000003E-2</v>
      </c>
      <c r="U171">
        <v>1.74</v>
      </c>
      <c r="V171"/>
      <c r="W171" s="1">
        <v>154</v>
      </c>
      <c r="X171"/>
      <c r="Y171" s="1"/>
      <c r="Z171" s="1"/>
      <c r="AA171" s="1"/>
      <c r="AB171" s="7"/>
      <c r="AC171" s="7"/>
      <c r="AD171" s="7"/>
      <c r="AE171" s="7"/>
      <c r="AF171" s="7"/>
      <c r="AG171" s="7"/>
      <c r="AH171" s="7"/>
      <c r="AI171" s="7"/>
      <c r="AJ171" s="7"/>
      <c r="AK171" s="7"/>
      <c r="AL171" s="7"/>
      <c r="AM171" s="7"/>
      <c r="AN171" s="7"/>
      <c r="AO171" s="7"/>
      <c r="AP171" s="7"/>
      <c r="AQ171" s="7"/>
      <c r="AR171" s="7"/>
      <c r="AS171" s="7"/>
      <c r="AT171" s="7"/>
      <c r="AU171" s="7"/>
      <c r="AV171" s="7"/>
      <c r="AW171" s="7"/>
    </row>
    <row r="172" spans="1:49" s="8" customFormat="1" ht="15.75" customHeight="1">
      <c r="A172" s="2">
        <v>44407</v>
      </c>
      <c r="B172" t="s">
        <v>142</v>
      </c>
      <c r="C172" t="s">
        <v>64</v>
      </c>
      <c r="D172" t="s">
        <v>35</v>
      </c>
      <c r="E172">
        <v>1</v>
      </c>
      <c r="F172">
        <v>1</v>
      </c>
      <c r="G172" t="s">
        <v>11</v>
      </c>
      <c r="H172" t="s">
        <v>21</v>
      </c>
      <c r="I172">
        <v>-3.7799999999999999E-3</v>
      </c>
      <c r="J172">
        <v>-9.8299999999999998E-2</v>
      </c>
      <c r="K172">
        <v>-1.92</v>
      </c>
      <c r="L172" t="s">
        <v>19</v>
      </c>
      <c r="M172" t="s">
        <v>22</v>
      </c>
      <c r="N172">
        <v>1.01E-2</v>
      </c>
      <c r="O172">
        <v>0.253</v>
      </c>
      <c r="P172">
        <v>2.91</v>
      </c>
      <c r="Q172" t="s">
        <v>100</v>
      </c>
      <c r="R172" t="s">
        <v>21</v>
      </c>
      <c r="S172">
        <v>2.4399999999999999E-3</v>
      </c>
      <c r="T172">
        <v>4.6100000000000002E-2</v>
      </c>
      <c r="U172">
        <v>2.27</v>
      </c>
      <c r="V172"/>
      <c r="W172" s="1">
        <v>155</v>
      </c>
      <c r="X172"/>
      <c r="Y172" s="1"/>
      <c r="Z172" s="1"/>
      <c r="AA172" s="1"/>
      <c r="AB172" s="7"/>
      <c r="AC172" s="7"/>
      <c r="AD172" s="7"/>
      <c r="AE172" s="7"/>
      <c r="AF172" s="7"/>
      <c r="AG172" s="7"/>
      <c r="AH172" s="7"/>
      <c r="AI172" s="7"/>
      <c r="AJ172" s="7"/>
      <c r="AK172" s="7"/>
      <c r="AL172" s="7"/>
      <c r="AM172" s="7"/>
      <c r="AN172" s="7"/>
      <c r="AO172" s="7"/>
      <c r="AP172" s="7"/>
      <c r="AQ172" s="7"/>
      <c r="AR172" s="7"/>
      <c r="AS172" s="7"/>
      <c r="AT172" s="7"/>
      <c r="AU172" s="7"/>
      <c r="AV172" s="7"/>
      <c r="AW172" s="7"/>
    </row>
    <row r="173" spans="1:49" s="8" customFormat="1" ht="15.75" customHeight="1">
      <c r="A173" s="2">
        <v>44411</v>
      </c>
      <c r="B173" t="s">
        <v>144</v>
      </c>
      <c r="C173" t="s">
        <v>60</v>
      </c>
      <c r="D173" t="s">
        <v>35</v>
      </c>
      <c r="E173">
        <v>1</v>
      </c>
      <c r="F173">
        <v>1</v>
      </c>
      <c r="G173" t="s">
        <v>11</v>
      </c>
      <c r="H173" t="s">
        <v>21</v>
      </c>
      <c r="I173">
        <v>7.5399999999999998E-3</v>
      </c>
      <c r="J173">
        <v>0.14000000000000001</v>
      </c>
      <c r="K173">
        <v>3.39</v>
      </c>
      <c r="L173" t="s">
        <v>19</v>
      </c>
      <c r="M173" t="s">
        <v>22</v>
      </c>
      <c r="N173">
        <v>8.9300000000000004E-3</v>
      </c>
      <c r="O173">
        <v>0.187</v>
      </c>
      <c r="P173">
        <v>0.218</v>
      </c>
      <c r="Q173" t="s">
        <v>100</v>
      </c>
      <c r="R173" t="s">
        <v>21</v>
      </c>
      <c r="S173">
        <v>-2.8600000000000001E-3</v>
      </c>
      <c r="T173">
        <v>-1.5800000000000002E-2</v>
      </c>
      <c r="U173">
        <v>-0.13300000000000001</v>
      </c>
      <c r="V173"/>
      <c r="W173" s="1">
        <v>156</v>
      </c>
      <c r="X173"/>
      <c r="Y173" s="1"/>
      <c r="Z173" s="1"/>
      <c r="AA173" s="1"/>
      <c r="AB173" s="7"/>
      <c r="AC173" s="7"/>
      <c r="AD173" s="7"/>
      <c r="AE173" s="7"/>
      <c r="AF173" s="7"/>
      <c r="AG173" s="7"/>
      <c r="AH173" s="7"/>
      <c r="AI173" s="7"/>
      <c r="AJ173" s="7"/>
      <c r="AK173" s="7"/>
      <c r="AL173" s="7"/>
      <c r="AM173" s="7"/>
      <c r="AN173" s="7"/>
      <c r="AO173" s="7"/>
      <c r="AP173" s="7"/>
      <c r="AQ173" s="7"/>
      <c r="AR173" s="7"/>
      <c r="AS173" s="7"/>
      <c r="AT173" s="7"/>
      <c r="AU173" s="7"/>
      <c r="AV173" s="7"/>
      <c r="AW173" s="7"/>
    </row>
    <row r="174" spans="1:49" s="8" customFormat="1" ht="15.75" customHeight="1">
      <c r="A174" s="2">
        <v>44411</v>
      </c>
      <c r="B174" t="s">
        <v>144</v>
      </c>
      <c r="C174" t="s">
        <v>60</v>
      </c>
      <c r="D174" t="s">
        <v>35</v>
      </c>
      <c r="E174">
        <v>1</v>
      </c>
      <c r="F174">
        <v>1</v>
      </c>
      <c r="G174" t="s">
        <v>11</v>
      </c>
      <c r="H174" t="s">
        <v>21</v>
      </c>
      <c r="I174">
        <v>-1.3599999999999999E-2</v>
      </c>
      <c r="J174">
        <v>-9.1200000000000003E-2</v>
      </c>
      <c r="K174">
        <v>-1.43</v>
      </c>
      <c r="L174" t="s">
        <v>19</v>
      </c>
      <c r="M174" t="s">
        <v>22</v>
      </c>
      <c r="N174">
        <v>-5.2399999999999999E-3</v>
      </c>
      <c r="O174">
        <v>3.4099999999999998E-2</v>
      </c>
      <c r="P174">
        <v>-3.24</v>
      </c>
      <c r="Q174" t="s">
        <v>100</v>
      </c>
      <c r="R174" t="s">
        <v>21</v>
      </c>
      <c r="S174">
        <v>2.4299999999999999E-3</v>
      </c>
      <c r="T174">
        <v>4.8900000000000002E-3</v>
      </c>
      <c r="U174">
        <v>0.84799999999999998</v>
      </c>
      <c r="V174"/>
      <c r="W174" s="1">
        <v>157</v>
      </c>
      <c r="X174"/>
      <c r="Y174" s="1"/>
      <c r="Z174" s="1"/>
      <c r="AA174" s="1"/>
      <c r="AB174" s="7"/>
      <c r="AC174" s="7"/>
      <c r="AD174" s="7"/>
      <c r="AE174" s="7"/>
      <c r="AF174" s="7"/>
      <c r="AG174" s="7"/>
      <c r="AH174" s="7"/>
      <c r="AI174" s="7"/>
      <c r="AJ174" s="7"/>
      <c r="AK174" s="7"/>
      <c r="AL174" s="7"/>
      <c r="AM174" s="7"/>
      <c r="AN174" s="7"/>
      <c r="AO174" s="7"/>
      <c r="AP174" s="7"/>
      <c r="AQ174" s="7"/>
      <c r="AR174" s="7"/>
      <c r="AS174" s="7"/>
      <c r="AT174" s="7"/>
      <c r="AU174" s="7"/>
      <c r="AV174" s="7"/>
      <c r="AW174" s="7"/>
    </row>
    <row r="175" spans="1:49" s="8" customFormat="1" ht="15.75" customHeight="1">
      <c r="A175" s="2">
        <v>44411</v>
      </c>
      <c r="B175" t="s">
        <v>144</v>
      </c>
      <c r="C175" t="s">
        <v>60</v>
      </c>
      <c r="D175" t="s">
        <v>35</v>
      </c>
      <c r="E175">
        <v>1</v>
      </c>
      <c r="F175">
        <v>1</v>
      </c>
      <c r="G175" t="s">
        <v>11</v>
      </c>
      <c r="H175" t="s">
        <v>21</v>
      </c>
      <c r="I175">
        <v>1.44E-2</v>
      </c>
      <c r="J175">
        <v>0.20899999999999999</v>
      </c>
      <c r="K175">
        <v>4.84</v>
      </c>
      <c r="L175" t="s">
        <v>19</v>
      </c>
      <c r="M175" t="s">
        <v>22</v>
      </c>
      <c r="N175">
        <v>7.9299999999999995E-3</v>
      </c>
      <c r="O175">
        <v>0.154</v>
      </c>
      <c r="P175">
        <v>-0.54400000000000004</v>
      </c>
      <c r="Q175" t="s">
        <v>100</v>
      </c>
      <c r="R175" t="s">
        <v>21</v>
      </c>
      <c r="S175">
        <v>-1.7600000000000001E-3</v>
      </c>
      <c r="T175">
        <v>1.2500000000000001E-2</v>
      </c>
      <c r="U175">
        <v>1.21</v>
      </c>
      <c r="V175"/>
      <c r="W175" s="1">
        <v>158</v>
      </c>
      <c r="X175"/>
      <c r="Y175" s="1"/>
      <c r="Z175" s="1"/>
      <c r="AA175" s="1"/>
      <c r="AB175" s="7"/>
      <c r="AC175" s="7"/>
      <c r="AD175" s="7"/>
      <c r="AE175" s="7"/>
      <c r="AF175" s="7"/>
      <c r="AG175" s="7"/>
      <c r="AH175" s="7"/>
      <c r="AI175" s="7"/>
      <c r="AJ175" s="7"/>
      <c r="AK175" s="7"/>
      <c r="AL175" s="7"/>
      <c r="AM175" s="7"/>
      <c r="AN175" s="7"/>
      <c r="AO175" s="7"/>
      <c r="AP175" s="7"/>
      <c r="AQ175" s="7"/>
      <c r="AR175" s="7"/>
      <c r="AS175" s="7"/>
      <c r="AT175" s="7"/>
      <c r="AU175" s="7"/>
      <c r="AV175" s="7"/>
      <c r="AW175" s="7"/>
    </row>
    <row r="176" spans="1:49" s="8" customFormat="1" ht="15.75" customHeight="1">
      <c r="A176" s="2">
        <v>44411</v>
      </c>
      <c r="B176" t="s">
        <v>144</v>
      </c>
      <c r="C176" t="s">
        <v>60</v>
      </c>
      <c r="D176" t="s">
        <v>35</v>
      </c>
      <c r="E176">
        <v>1</v>
      </c>
      <c r="F176">
        <v>1</v>
      </c>
      <c r="G176" t="s">
        <v>11</v>
      </c>
      <c r="H176" t="s">
        <v>21</v>
      </c>
      <c r="I176">
        <v>4.9899999999999996E-3</v>
      </c>
      <c r="J176">
        <v>0.23200000000000001</v>
      </c>
      <c r="K176">
        <v>5.3</v>
      </c>
      <c r="L176" t="s">
        <v>19</v>
      </c>
      <c r="M176" t="s">
        <v>22</v>
      </c>
      <c r="N176">
        <v>8.5199999999999998E-3</v>
      </c>
      <c r="O176">
        <v>0.17499999999999999</v>
      </c>
      <c r="P176">
        <v>-6.7599999999999993E-2</v>
      </c>
      <c r="Q176" t="s">
        <v>100</v>
      </c>
      <c r="R176" t="s">
        <v>21</v>
      </c>
      <c r="S176">
        <v>1.01E-3</v>
      </c>
      <c r="T176">
        <v>1.01E-2</v>
      </c>
      <c r="U176">
        <v>1.1000000000000001</v>
      </c>
      <c r="V176"/>
      <c r="W176" s="1">
        <v>159</v>
      </c>
      <c r="X176"/>
      <c r="Y176" s="1"/>
      <c r="Z176" s="1"/>
      <c r="AA176" s="1"/>
      <c r="AB176" s="7"/>
      <c r="AC176" s="7"/>
      <c r="AD176" s="7"/>
      <c r="AE176" s="7"/>
      <c r="AF176" s="7"/>
      <c r="AG176" s="7"/>
      <c r="AH176" s="7"/>
      <c r="AI176" s="7"/>
      <c r="AJ176" s="7"/>
      <c r="AK176" s="7"/>
      <c r="AL176" s="7"/>
      <c r="AM176" s="7"/>
      <c r="AN176" s="7"/>
      <c r="AO176" s="7"/>
      <c r="AP176" s="7"/>
      <c r="AQ176" s="7"/>
      <c r="AR176" s="7"/>
      <c r="AS176" s="7"/>
      <c r="AT176" s="7"/>
      <c r="AU176" s="7"/>
      <c r="AV176" s="7"/>
      <c r="AW176" s="7"/>
    </row>
    <row r="177" spans="1:49" s="8" customFormat="1" ht="15.75" customHeight="1">
      <c r="A177" s="2">
        <v>44411</v>
      </c>
      <c r="B177" t="s">
        <v>144</v>
      </c>
      <c r="C177" t="s">
        <v>60</v>
      </c>
      <c r="D177" t="s">
        <v>35</v>
      </c>
      <c r="E177">
        <v>1</v>
      </c>
      <c r="F177">
        <v>1</v>
      </c>
      <c r="G177" t="s">
        <v>11</v>
      </c>
      <c r="H177" t="s">
        <v>21</v>
      </c>
      <c r="I177">
        <v>4.6800000000000001E-3</v>
      </c>
      <c r="J177">
        <v>0.13900000000000001</v>
      </c>
      <c r="K177">
        <v>3.37</v>
      </c>
      <c r="L177" t="s">
        <v>19</v>
      </c>
      <c r="M177" t="s">
        <v>22</v>
      </c>
      <c r="N177">
        <v>9.0500000000000008E-3</v>
      </c>
      <c r="O177">
        <v>0.188</v>
      </c>
      <c r="P177">
        <v>0.23799999999999999</v>
      </c>
      <c r="Q177" t="s">
        <v>100</v>
      </c>
      <c r="R177" t="s">
        <v>21</v>
      </c>
      <c r="S177">
        <v>-3.9500000000000004E-3</v>
      </c>
      <c r="T177">
        <v>-1.6799999999999999E-2</v>
      </c>
      <c r="U177">
        <v>-0.183</v>
      </c>
      <c r="V177"/>
      <c r="W177" s="1">
        <v>160</v>
      </c>
      <c r="X177"/>
      <c r="Y177" s="1"/>
      <c r="Z177" s="1"/>
      <c r="AA177" s="1"/>
      <c r="AB177" s="7"/>
      <c r="AC177" s="7"/>
      <c r="AD177" s="7"/>
      <c r="AE177" s="7"/>
      <c r="AF177" s="7"/>
      <c r="AG177" s="7"/>
      <c r="AH177" s="7"/>
      <c r="AI177" s="7"/>
      <c r="AJ177" s="7"/>
      <c r="AK177" s="7"/>
      <c r="AL177" s="7"/>
      <c r="AM177" s="7"/>
      <c r="AN177" s="7"/>
      <c r="AO177" s="7"/>
      <c r="AP177" s="7"/>
      <c r="AQ177" s="7"/>
      <c r="AR177" s="7"/>
      <c r="AS177" s="7"/>
      <c r="AT177" s="7"/>
      <c r="AU177" s="7"/>
      <c r="AV177" s="7"/>
      <c r="AW177" s="7"/>
    </row>
    <row r="178" spans="1:49" s="8" customFormat="1" ht="15.75" customHeight="1">
      <c r="A178" s="2">
        <v>44411</v>
      </c>
      <c r="B178" t="s">
        <v>144</v>
      </c>
      <c r="C178" t="s">
        <v>64</v>
      </c>
      <c r="D178" t="s">
        <v>35</v>
      </c>
      <c r="E178">
        <v>1</v>
      </c>
      <c r="F178">
        <v>1</v>
      </c>
      <c r="G178" t="s">
        <v>11</v>
      </c>
      <c r="H178" t="s">
        <v>21</v>
      </c>
      <c r="I178">
        <v>5.5599999999999998E-3</v>
      </c>
      <c r="J178">
        <v>0.13100000000000001</v>
      </c>
      <c r="K178">
        <v>3.21</v>
      </c>
      <c r="L178" t="s">
        <v>19</v>
      </c>
      <c r="M178" t="s">
        <v>22</v>
      </c>
      <c r="N178">
        <v>8.2000000000000007E-3</v>
      </c>
      <c r="O178">
        <v>0.16</v>
      </c>
      <c r="P178">
        <v>-0.39600000000000002</v>
      </c>
      <c r="Q178" t="s">
        <v>100</v>
      </c>
      <c r="R178" t="s">
        <v>21</v>
      </c>
      <c r="S178">
        <v>1.5499999999999999E-3</v>
      </c>
      <c r="T178">
        <v>3.5900000000000001E-2</v>
      </c>
      <c r="U178">
        <v>2.3199999999999998</v>
      </c>
      <c r="V178"/>
      <c r="W178" s="1">
        <v>161</v>
      </c>
      <c r="X178"/>
      <c r="Y178" s="1"/>
      <c r="Z178" s="1"/>
      <c r="AA178" s="1"/>
      <c r="AB178" s="7"/>
      <c r="AC178" s="7"/>
      <c r="AD178" s="7"/>
      <c r="AE178" s="7"/>
      <c r="AF178" s="7"/>
      <c r="AG178" s="7"/>
      <c r="AH178" s="7"/>
      <c r="AI178" s="7"/>
      <c r="AJ178" s="7"/>
      <c r="AK178" s="7"/>
      <c r="AL178" s="7"/>
      <c r="AM178" s="7"/>
      <c r="AN178" s="7"/>
      <c r="AO178" s="7"/>
      <c r="AP178" s="7"/>
      <c r="AQ178" s="7"/>
      <c r="AR178" s="7"/>
      <c r="AS178" s="7"/>
      <c r="AT178" s="7"/>
      <c r="AU178" s="7"/>
      <c r="AV178" s="7"/>
      <c r="AW178" s="7"/>
    </row>
    <row r="179" spans="1:49" s="8" customFormat="1" ht="15.75" customHeight="1">
      <c r="A179" s="2">
        <v>44411</v>
      </c>
      <c r="B179" t="s">
        <v>144</v>
      </c>
      <c r="C179" t="s">
        <v>60</v>
      </c>
      <c r="D179" t="s">
        <v>35</v>
      </c>
      <c r="E179">
        <v>1</v>
      </c>
      <c r="F179">
        <v>1</v>
      </c>
      <c r="G179" t="s">
        <v>11</v>
      </c>
      <c r="H179" t="s">
        <v>21</v>
      </c>
      <c r="I179">
        <v>-1.23E-2</v>
      </c>
      <c r="J179">
        <v>-9.3200000000000005E-2</v>
      </c>
      <c r="K179">
        <v>-1.47</v>
      </c>
      <c r="L179" t="s">
        <v>19</v>
      </c>
      <c r="M179" t="s">
        <v>22</v>
      </c>
      <c r="N179">
        <v>-7.6E-3</v>
      </c>
      <c r="O179">
        <v>-4.3700000000000003E-2</v>
      </c>
      <c r="P179">
        <v>-5</v>
      </c>
      <c r="Q179" t="s">
        <v>100</v>
      </c>
      <c r="R179" t="s">
        <v>21</v>
      </c>
      <c r="S179">
        <v>-2.0799999999999998E-3</v>
      </c>
      <c r="T179">
        <v>-6.3099999999999996E-3</v>
      </c>
      <c r="U179">
        <v>0.316</v>
      </c>
      <c r="V179"/>
      <c r="W179" s="1">
        <v>162</v>
      </c>
      <c r="X179"/>
      <c r="Y179" s="1"/>
      <c r="Z179" s="1"/>
      <c r="AA179" s="1"/>
      <c r="AB179" s="7"/>
      <c r="AC179" s="7"/>
      <c r="AD179" s="7"/>
      <c r="AE179" s="7"/>
      <c r="AF179" s="7"/>
      <c r="AG179" s="7"/>
      <c r="AH179" s="7"/>
      <c r="AI179" s="7"/>
      <c r="AJ179" s="7"/>
      <c r="AK179" s="7"/>
      <c r="AL179" s="7"/>
      <c r="AM179" s="7"/>
      <c r="AN179" s="7"/>
      <c r="AO179" s="7"/>
      <c r="AP179" s="7"/>
      <c r="AQ179" s="7"/>
      <c r="AR179" s="7"/>
      <c r="AS179" s="7"/>
      <c r="AT179" s="7"/>
      <c r="AU179" s="7"/>
      <c r="AV179" s="7"/>
      <c r="AW179" s="7"/>
    </row>
    <row r="180" spans="1:49" s="8" customFormat="1" ht="15.75" customHeight="1">
      <c r="A180" s="2">
        <v>44411</v>
      </c>
      <c r="B180" t="s">
        <v>144</v>
      </c>
      <c r="C180" t="s">
        <v>60</v>
      </c>
      <c r="D180" t="s">
        <v>35</v>
      </c>
      <c r="E180">
        <v>1</v>
      </c>
      <c r="F180">
        <v>1</v>
      </c>
      <c r="G180" t="s">
        <v>11</v>
      </c>
      <c r="H180" t="s">
        <v>21</v>
      </c>
      <c r="I180">
        <v>1.2699999999999999E-2</v>
      </c>
      <c r="J180">
        <v>6.0199999999999997E-2</v>
      </c>
      <c r="K180">
        <v>1.73</v>
      </c>
      <c r="L180" t="s">
        <v>19</v>
      </c>
      <c r="M180" t="s">
        <v>22</v>
      </c>
      <c r="N180">
        <v>-7.3099999999999997E-3</v>
      </c>
      <c r="O180">
        <v>-4.3299999999999998E-2</v>
      </c>
      <c r="P180">
        <v>-4.99</v>
      </c>
      <c r="Q180" t="s">
        <v>100</v>
      </c>
      <c r="R180" t="s">
        <v>21</v>
      </c>
      <c r="S180">
        <v>8.3300000000000006E-3</v>
      </c>
      <c r="T180">
        <v>0.04</v>
      </c>
      <c r="U180">
        <v>2.5099999999999998</v>
      </c>
      <c r="V180"/>
      <c r="W180" s="1">
        <v>163</v>
      </c>
      <c r="X180"/>
      <c r="Y180" s="1"/>
      <c r="Z180" s="1"/>
      <c r="AA180" s="1"/>
      <c r="AB180" s="7"/>
      <c r="AC180" s="7"/>
      <c r="AD180" s="7"/>
      <c r="AE180" s="7"/>
      <c r="AF180" s="7"/>
      <c r="AG180" s="7"/>
      <c r="AH180" s="7"/>
      <c r="AI180" s="7"/>
      <c r="AJ180" s="7"/>
      <c r="AK180" s="7"/>
      <c r="AL180" s="7"/>
      <c r="AM180" s="7"/>
      <c r="AN180" s="7"/>
      <c r="AO180" s="7"/>
      <c r="AP180" s="7"/>
      <c r="AQ180" s="7"/>
      <c r="AR180" s="7"/>
      <c r="AS180" s="7"/>
      <c r="AT180" s="7"/>
      <c r="AU180" s="7"/>
      <c r="AV180" s="7"/>
      <c r="AW180" s="7"/>
    </row>
    <row r="181" spans="1:49" s="8" customFormat="1" ht="15.75" customHeight="1">
      <c r="A181" s="2">
        <v>44411</v>
      </c>
      <c r="B181" t="s">
        <v>144</v>
      </c>
      <c r="C181" t="s">
        <v>60</v>
      </c>
      <c r="D181" t="s">
        <v>35</v>
      </c>
      <c r="E181">
        <v>1</v>
      </c>
      <c r="F181">
        <v>1</v>
      </c>
      <c r="G181" t="s">
        <v>11</v>
      </c>
      <c r="H181" t="s">
        <v>21</v>
      </c>
      <c r="I181">
        <v>4.7399999999999998E-2</v>
      </c>
      <c r="J181">
        <v>0.29299999999999998</v>
      </c>
      <c r="K181">
        <v>6.58</v>
      </c>
      <c r="L181" t="s">
        <v>19</v>
      </c>
      <c r="M181" t="s">
        <v>22</v>
      </c>
      <c r="N181">
        <v>9.4999999999999998E-3</v>
      </c>
      <c r="O181">
        <v>0.17</v>
      </c>
      <c r="P181">
        <v>-0.183</v>
      </c>
      <c r="Q181" t="s">
        <v>100</v>
      </c>
      <c r="R181" t="s">
        <v>21</v>
      </c>
      <c r="S181">
        <v>4.1999999999999997E-3</v>
      </c>
      <c r="T181">
        <v>7.0800000000000002E-2</v>
      </c>
      <c r="U181">
        <v>3.98</v>
      </c>
      <c r="V181"/>
      <c r="W181" s="1">
        <v>164</v>
      </c>
      <c r="X181"/>
      <c r="Y181" s="1"/>
      <c r="Z181" s="1"/>
      <c r="AA181" s="1"/>
      <c r="AB181" s="7"/>
      <c r="AC181" s="7"/>
      <c r="AD181" s="7"/>
      <c r="AE181" s="7"/>
      <c r="AF181" s="7"/>
      <c r="AG181" s="7"/>
      <c r="AH181" s="7"/>
      <c r="AI181" s="7"/>
      <c r="AJ181" s="7"/>
      <c r="AK181" s="7"/>
      <c r="AL181" s="7"/>
      <c r="AM181" s="7"/>
      <c r="AN181" s="7"/>
      <c r="AO181" s="7"/>
      <c r="AP181" s="7"/>
      <c r="AQ181" s="7"/>
      <c r="AR181" s="7"/>
      <c r="AS181" s="7"/>
      <c r="AT181" s="7"/>
      <c r="AU181" s="7"/>
      <c r="AV181" s="7"/>
      <c r="AW181" s="7"/>
    </row>
    <row r="182" spans="1:49" s="8" customFormat="1" ht="15.75" customHeight="1">
      <c r="A182" s="2">
        <v>44411</v>
      </c>
      <c r="B182" t="s">
        <v>144</v>
      </c>
      <c r="C182" t="s">
        <v>60</v>
      </c>
      <c r="D182" t="s">
        <v>35</v>
      </c>
      <c r="E182">
        <v>1</v>
      </c>
      <c r="F182">
        <v>1</v>
      </c>
      <c r="G182" t="s">
        <v>11</v>
      </c>
      <c r="H182" t="s">
        <v>21</v>
      </c>
      <c r="I182">
        <v>5.5799999999999999E-3</v>
      </c>
      <c r="J182">
        <v>3.8600000000000002E-2</v>
      </c>
      <c r="K182">
        <v>1.28</v>
      </c>
      <c r="L182" t="s">
        <v>19</v>
      </c>
      <c r="M182" t="s">
        <v>22</v>
      </c>
      <c r="N182">
        <v>8.6899999999999998E-3</v>
      </c>
      <c r="O182">
        <v>0.17100000000000001</v>
      </c>
      <c r="P182">
        <v>-0.159</v>
      </c>
      <c r="Q182" t="s">
        <v>100</v>
      </c>
      <c r="R182" t="s">
        <v>21</v>
      </c>
      <c r="S182">
        <v>3.2299999999999998E-3</v>
      </c>
      <c r="T182">
        <v>5.5899999999999998E-2</v>
      </c>
      <c r="U182">
        <v>3.27</v>
      </c>
      <c r="V182"/>
      <c r="W182" s="1">
        <v>165</v>
      </c>
      <c r="X182"/>
      <c r="Y182" s="1"/>
      <c r="Z182" s="1"/>
      <c r="AA182" s="1"/>
      <c r="AB182" s="7"/>
      <c r="AC182" s="7"/>
      <c r="AD182" s="7"/>
      <c r="AE182" s="7"/>
      <c r="AF182" s="7"/>
      <c r="AG182" s="7"/>
      <c r="AH182" s="7"/>
      <c r="AI182" s="7"/>
      <c r="AJ182" s="7"/>
      <c r="AK182" s="7"/>
      <c r="AL182" s="7"/>
      <c r="AM182" s="7"/>
      <c r="AN182" s="7"/>
      <c r="AO182" s="7"/>
      <c r="AP182" s="7"/>
      <c r="AQ182" s="7"/>
      <c r="AR182" s="7"/>
      <c r="AS182" s="7"/>
      <c r="AT182" s="7"/>
      <c r="AU182" s="7"/>
      <c r="AV182" s="7"/>
      <c r="AW182" s="7"/>
    </row>
    <row r="183" spans="1:49" s="8" customFormat="1" ht="15.75" customHeight="1">
      <c r="A183" s="2">
        <v>44411</v>
      </c>
      <c r="B183" t="s">
        <v>144</v>
      </c>
      <c r="C183" t="s">
        <v>60</v>
      </c>
      <c r="D183" t="s">
        <v>35</v>
      </c>
      <c r="E183">
        <v>1</v>
      </c>
      <c r="F183">
        <v>1</v>
      </c>
      <c r="G183" t="s">
        <v>11</v>
      </c>
      <c r="H183" t="s">
        <v>21</v>
      </c>
      <c r="I183">
        <v>5.8599999999999998E-3</v>
      </c>
      <c r="J183">
        <v>7.8700000000000006E-2</v>
      </c>
      <c r="K183">
        <v>2.11</v>
      </c>
      <c r="L183" t="s">
        <v>19</v>
      </c>
      <c r="M183" t="s">
        <v>22</v>
      </c>
      <c r="N183">
        <v>8.9499999999999996E-3</v>
      </c>
      <c r="O183">
        <v>0.182</v>
      </c>
      <c r="P183">
        <v>0.1</v>
      </c>
      <c r="Q183" t="s">
        <v>100</v>
      </c>
      <c r="R183" t="s">
        <v>21</v>
      </c>
      <c r="S183">
        <v>2.9099999999999998E-3</v>
      </c>
      <c r="T183">
        <v>5.6099999999999997E-2</v>
      </c>
      <c r="U183">
        <v>3.28</v>
      </c>
      <c r="V183"/>
      <c r="W183" s="1">
        <v>166</v>
      </c>
      <c r="X183"/>
      <c r="Y183" s="1"/>
      <c r="Z183" s="1"/>
      <c r="AA183" s="1"/>
      <c r="AB183" s="7"/>
      <c r="AC183" s="7"/>
      <c r="AD183" s="7"/>
      <c r="AE183" s="7"/>
      <c r="AF183" s="7"/>
      <c r="AG183" s="7"/>
      <c r="AH183" s="7"/>
      <c r="AI183" s="7"/>
      <c r="AJ183" s="7"/>
      <c r="AK183" s="7"/>
      <c r="AL183" s="7"/>
      <c r="AM183" s="7"/>
      <c r="AN183" s="7"/>
      <c r="AO183" s="7"/>
      <c r="AP183" s="7"/>
      <c r="AQ183" s="7"/>
      <c r="AR183" s="7"/>
      <c r="AS183" s="7"/>
      <c r="AT183" s="7"/>
      <c r="AU183" s="7"/>
      <c r="AV183" s="7"/>
      <c r="AW183" s="7"/>
    </row>
    <row r="184" spans="1:49" s="8" customFormat="1" ht="15.75" customHeight="1">
      <c r="A184" s="2">
        <v>44411</v>
      </c>
      <c r="B184" t="s">
        <v>144</v>
      </c>
      <c r="C184" t="s">
        <v>60</v>
      </c>
      <c r="D184" t="s">
        <v>35</v>
      </c>
      <c r="E184">
        <v>1</v>
      </c>
      <c r="F184">
        <v>1</v>
      </c>
      <c r="G184" t="s">
        <v>11</v>
      </c>
      <c r="H184" t="s">
        <v>21</v>
      </c>
      <c r="I184">
        <v>6.9300000000000004E-3</v>
      </c>
      <c r="J184">
        <v>0.20200000000000001</v>
      </c>
      <c r="K184">
        <v>4.6900000000000004</v>
      </c>
      <c r="L184" t="s">
        <v>19</v>
      </c>
      <c r="M184" t="s">
        <v>22</v>
      </c>
      <c r="N184">
        <v>8.0199999999999994E-3</v>
      </c>
      <c r="O184">
        <v>0.16500000000000001</v>
      </c>
      <c r="P184">
        <v>-0.3</v>
      </c>
      <c r="Q184" t="s">
        <v>100</v>
      </c>
      <c r="R184" t="s">
        <v>21</v>
      </c>
      <c r="S184">
        <v>-1.72E-3</v>
      </c>
      <c r="T184">
        <v>0.01</v>
      </c>
      <c r="U184">
        <v>1.0900000000000001</v>
      </c>
      <c r="V184"/>
      <c r="W184" s="1">
        <v>167</v>
      </c>
      <c r="X184"/>
      <c r="Y184" s="1"/>
      <c r="Z184" s="1"/>
      <c r="AA184" s="1"/>
      <c r="AB184" s="7"/>
      <c r="AC184" s="7"/>
      <c r="AD184" s="7"/>
      <c r="AE184" s="7"/>
      <c r="AF184" s="7"/>
      <c r="AG184" s="7"/>
      <c r="AH184" s="7"/>
      <c r="AI184" s="7"/>
      <c r="AJ184" s="7"/>
      <c r="AK184" s="7"/>
      <c r="AL184" s="7"/>
      <c r="AM184" s="7"/>
      <c r="AN184" s="7"/>
      <c r="AO184" s="7"/>
      <c r="AP184" s="7"/>
      <c r="AQ184" s="7"/>
      <c r="AR184" s="7"/>
      <c r="AS184" s="7"/>
      <c r="AT184" s="7"/>
      <c r="AU184" s="7"/>
      <c r="AV184" s="7"/>
      <c r="AW184" s="7"/>
    </row>
    <row r="185" spans="1:49" s="8" customFormat="1" ht="15.75" customHeight="1">
      <c r="A185" s="2">
        <v>44411</v>
      </c>
      <c r="B185" t="s">
        <v>144</v>
      </c>
      <c r="C185" t="s">
        <v>64</v>
      </c>
      <c r="D185" t="s">
        <v>35</v>
      </c>
      <c r="E185">
        <v>1</v>
      </c>
      <c r="F185">
        <v>1</v>
      </c>
      <c r="G185" t="s">
        <v>11</v>
      </c>
      <c r="H185" t="s">
        <v>21</v>
      </c>
      <c r="I185">
        <v>-5.3200000000000001E-3</v>
      </c>
      <c r="J185">
        <v>-0.14899999999999999</v>
      </c>
      <c r="K185">
        <v>-2.63</v>
      </c>
      <c r="L185" t="s">
        <v>19</v>
      </c>
      <c r="M185" t="s">
        <v>22</v>
      </c>
      <c r="N185">
        <v>8.1099999999999992E-3</v>
      </c>
      <c r="O185">
        <v>0.17599999999999999</v>
      </c>
      <c r="P185">
        <v>-4.0099999999999997E-2</v>
      </c>
      <c r="Q185" t="s">
        <v>100</v>
      </c>
      <c r="R185" t="s">
        <v>21</v>
      </c>
      <c r="S185">
        <v>-2.8E-3</v>
      </c>
      <c r="T185">
        <v>-2.0199999999999999E-2</v>
      </c>
      <c r="U185">
        <v>-0.34300000000000003</v>
      </c>
      <c r="V185"/>
      <c r="W185" s="1">
        <v>168</v>
      </c>
      <c r="X185"/>
      <c r="Y185" s="1"/>
      <c r="Z185" s="1"/>
      <c r="AA185" s="1"/>
      <c r="AB185" s="7"/>
      <c r="AC185" s="7"/>
      <c r="AD185" s="7"/>
      <c r="AE185" s="7"/>
      <c r="AF185" s="7"/>
      <c r="AG185" s="7"/>
      <c r="AH185" s="7"/>
      <c r="AI185" s="7"/>
      <c r="AJ185" s="7"/>
      <c r="AK185" s="7"/>
      <c r="AL185" s="7"/>
      <c r="AM185" s="7"/>
      <c r="AN185" s="7"/>
      <c r="AO185" s="7"/>
      <c r="AP185" s="7"/>
      <c r="AQ185" s="7"/>
      <c r="AR185" s="7"/>
      <c r="AS185" s="7"/>
      <c r="AT185" s="7"/>
      <c r="AU185" s="7"/>
      <c r="AV185" s="7"/>
      <c r="AW185" s="7"/>
    </row>
    <row r="186" spans="1:49" s="8" customFormat="1" ht="15.75" customHeight="1">
      <c r="A186" s="2">
        <v>44432</v>
      </c>
      <c r="B186" t="s">
        <v>146</v>
      </c>
      <c r="C186" t="s">
        <v>60</v>
      </c>
      <c r="D186" t="s">
        <v>150</v>
      </c>
      <c r="E186">
        <v>1</v>
      </c>
      <c r="F186">
        <v>1</v>
      </c>
      <c r="G186" t="s">
        <v>11</v>
      </c>
      <c r="H186" t="s">
        <v>21</v>
      </c>
      <c r="I186">
        <v>1.4500000000000001E-2</v>
      </c>
      <c r="J186">
        <v>0.11899999999999999</v>
      </c>
      <c r="K186">
        <v>11.2</v>
      </c>
      <c r="L186" t="s">
        <v>19</v>
      </c>
      <c r="M186" t="s">
        <v>22</v>
      </c>
      <c r="N186">
        <v>-7.5799999999999999E-3</v>
      </c>
      <c r="O186">
        <v>-4.6199999999999998E-2</v>
      </c>
      <c r="P186">
        <v>-4.82</v>
      </c>
      <c r="Q186" t="s">
        <v>100</v>
      </c>
      <c r="R186" t="s">
        <v>21</v>
      </c>
      <c r="S186">
        <v>3.13E-3</v>
      </c>
      <c r="T186">
        <v>7.0000000000000001E-3</v>
      </c>
      <c r="U186">
        <v>-1.76</v>
      </c>
      <c r="V186"/>
      <c r="W186" s="1">
        <v>169</v>
      </c>
      <c r="X186"/>
      <c r="Y186" s="1"/>
      <c r="Z186" s="1"/>
      <c r="AA186" s="1"/>
      <c r="AB186" s="7"/>
      <c r="AC186" s="7"/>
      <c r="AD186" s="7"/>
      <c r="AE186" s="7"/>
      <c r="AF186" s="7"/>
      <c r="AG186" s="7"/>
      <c r="AH186" s="7"/>
      <c r="AI186" s="7"/>
      <c r="AJ186" s="7"/>
      <c r="AK186" s="7"/>
      <c r="AL186" s="7"/>
      <c r="AM186" s="7"/>
      <c r="AN186" s="7"/>
      <c r="AO186" s="7"/>
      <c r="AP186" s="7"/>
      <c r="AQ186" s="7"/>
      <c r="AR186" s="7"/>
      <c r="AS186" s="7"/>
      <c r="AT186" s="7"/>
      <c r="AU186" s="7"/>
      <c r="AV186" s="7"/>
      <c r="AW186" s="7"/>
    </row>
    <row r="187" spans="1:49" s="8" customFormat="1" ht="15.75" customHeight="1">
      <c r="A187" s="2">
        <v>44432</v>
      </c>
      <c r="B187" t="s">
        <v>146</v>
      </c>
      <c r="C187" t="s">
        <v>60</v>
      </c>
      <c r="D187" t="s">
        <v>150</v>
      </c>
      <c r="E187">
        <v>1</v>
      </c>
      <c r="F187">
        <v>1</v>
      </c>
      <c r="G187" t="s">
        <v>11</v>
      </c>
      <c r="H187" t="s">
        <v>21</v>
      </c>
      <c r="I187">
        <v>1.84E-2</v>
      </c>
      <c r="J187">
        <v>0.11</v>
      </c>
      <c r="K187">
        <v>11</v>
      </c>
      <c r="L187" t="s">
        <v>19</v>
      </c>
      <c r="M187" t="s">
        <v>22</v>
      </c>
      <c r="N187">
        <v>7.9600000000000001E-3</v>
      </c>
      <c r="O187">
        <v>0.16600000000000001</v>
      </c>
      <c r="P187">
        <v>0.112</v>
      </c>
      <c r="Q187" t="s">
        <v>100</v>
      </c>
      <c r="R187" t="s">
        <v>21</v>
      </c>
      <c r="S187">
        <v>6.11E-3</v>
      </c>
      <c r="T187">
        <v>0.16600000000000001</v>
      </c>
      <c r="U187">
        <v>5.67</v>
      </c>
      <c r="V187"/>
      <c r="W187" s="1">
        <v>170</v>
      </c>
      <c r="X187"/>
      <c r="Y187" s="1"/>
      <c r="Z187" s="1"/>
      <c r="AA187" s="1"/>
      <c r="AB187" s="7"/>
      <c r="AC187" s="7"/>
      <c r="AD187" s="7"/>
      <c r="AE187" s="7"/>
      <c r="AF187" s="7"/>
      <c r="AG187" s="7"/>
      <c r="AH187" s="7"/>
      <c r="AI187" s="7"/>
      <c r="AJ187" s="7"/>
      <c r="AK187" s="7"/>
      <c r="AL187" s="7"/>
      <c r="AM187" s="7"/>
      <c r="AN187" s="7"/>
      <c r="AO187" s="7"/>
      <c r="AP187" s="7"/>
      <c r="AQ187" s="7"/>
      <c r="AR187" s="7"/>
      <c r="AS187" s="7"/>
      <c r="AT187" s="7"/>
      <c r="AU187" s="7"/>
      <c r="AV187" s="7"/>
      <c r="AW187" s="7"/>
    </row>
    <row r="188" spans="1:49" s="8" customFormat="1" ht="15.75" customHeight="1">
      <c r="A188" s="2">
        <v>44432</v>
      </c>
      <c r="B188" t="s">
        <v>146</v>
      </c>
      <c r="C188" t="s">
        <v>60</v>
      </c>
      <c r="D188" t="s">
        <v>150</v>
      </c>
      <c r="E188">
        <v>1</v>
      </c>
      <c r="F188">
        <v>1</v>
      </c>
      <c r="G188" t="s">
        <v>11</v>
      </c>
      <c r="H188" t="s">
        <v>21</v>
      </c>
      <c r="I188">
        <v>2.1000000000000001E-2</v>
      </c>
      <c r="J188">
        <v>7.3800000000000004E-2</v>
      </c>
      <c r="K188">
        <v>10.4</v>
      </c>
      <c r="L188" t="s">
        <v>19</v>
      </c>
      <c r="M188" t="s">
        <v>22</v>
      </c>
      <c r="N188">
        <v>-7.3699999999999998E-3</v>
      </c>
      <c r="O188">
        <v>-4.2500000000000003E-2</v>
      </c>
      <c r="P188">
        <v>-4.7300000000000004</v>
      </c>
      <c r="Q188" t="s">
        <v>100</v>
      </c>
      <c r="R188" t="s">
        <v>21</v>
      </c>
      <c r="S188">
        <v>9.6900000000000003E-4</v>
      </c>
      <c r="T188">
        <v>-5.9800000000000001E-3</v>
      </c>
      <c r="U188">
        <v>-2.37</v>
      </c>
      <c r="V188"/>
      <c r="W188" s="1">
        <v>171</v>
      </c>
      <c r="X188"/>
      <c r="Y188" s="1"/>
      <c r="Z188" s="1"/>
      <c r="AA188" s="1"/>
      <c r="AB188" s="7"/>
      <c r="AC188" s="7"/>
      <c r="AD188" s="7"/>
      <c r="AE188" s="7"/>
      <c r="AF188" s="7"/>
      <c r="AG188" s="7"/>
      <c r="AH188" s="7"/>
      <c r="AI188" s="7"/>
      <c r="AJ188" s="7"/>
      <c r="AK188" s="7"/>
      <c r="AL188" s="7"/>
      <c r="AM188" s="7"/>
      <c r="AN188" s="7"/>
      <c r="AO188" s="7"/>
      <c r="AP188" s="7"/>
      <c r="AQ188" s="7"/>
      <c r="AR188" s="7"/>
      <c r="AS188" s="7"/>
      <c r="AT188" s="7"/>
      <c r="AU188" s="7"/>
      <c r="AV188" s="7"/>
      <c r="AW188" s="7"/>
    </row>
    <row r="189" spans="1:49" s="8" customFormat="1" ht="15.75" customHeight="1">
      <c r="A189" s="2">
        <v>44432</v>
      </c>
      <c r="B189" t="s">
        <v>146</v>
      </c>
      <c r="C189" t="s">
        <v>60</v>
      </c>
      <c r="D189" t="s">
        <v>150</v>
      </c>
      <c r="E189">
        <v>1</v>
      </c>
      <c r="F189">
        <v>1</v>
      </c>
      <c r="G189" t="s">
        <v>11</v>
      </c>
      <c r="H189" t="s">
        <v>21</v>
      </c>
      <c r="I189">
        <v>4.0099999999999997E-3</v>
      </c>
      <c r="J189">
        <v>6.25E-2</v>
      </c>
      <c r="K189">
        <v>10.199999999999999</v>
      </c>
      <c r="L189" t="s">
        <v>19</v>
      </c>
      <c r="M189" t="s">
        <v>22</v>
      </c>
      <c r="N189">
        <v>1.04E-2</v>
      </c>
      <c r="O189">
        <v>0.22800000000000001</v>
      </c>
      <c r="P189">
        <v>1.57</v>
      </c>
      <c r="Q189" t="s">
        <v>100</v>
      </c>
      <c r="R189" t="s">
        <v>21</v>
      </c>
      <c r="S189">
        <v>2.7799999999999999E-3</v>
      </c>
      <c r="T189">
        <v>4.6800000000000001E-2</v>
      </c>
      <c r="U189">
        <v>0.104</v>
      </c>
      <c r="V189"/>
      <c r="W189" s="1">
        <v>172</v>
      </c>
      <c r="X189"/>
      <c r="Y189" s="1"/>
      <c r="Z189" s="1"/>
      <c r="AA189" s="1"/>
      <c r="AB189" s="7"/>
      <c r="AC189" s="7"/>
      <c r="AD189" s="7"/>
      <c r="AE189" s="7"/>
      <c r="AF189" s="7"/>
      <c r="AG189" s="7"/>
      <c r="AH189" s="7"/>
      <c r="AI189" s="7"/>
      <c r="AJ189" s="7"/>
      <c r="AK189" s="7"/>
      <c r="AL189" s="7"/>
      <c r="AM189" s="7"/>
      <c r="AN189" s="7"/>
      <c r="AO189" s="7"/>
      <c r="AP189" s="7"/>
      <c r="AQ189" s="7"/>
      <c r="AR189" s="7"/>
      <c r="AS189" s="7"/>
      <c r="AT189" s="7"/>
      <c r="AU189" s="7"/>
      <c r="AV189" s="7"/>
      <c r="AW189" s="7"/>
    </row>
    <row r="190" spans="1:49" s="8" customFormat="1" ht="15.75" customHeight="1">
      <c r="A190" s="2">
        <v>44432</v>
      </c>
      <c r="B190" t="s">
        <v>146</v>
      </c>
      <c r="C190" t="s">
        <v>60</v>
      </c>
      <c r="D190" t="s">
        <v>150</v>
      </c>
      <c r="E190">
        <v>1</v>
      </c>
      <c r="F190">
        <v>1</v>
      </c>
      <c r="G190" t="s">
        <v>11</v>
      </c>
      <c r="H190" t="s">
        <v>21</v>
      </c>
      <c r="I190">
        <v>8.3099999999999997E-3</v>
      </c>
      <c r="J190">
        <v>-9.01E-2</v>
      </c>
      <c r="K190">
        <v>7.59</v>
      </c>
      <c r="L190" t="s">
        <v>19</v>
      </c>
      <c r="M190" t="s">
        <v>22</v>
      </c>
      <c r="N190">
        <v>8.5400000000000007E-3</v>
      </c>
      <c r="O190">
        <v>0.188</v>
      </c>
      <c r="P190">
        <v>0.626</v>
      </c>
      <c r="Q190" t="s">
        <v>100</v>
      </c>
      <c r="R190" t="s">
        <v>21</v>
      </c>
      <c r="S190">
        <v>3.4299999999999999E-3</v>
      </c>
      <c r="T190">
        <v>8.6599999999999996E-2</v>
      </c>
      <c r="U190">
        <v>1.97</v>
      </c>
      <c r="V190"/>
      <c r="W190" s="1">
        <v>173</v>
      </c>
      <c r="X190"/>
      <c r="Y190" s="1"/>
      <c r="Z190" s="1"/>
      <c r="AA190" s="1"/>
      <c r="AB190" s="7"/>
      <c r="AC190" s="7"/>
      <c r="AD190" s="7"/>
      <c r="AE190" s="7"/>
      <c r="AF190" s="7"/>
      <c r="AG190" s="7"/>
      <c r="AH190" s="7"/>
      <c r="AI190" s="7"/>
      <c r="AJ190" s="7"/>
      <c r="AK190" s="7"/>
      <c r="AL190" s="7"/>
      <c r="AM190" s="7"/>
      <c r="AN190" s="7"/>
      <c r="AO190" s="7"/>
      <c r="AP190" s="7"/>
      <c r="AQ190" s="7"/>
      <c r="AR190" s="7"/>
      <c r="AS190" s="7"/>
      <c r="AT190" s="7"/>
      <c r="AU190" s="7"/>
      <c r="AV190" s="7"/>
      <c r="AW190" s="7"/>
    </row>
    <row r="191" spans="1:49" s="8" customFormat="1" ht="15.75" customHeight="1">
      <c r="A191" s="2">
        <v>44432</v>
      </c>
      <c r="B191" t="s">
        <v>146</v>
      </c>
      <c r="C191" t="s">
        <v>64</v>
      </c>
      <c r="D191" t="s">
        <v>150</v>
      </c>
      <c r="E191">
        <v>1</v>
      </c>
      <c r="F191">
        <v>1</v>
      </c>
      <c r="G191" t="s">
        <v>11</v>
      </c>
      <c r="H191" t="s">
        <v>21</v>
      </c>
      <c r="I191">
        <v>2.3300000000000001E-2</v>
      </c>
      <c r="J191">
        <v>0.13700000000000001</v>
      </c>
      <c r="K191">
        <v>11.5</v>
      </c>
      <c r="L191" t="s">
        <v>19</v>
      </c>
      <c r="M191" t="s">
        <v>22</v>
      </c>
      <c r="N191">
        <v>7.5500000000000003E-3</v>
      </c>
      <c r="O191">
        <v>0.153</v>
      </c>
      <c r="P191">
        <v>-0.17599999999999999</v>
      </c>
      <c r="Q191" t="s">
        <v>100</v>
      </c>
      <c r="R191" t="s">
        <v>21</v>
      </c>
      <c r="S191">
        <v>1.6999999999999999E-3</v>
      </c>
      <c r="T191">
        <v>1.2999999999999999E-2</v>
      </c>
      <c r="U191">
        <v>-1.48</v>
      </c>
      <c r="V191"/>
      <c r="W191" s="1">
        <v>174</v>
      </c>
      <c r="X191"/>
      <c r="Y191" s="1"/>
      <c r="Z191" s="1"/>
      <c r="AA191" s="1"/>
      <c r="AB191" s="7"/>
      <c r="AC191" s="7"/>
      <c r="AD191" s="7"/>
      <c r="AE191" s="7"/>
      <c r="AF191" s="7"/>
      <c r="AG191" s="7"/>
      <c r="AH191" s="7"/>
      <c r="AI191" s="7"/>
      <c r="AJ191" s="7"/>
      <c r="AK191" s="7"/>
      <c r="AL191" s="7"/>
      <c r="AM191" s="7"/>
      <c r="AN191" s="7"/>
      <c r="AO191" s="7"/>
      <c r="AP191" s="7"/>
      <c r="AQ191" s="7"/>
      <c r="AR191" s="7"/>
      <c r="AS191" s="7"/>
      <c r="AT191" s="7"/>
      <c r="AU191" s="7"/>
      <c r="AV191" s="7"/>
      <c r="AW191" s="7"/>
    </row>
    <row r="192" spans="1:49" s="8" customFormat="1" ht="15.75" customHeight="1">
      <c r="A192" s="2">
        <v>44432</v>
      </c>
      <c r="B192" t="s">
        <v>146</v>
      </c>
      <c r="C192" t="s">
        <v>60</v>
      </c>
      <c r="D192" t="s">
        <v>150</v>
      </c>
      <c r="E192">
        <v>1</v>
      </c>
      <c r="F192">
        <v>1</v>
      </c>
      <c r="G192" t="s">
        <v>11</v>
      </c>
      <c r="H192" t="s">
        <v>21</v>
      </c>
      <c r="I192">
        <v>1.3100000000000001E-2</v>
      </c>
      <c r="J192">
        <v>3.7999999999999999E-2</v>
      </c>
      <c r="K192">
        <v>9.7799999999999994</v>
      </c>
      <c r="L192" t="s">
        <v>19</v>
      </c>
      <c r="M192" t="s">
        <v>22</v>
      </c>
      <c r="N192">
        <v>9.8899999999999995E-3</v>
      </c>
      <c r="O192">
        <v>0.18099999999999999</v>
      </c>
      <c r="P192">
        <v>0.46400000000000002</v>
      </c>
      <c r="Q192" t="s">
        <v>100</v>
      </c>
      <c r="R192" t="s">
        <v>21</v>
      </c>
      <c r="S192">
        <v>-2.0500000000000002E-3</v>
      </c>
      <c r="T192">
        <v>-1.8200000000000001E-2</v>
      </c>
      <c r="U192">
        <v>-2.95</v>
      </c>
      <c r="V192"/>
      <c r="W192" s="1">
        <v>175</v>
      </c>
      <c r="X192"/>
      <c r="Y192" s="1"/>
      <c r="Z192" s="1"/>
      <c r="AA192" s="1"/>
      <c r="AB192" s="7"/>
      <c r="AC192" s="7"/>
      <c r="AD192" s="7"/>
      <c r="AE192" s="7"/>
      <c r="AF192" s="7"/>
      <c r="AG192" s="7"/>
      <c r="AH192" s="7"/>
      <c r="AI192" s="7"/>
      <c r="AJ192" s="7"/>
      <c r="AK192" s="7"/>
      <c r="AL192" s="7"/>
      <c r="AM192" s="7"/>
      <c r="AN192" s="7"/>
      <c r="AO192" s="7"/>
      <c r="AP192" s="7"/>
      <c r="AQ192" s="7"/>
      <c r="AR192" s="7"/>
      <c r="AS192" s="7"/>
      <c r="AT192" s="7"/>
      <c r="AU192" s="7"/>
      <c r="AV192" s="7"/>
      <c r="AW192" s="7"/>
    </row>
    <row r="193" spans="1:49" s="8" customFormat="1" ht="15.75" customHeight="1">
      <c r="A193" s="2">
        <v>44432</v>
      </c>
      <c r="B193" t="s">
        <v>146</v>
      </c>
      <c r="C193" t="s">
        <v>60</v>
      </c>
      <c r="D193" t="s">
        <v>150</v>
      </c>
      <c r="E193">
        <v>1</v>
      </c>
      <c r="F193">
        <v>1</v>
      </c>
      <c r="G193" t="s">
        <v>11</v>
      </c>
      <c r="H193" t="s">
        <v>21</v>
      </c>
      <c r="I193">
        <v>7.0400000000000003E-3</v>
      </c>
      <c r="J193">
        <v>-0.15</v>
      </c>
      <c r="K193">
        <v>6.56</v>
      </c>
      <c r="L193" t="s">
        <v>19</v>
      </c>
      <c r="M193" t="s">
        <v>22</v>
      </c>
      <c r="N193">
        <v>9.9000000000000008E-3</v>
      </c>
      <c r="O193">
        <v>0.19800000000000001</v>
      </c>
      <c r="P193">
        <v>0.86799999999999999</v>
      </c>
      <c r="Q193" t="s">
        <v>100</v>
      </c>
      <c r="R193" t="s">
        <v>21</v>
      </c>
      <c r="S193">
        <v>3.7699999999999999E-3</v>
      </c>
      <c r="T193">
        <v>7.4899999999999994E-2</v>
      </c>
      <c r="U193">
        <v>1.42</v>
      </c>
      <c r="V193"/>
      <c r="W193" s="1">
        <v>176</v>
      </c>
      <c r="X193"/>
      <c r="Y193" s="1"/>
      <c r="Z193" s="1"/>
      <c r="AA193" s="1"/>
      <c r="AB193" s="7"/>
      <c r="AC193" s="7"/>
      <c r="AD193" s="7"/>
      <c r="AE193" s="7"/>
      <c r="AF193" s="7"/>
      <c r="AG193" s="7"/>
      <c r="AH193" s="7"/>
      <c r="AI193" s="7"/>
      <c r="AJ193" s="7"/>
      <c r="AK193" s="7"/>
      <c r="AL193" s="7"/>
      <c r="AM193" s="7"/>
      <c r="AN193" s="7"/>
      <c r="AO193" s="7"/>
      <c r="AP193" s="7"/>
      <c r="AQ193" s="7"/>
      <c r="AR193" s="7"/>
      <c r="AS193" s="7"/>
      <c r="AT193" s="7"/>
      <c r="AU193" s="7"/>
      <c r="AV193" s="7"/>
      <c r="AW193" s="7"/>
    </row>
    <row r="194" spans="1:49" s="8" customFormat="1" ht="15.75" customHeight="1">
      <c r="A194" s="2">
        <v>44432</v>
      </c>
      <c r="B194" t="s">
        <v>146</v>
      </c>
      <c r="C194" t="s">
        <v>60</v>
      </c>
      <c r="D194" t="s">
        <v>150</v>
      </c>
      <c r="E194">
        <v>1</v>
      </c>
      <c r="F194">
        <v>1</v>
      </c>
      <c r="G194" t="s">
        <v>11</v>
      </c>
      <c r="H194" t="s">
        <v>21</v>
      </c>
      <c r="I194">
        <v>1.26E-2</v>
      </c>
      <c r="J194">
        <v>0.21199999999999999</v>
      </c>
      <c r="K194">
        <v>12.8</v>
      </c>
      <c r="L194" t="s">
        <v>19</v>
      </c>
      <c r="M194" t="s">
        <v>22</v>
      </c>
      <c r="N194">
        <v>9.2200000000000008E-3</v>
      </c>
      <c r="O194">
        <v>0.17199999999999999</v>
      </c>
      <c r="P194">
        <v>0.25700000000000001</v>
      </c>
      <c r="Q194" t="s">
        <v>100</v>
      </c>
      <c r="R194" t="s">
        <v>21</v>
      </c>
      <c r="S194">
        <v>-3.1900000000000001E-3</v>
      </c>
      <c r="T194">
        <v>-2.5100000000000001E-2</v>
      </c>
      <c r="U194">
        <v>-3.27</v>
      </c>
      <c r="V194"/>
      <c r="W194" s="1">
        <v>177</v>
      </c>
      <c r="X194"/>
      <c r="Y194" s="1"/>
      <c r="Z194" s="1"/>
      <c r="AA194" s="1"/>
      <c r="AB194" s="7"/>
      <c r="AC194" s="7"/>
      <c r="AD194" s="7"/>
      <c r="AE194" s="7"/>
      <c r="AF194" s="7"/>
      <c r="AG194" s="7"/>
      <c r="AH194" s="7"/>
      <c r="AI194" s="7"/>
      <c r="AJ194" s="7"/>
      <c r="AK194" s="7"/>
      <c r="AL194" s="7"/>
      <c r="AM194" s="7"/>
      <c r="AN194" s="7"/>
      <c r="AO194" s="7"/>
      <c r="AP194" s="7"/>
      <c r="AQ194" s="7"/>
      <c r="AR194" s="7"/>
      <c r="AS194" s="7"/>
      <c r="AT194" s="7"/>
      <c r="AU194" s="7"/>
      <c r="AV194" s="7"/>
      <c r="AW194" s="7"/>
    </row>
    <row r="195" spans="1:49" s="8" customFormat="1" ht="15.75" customHeight="1">
      <c r="A195" s="2">
        <v>44432</v>
      </c>
      <c r="B195" t="s">
        <v>146</v>
      </c>
      <c r="C195" t="s">
        <v>64</v>
      </c>
      <c r="D195" t="s">
        <v>150</v>
      </c>
      <c r="E195">
        <v>1</v>
      </c>
      <c r="F195">
        <v>1</v>
      </c>
      <c r="G195" t="s">
        <v>11</v>
      </c>
      <c r="H195" t="s">
        <v>21</v>
      </c>
      <c r="I195">
        <v>3.0300000000000001E-2</v>
      </c>
      <c r="J195">
        <v>0.16400000000000001</v>
      </c>
      <c r="K195">
        <v>11.9</v>
      </c>
      <c r="L195" t="s">
        <v>19</v>
      </c>
      <c r="M195" t="s">
        <v>22</v>
      </c>
      <c r="N195">
        <v>7.2700000000000004E-3</v>
      </c>
      <c r="O195">
        <v>0.14299999999999999</v>
      </c>
      <c r="P195">
        <v>-0.41199999999999998</v>
      </c>
      <c r="Q195" t="s">
        <v>100</v>
      </c>
      <c r="R195" t="s">
        <v>21</v>
      </c>
      <c r="S195">
        <v>-2.8400000000000001E-3</v>
      </c>
      <c r="T195">
        <v>-2.1700000000000001E-2</v>
      </c>
      <c r="U195">
        <v>-3.11</v>
      </c>
      <c r="V195"/>
      <c r="W195" s="1">
        <v>178</v>
      </c>
      <c r="X195"/>
      <c r="Y195" s="1"/>
      <c r="Z195" s="1"/>
      <c r="AA195" s="1"/>
      <c r="AB195" s="7"/>
      <c r="AC195" s="7"/>
      <c r="AD195" s="7"/>
      <c r="AE195" s="7"/>
      <c r="AF195" s="7"/>
      <c r="AG195" s="7"/>
      <c r="AH195" s="7"/>
      <c r="AI195" s="7"/>
      <c r="AJ195" s="7"/>
      <c r="AK195" s="7"/>
      <c r="AL195" s="7"/>
      <c r="AM195" s="7"/>
      <c r="AN195" s="7"/>
      <c r="AO195" s="7"/>
      <c r="AP195" s="7"/>
      <c r="AQ195" s="7"/>
      <c r="AR195" s="7"/>
      <c r="AS195" s="7"/>
      <c r="AT195" s="7"/>
      <c r="AU195" s="7"/>
      <c r="AV195" s="7"/>
      <c r="AW195" s="7"/>
    </row>
    <row r="196" spans="1:49" s="8" customFormat="1" ht="15.75" customHeight="1">
      <c r="A196" s="2">
        <v>44467</v>
      </c>
      <c r="B196" t="s">
        <v>148</v>
      </c>
      <c r="C196" t="s">
        <v>60</v>
      </c>
      <c r="D196" t="s">
        <v>150</v>
      </c>
      <c r="E196">
        <v>1</v>
      </c>
      <c r="F196">
        <v>1</v>
      </c>
      <c r="G196" t="s">
        <v>11</v>
      </c>
      <c r="H196" t="s">
        <v>21</v>
      </c>
      <c r="I196">
        <v>2.3199999999999998E-2</v>
      </c>
      <c r="J196">
        <v>0.35299999999999998</v>
      </c>
      <c r="K196">
        <v>6.7</v>
      </c>
      <c r="L196" t="s">
        <v>19</v>
      </c>
      <c r="M196" t="s">
        <v>22</v>
      </c>
      <c r="N196">
        <v>8.6099999999999996E-3</v>
      </c>
      <c r="O196">
        <v>0.16400000000000001</v>
      </c>
      <c r="P196">
        <v>3.5799999999999998E-2</v>
      </c>
      <c r="Q196" t="s">
        <v>100</v>
      </c>
      <c r="R196" t="s">
        <v>21</v>
      </c>
      <c r="S196">
        <v>1.14E-3</v>
      </c>
      <c r="T196">
        <v>1.4500000000000001E-2</v>
      </c>
      <c r="U196">
        <v>-0.39800000000000002</v>
      </c>
      <c r="V196"/>
      <c r="W196" s="1">
        <v>179</v>
      </c>
      <c r="X196"/>
      <c r="Y196" s="1"/>
      <c r="Z196" s="1"/>
      <c r="AA196" s="1"/>
      <c r="AB196" s="7"/>
      <c r="AC196" s="7"/>
      <c r="AD196" s="7"/>
      <c r="AE196" s="7"/>
      <c r="AF196" s="7"/>
      <c r="AG196" s="7"/>
      <c r="AH196" s="7"/>
      <c r="AI196" s="7"/>
      <c r="AJ196" s="7"/>
      <c r="AK196" s="7"/>
      <c r="AL196" s="7"/>
      <c r="AM196" s="7"/>
      <c r="AN196" s="7"/>
      <c r="AO196" s="7"/>
      <c r="AP196" s="7"/>
      <c r="AQ196" s="7"/>
      <c r="AR196" s="7"/>
      <c r="AS196" s="7"/>
      <c r="AT196" s="7"/>
      <c r="AU196" s="7"/>
      <c r="AV196" s="7"/>
      <c r="AW196" s="7"/>
    </row>
    <row r="197" spans="1:49" s="8" customFormat="1" ht="15.75" customHeight="1">
      <c r="A197" s="2">
        <v>44467</v>
      </c>
      <c r="B197" t="s">
        <v>148</v>
      </c>
      <c r="C197" t="s">
        <v>60</v>
      </c>
      <c r="D197" t="s">
        <v>150</v>
      </c>
      <c r="E197">
        <v>1</v>
      </c>
      <c r="F197">
        <v>1</v>
      </c>
      <c r="G197" t="s">
        <v>11</v>
      </c>
      <c r="H197" t="s">
        <v>21</v>
      </c>
      <c r="I197">
        <v>-1.11E-2</v>
      </c>
      <c r="J197">
        <v>-8.1799999999999998E-2</v>
      </c>
      <c r="K197">
        <v>-1.61</v>
      </c>
      <c r="L197" t="s">
        <v>19</v>
      </c>
      <c r="M197" t="s">
        <v>22</v>
      </c>
      <c r="N197">
        <v>9.0500000000000008E-3</v>
      </c>
      <c r="O197">
        <v>0.17399999999999999</v>
      </c>
      <c r="P197">
        <v>0.28399999999999997</v>
      </c>
      <c r="Q197" t="s">
        <v>100</v>
      </c>
      <c r="R197" t="s">
        <v>21</v>
      </c>
      <c r="S197">
        <v>1.75E-3</v>
      </c>
      <c r="T197">
        <v>1.4800000000000001E-2</v>
      </c>
      <c r="U197">
        <v>-0.38</v>
      </c>
      <c r="V197"/>
      <c r="W197" s="1">
        <v>180</v>
      </c>
      <c r="X197"/>
      <c r="Y197" s="1"/>
      <c r="Z197" s="1"/>
      <c r="AA197" s="1"/>
      <c r="AB197" s="7"/>
      <c r="AC197" s="7"/>
      <c r="AD197" s="7"/>
      <c r="AE197" s="7"/>
      <c r="AF197" s="7"/>
      <c r="AG197" s="7"/>
      <c r="AH197" s="7"/>
      <c r="AI197" s="7"/>
      <c r="AJ197" s="7"/>
      <c r="AK197" s="7"/>
      <c r="AL197" s="7"/>
      <c r="AM197" s="7"/>
      <c r="AN197" s="7"/>
      <c r="AO197" s="7"/>
      <c r="AP197" s="7"/>
      <c r="AQ197" s="7"/>
      <c r="AR197" s="7"/>
      <c r="AS197" s="7"/>
      <c r="AT197" s="7"/>
      <c r="AU197" s="7"/>
      <c r="AV197" s="7"/>
      <c r="AW197" s="7"/>
    </row>
    <row r="198" spans="1:49" s="8" customFormat="1" ht="15.75" customHeight="1">
      <c r="A198" s="2">
        <v>44467</v>
      </c>
      <c r="B198" t="s">
        <v>148</v>
      </c>
      <c r="C198" t="s">
        <v>60</v>
      </c>
      <c r="D198" t="s">
        <v>150</v>
      </c>
      <c r="E198">
        <v>1</v>
      </c>
      <c r="F198">
        <v>1</v>
      </c>
      <c r="G198" t="s">
        <v>11</v>
      </c>
      <c r="H198" t="s">
        <v>21</v>
      </c>
      <c r="I198">
        <v>-1.72E-2</v>
      </c>
      <c r="J198">
        <v>-0.29499999999999998</v>
      </c>
      <c r="K198">
        <v>-5.69</v>
      </c>
      <c r="L198" t="s">
        <v>19</v>
      </c>
      <c r="M198" t="s">
        <v>22</v>
      </c>
      <c r="N198">
        <v>9.8099999999999993E-3</v>
      </c>
      <c r="O198">
        <v>0.188</v>
      </c>
      <c r="P198">
        <v>0.60699999999999998</v>
      </c>
      <c r="Q198" t="s">
        <v>100</v>
      </c>
      <c r="R198" t="s">
        <v>21</v>
      </c>
      <c r="S198">
        <v>-1.91E-3</v>
      </c>
      <c r="T198">
        <v>-2.6200000000000001E-2</v>
      </c>
      <c r="U198">
        <v>-2.35</v>
      </c>
      <c r="V198"/>
      <c r="W198" s="1">
        <v>181</v>
      </c>
      <c r="X198"/>
      <c r="Y198" s="1"/>
      <c r="Z198" s="1"/>
      <c r="AA198" s="1"/>
      <c r="AB198" s="7"/>
      <c r="AC198" s="7"/>
      <c r="AD198" s="7"/>
      <c r="AE198" s="7"/>
      <c r="AF198" s="7"/>
      <c r="AG198" s="7"/>
      <c r="AH198" s="7"/>
      <c r="AI198" s="7"/>
      <c r="AJ198" s="7"/>
      <c r="AK198" s="7"/>
      <c r="AL198" s="7"/>
      <c r="AM198" s="7"/>
      <c r="AN198" s="7"/>
      <c r="AO198" s="7"/>
      <c r="AP198" s="7"/>
      <c r="AQ198" s="7"/>
      <c r="AR198" s="7"/>
      <c r="AS198" s="7"/>
      <c r="AT198" s="7"/>
      <c r="AU198" s="7"/>
      <c r="AV198" s="7"/>
      <c r="AW198" s="7"/>
    </row>
    <row r="199" spans="1:49" s="8" customFormat="1" ht="15.75" customHeight="1">
      <c r="A199" s="2">
        <v>44467</v>
      </c>
      <c r="B199" t="s">
        <v>148</v>
      </c>
      <c r="C199" t="s">
        <v>60</v>
      </c>
      <c r="D199" t="s">
        <v>150</v>
      </c>
      <c r="E199">
        <v>1</v>
      </c>
      <c r="F199">
        <v>1</v>
      </c>
      <c r="G199" t="s">
        <v>11</v>
      </c>
      <c r="H199" t="s">
        <v>21</v>
      </c>
      <c r="I199">
        <v>-1.78E-2</v>
      </c>
      <c r="J199">
        <v>-0.13700000000000001</v>
      </c>
      <c r="K199">
        <v>-2.68</v>
      </c>
      <c r="L199" t="s">
        <v>19</v>
      </c>
      <c r="M199" t="s">
        <v>22</v>
      </c>
      <c r="N199">
        <v>-8.3300000000000006E-3</v>
      </c>
      <c r="O199">
        <v>-4.8599999999999997E-2</v>
      </c>
      <c r="P199">
        <v>-4.8499999999999996</v>
      </c>
      <c r="Q199" t="s">
        <v>100</v>
      </c>
      <c r="R199" t="s">
        <v>21</v>
      </c>
      <c r="S199">
        <v>1.9599999999999999E-3</v>
      </c>
      <c r="T199">
        <v>2.3800000000000002E-2</v>
      </c>
      <c r="U199">
        <v>5.21E-2</v>
      </c>
      <c r="V199"/>
      <c r="W199" s="1">
        <v>182</v>
      </c>
      <c r="X199"/>
      <c r="Y199" s="1"/>
      <c r="Z199" s="1"/>
      <c r="AA199" s="1"/>
      <c r="AB199" s="7"/>
      <c r="AC199" s="7"/>
      <c r="AD199" s="7"/>
      <c r="AE199" s="7"/>
      <c r="AF199" s="7"/>
      <c r="AG199" s="7"/>
      <c r="AH199" s="7"/>
      <c r="AI199" s="7"/>
      <c r="AJ199" s="7"/>
      <c r="AK199" s="7"/>
      <c r="AL199" s="7"/>
      <c r="AM199" s="7"/>
      <c r="AN199" s="7"/>
      <c r="AO199" s="7"/>
      <c r="AP199" s="7"/>
      <c r="AQ199" s="7"/>
      <c r="AR199" s="7"/>
      <c r="AS199" s="7"/>
      <c r="AT199" s="7"/>
      <c r="AU199" s="7"/>
      <c r="AV199" s="7"/>
      <c r="AW199" s="7"/>
    </row>
    <row r="200" spans="1:49" s="8" customFormat="1" ht="15.75" customHeight="1">
      <c r="A200" s="2">
        <v>44467</v>
      </c>
      <c r="B200" t="s">
        <v>148</v>
      </c>
      <c r="C200" t="s">
        <v>60</v>
      </c>
      <c r="D200" t="s">
        <v>150</v>
      </c>
      <c r="E200">
        <v>1</v>
      </c>
      <c r="F200">
        <v>1</v>
      </c>
      <c r="G200" t="s">
        <v>11</v>
      </c>
      <c r="H200" t="s">
        <v>21</v>
      </c>
      <c r="I200">
        <v>1.12E-2</v>
      </c>
      <c r="J200">
        <v>0.16700000000000001</v>
      </c>
      <c r="K200">
        <v>3.14</v>
      </c>
      <c r="L200" t="s">
        <v>19</v>
      </c>
      <c r="M200" t="s">
        <v>22</v>
      </c>
      <c r="N200">
        <v>7.7400000000000004E-3</v>
      </c>
      <c r="O200">
        <v>0.126</v>
      </c>
      <c r="P200">
        <v>-0.83199999999999996</v>
      </c>
      <c r="Q200" t="s">
        <v>100</v>
      </c>
      <c r="R200" t="s">
        <v>21</v>
      </c>
      <c r="S200">
        <v>1.7700000000000001E-3</v>
      </c>
      <c r="T200">
        <v>3.9300000000000002E-2</v>
      </c>
      <c r="U200">
        <v>0.79300000000000004</v>
      </c>
      <c r="V200"/>
      <c r="W200" s="1">
        <v>183</v>
      </c>
      <c r="X200"/>
      <c r="Y200" s="1"/>
      <c r="Z200" s="1"/>
      <c r="AA200" s="1"/>
      <c r="AB200" s="7"/>
      <c r="AC200" s="7"/>
      <c r="AD200" s="7"/>
      <c r="AE200" s="7"/>
      <c r="AF200" s="7"/>
      <c r="AG200" s="7"/>
      <c r="AH200" s="7"/>
      <c r="AI200" s="7"/>
      <c r="AJ200" s="7"/>
      <c r="AK200" s="7"/>
      <c r="AL200" s="7"/>
      <c r="AM200" s="7"/>
      <c r="AN200" s="7"/>
      <c r="AO200" s="7"/>
      <c r="AP200" s="7"/>
      <c r="AQ200" s="7"/>
      <c r="AR200" s="7"/>
      <c r="AS200" s="7"/>
      <c r="AT200" s="7"/>
      <c r="AU200" s="7"/>
      <c r="AV200" s="7"/>
      <c r="AW200" s="7"/>
    </row>
    <row r="201" spans="1:49" s="8" customFormat="1" ht="15.75" customHeight="1">
      <c r="A201" s="2">
        <v>44467</v>
      </c>
      <c r="B201" t="s">
        <v>148</v>
      </c>
      <c r="C201" t="s">
        <v>60</v>
      </c>
      <c r="D201" t="s">
        <v>150</v>
      </c>
      <c r="E201">
        <v>1</v>
      </c>
      <c r="F201">
        <v>1</v>
      </c>
      <c r="G201" t="s">
        <v>11</v>
      </c>
      <c r="H201" t="s">
        <v>21</v>
      </c>
      <c r="I201">
        <v>5.5599999999999998E-3</v>
      </c>
      <c r="J201">
        <v>0.13400000000000001</v>
      </c>
      <c r="K201">
        <v>2.5099999999999998</v>
      </c>
      <c r="L201" t="s">
        <v>19</v>
      </c>
      <c r="M201" t="s">
        <v>22</v>
      </c>
      <c r="N201">
        <v>9.4299999999999991E-3</v>
      </c>
      <c r="O201">
        <v>0.20499999999999999</v>
      </c>
      <c r="P201">
        <v>0.98299999999999998</v>
      </c>
      <c r="Q201" t="s">
        <v>100</v>
      </c>
      <c r="R201" t="s">
        <v>21</v>
      </c>
      <c r="S201">
        <v>2.7699999999999999E-3</v>
      </c>
      <c r="T201">
        <v>2.9000000000000001E-2</v>
      </c>
      <c r="U201">
        <v>0.30099999999999999</v>
      </c>
      <c r="V201"/>
      <c r="W201" s="1">
        <v>184</v>
      </c>
      <c r="X201"/>
      <c r="Y201" s="1"/>
      <c r="Z201" s="1"/>
      <c r="AA201" s="1"/>
      <c r="AB201" s="7"/>
      <c r="AC201" s="7"/>
      <c r="AD201" s="7"/>
      <c r="AE201" s="7"/>
      <c r="AF201" s="7"/>
      <c r="AG201" s="7"/>
      <c r="AH201" s="7"/>
      <c r="AI201" s="7"/>
      <c r="AJ201" s="7"/>
      <c r="AK201" s="7"/>
      <c r="AL201" s="7"/>
      <c r="AM201" s="7"/>
      <c r="AN201" s="7"/>
      <c r="AO201" s="7"/>
      <c r="AP201" s="7"/>
      <c r="AQ201" s="7"/>
      <c r="AR201" s="7"/>
      <c r="AS201" s="7"/>
      <c r="AT201" s="7"/>
      <c r="AU201" s="7"/>
      <c r="AV201" s="7"/>
      <c r="AW201" s="7"/>
    </row>
    <row r="202" spans="1:49" s="8" customFormat="1" ht="15.75" customHeight="1">
      <c r="A202" s="2">
        <v>44467</v>
      </c>
      <c r="B202" t="s">
        <v>148</v>
      </c>
      <c r="C202" t="s">
        <v>60</v>
      </c>
      <c r="D202" t="s">
        <v>150</v>
      </c>
      <c r="E202">
        <v>1</v>
      </c>
      <c r="F202">
        <v>1</v>
      </c>
      <c r="G202" t="s">
        <v>11</v>
      </c>
      <c r="H202" t="s">
        <v>21</v>
      </c>
      <c r="I202">
        <v>2.0899999999999998E-2</v>
      </c>
      <c r="J202">
        <v>0.28599999999999998</v>
      </c>
      <c r="K202">
        <v>5.42</v>
      </c>
      <c r="L202" t="s">
        <v>19</v>
      </c>
      <c r="M202" t="s">
        <v>22</v>
      </c>
      <c r="N202">
        <v>9.6100000000000005E-3</v>
      </c>
      <c r="O202">
        <v>0.21099999999999999</v>
      </c>
      <c r="P202">
        <v>1.1299999999999999</v>
      </c>
      <c r="Q202" t="s">
        <v>100</v>
      </c>
      <c r="R202" t="s">
        <v>21</v>
      </c>
      <c r="S202">
        <v>3.32E-3</v>
      </c>
      <c r="T202">
        <v>6.59E-2</v>
      </c>
      <c r="U202">
        <v>2.0699999999999998</v>
      </c>
      <c r="V202"/>
      <c r="W202" s="1">
        <v>185</v>
      </c>
      <c r="X202"/>
      <c r="Y202" s="1"/>
      <c r="Z202" s="1"/>
      <c r="AA202" s="1"/>
      <c r="AB202" s="7"/>
      <c r="AC202" s="7"/>
      <c r="AD202" s="7"/>
      <c r="AE202" s="7"/>
      <c r="AF202" s="7"/>
      <c r="AG202" s="7"/>
      <c r="AH202" s="7"/>
      <c r="AI202" s="7"/>
      <c r="AJ202" s="7"/>
      <c r="AK202" s="7"/>
      <c r="AL202" s="7"/>
      <c r="AM202" s="7"/>
      <c r="AN202" s="7"/>
      <c r="AO202" s="7"/>
      <c r="AP202" s="7"/>
      <c r="AQ202" s="7"/>
      <c r="AR202" s="7"/>
      <c r="AS202" s="7"/>
      <c r="AT202" s="7"/>
      <c r="AU202" s="7"/>
      <c r="AV202" s="7"/>
      <c r="AW202" s="7"/>
    </row>
    <row r="203" spans="1:49" s="8" customFormat="1" ht="15.75" customHeight="1">
      <c r="A203" s="2">
        <v>44467</v>
      </c>
      <c r="B203" t="s">
        <v>151</v>
      </c>
      <c r="C203" t="s">
        <v>64</v>
      </c>
      <c r="D203" t="s">
        <v>150</v>
      </c>
      <c r="E203">
        <v>1</v>
      </c>
      <c r="F203">
        <v>1</v>
      </c>
      <c r="G203" t="s">
        <v>11</v>
      </c>
      <c r="H203" t="s">
        <v>21</v>
      </c>
      <c r="I203">
        <v>-4.8799999999999998E-3</v>
      </c>
      <c r="J203">
        <v>-8.09E-2</v>
      </c>
      <c r="K203">
        <v>-1.6</v>
      </c>
      <c r="L203" t="s">
        <v>19</v>
      </c>
      <c r="M203" t="s">
        <v>22</v>
      </c>
      <c r="N203">
        <v>8.77E-3</v>
      </c>
      <c r="O203">
        <v>0.17699999999999999</v>
      </c>
      <c r="P203">
        <v>0.34499999999999997</v>
      </c>
      <c r="Q203" t="s">
        <v>100</v>
      </c>
      <c r="R203" t="s">
        <v>21</v>
      </c>
      <c r="S203">
        <v>1.57E-3</v>
      </c>
      <c r="T203">
        <v>2.8299999999999999E-2</v>
      </c>
      <c r="U203">
        <v>0.26800000000000002</v>
      </c>
      <c r="V203"/>
      <c r="W203" s="1">
        <v>186</v>
      </c>
      <c r="X203"/>
      <c r="Y203" s="1"/>
      <c r="Z203" s="1"/>
      <c r="AA203" s="1"/>
      <c r="AB203" s="7"/>
      <c r="AC203" s="7"/>
      <c r="AD203" s="7"/>
      <c r="AE203" s="7"/>
      <c r="AF203" s="7"/>
      <c r="AG203" s="7"/>
      <c r="AH203" s="7"/>
      <c r="AI203" s="7"/>
      <c r="AJ203" s="7"/>
      <c r="AK203" s="7"/>
      <c r="AL203" s="7"/>
      <c r="AM203" s="7"/>
      <c r="AN203" s="7"/>
      <c r="AO203" s="7"/>
      <c r="AP203" s="7"/>
      <c r="AQ203" s="7"/>
      <c r="AR203" s="7"/>
      <c r="AS203" s="7"/>
      <c r="AT203" s="7"/>
      <c r="AU203" s="7"/>
      <c r="AV203" s="7"/>
      <c r="AW203" s="7"/>
    </row>
    <row r="204" spans="1:49" s="8" customFormat="1" ht="15.75" customHeight="1">
      <c r="A204" s="2"/>
      <c r="B204"/>
      <c r="C204"/>
      <c r="D204"/>
      <c r="E204"/>
      <c r="F204"/>
      <c r="G204"/>
      <c r="H204"/>
      <c r="I204"/>
      <c r="J204"/>
      <c r="K204"/>
      <c r="L204"/>
      <c r="M204"/>
      <c r="N204"/>
      <c r="O204"/>
      <c r="P204"/>
      <c r="Q204"/>
      <c r="R204"/>
      <c r="S204"/>
      <c r="T204"/>
      <c r="U204"/>
      <c r="V204"/>
      <c r="W204" s="1"/>
      <c r="X204"/>
      <c r="Y204" s="1"/>
      <c r="Z204" s="1"/>
      <c r="AA204" s="1"/>
      <c r="AB204" s="7"/>
      <c r="AC204" s="7"/>
      <c r="AD204" s="7"/>
      <c r="AE204" s="7"/>
      <c r="AF204" s="7"/>
      <c r="AG204" s="7"/>
      <c r="AH204" s="7"/>
      <c r="AI204" s="7"/>
      <c r="AJ204" s="7"/>
      <c r="AK204" s="7"/>
      <c r="AL204" s="7"/>
      <c r="AM204" s="7"/>
      <c r="AN204" s="7"/>
      <c r="AO204" s="7"/>
      <c r="AP204" s="7"/>
      <c r="AQ204" s="7"/>
      <c r="AR204" s="7"/>
      <c r="AS204" s="7"/>
      <c r="AT204" s="7"/>
      <c r="AU204" s="7"/>
      <c r="AV204" s="7"/>
      <c r="AW204" s="7"/>
    </row>
    <row r="205" spans="1:49" s="8" customFormat="1" ht="15.75" customHeight="1">
      <c r="A205" s="2"/>
      <c r="B205"/>
      <c r="C205"/>
      <c r="D205"/>
      <c r="E205"/>
      <c r="F205"/>
      <c r="G205"/>
      <c r="H205"/>
      <c r="I205"/>
      <c r="J205"/>
      <c r="K205"/>
      <c r="L205"/>
      <c r="M205"/>
      <c r="N205"/>
      <c r="O205"/>
      <c r="P205"/>
      <c r="Q205"/>
      <c r="R205"/>
      <c r="S205"/>
      <c r="T205"/>
      <c r="U205"/>
      <c r="V205"/>
      <c r="W205" s="1"/>
      <c r="X205"/>
      <c r="Y205" s="1"/>
      <c r="Z205" s="1"/>
      <c r="AA205" s="1"/>
      <c r="AB205" s="7"/>
      <c r="AC205" s="7"/>
      <c r="AD205" s="7"/>
      <c r="AE205" s="7"/>
      <c r="AF205" s="7"/>
      <c r="AG205" s="7"/>
      <c r="AH205" s="7"/>
      <c r="AI205" s="7"/>
      <c r="AJ205" s="7"/>
      <c r="AK205" s="7"/>
      <c r="AL205" s="7"/>
      <c r="AM205" s="7"/>
      <c r="AN205" s="7"/>
      <c r="AO205" s="7"/>
      <c r="AP205" s="7"/>
      <c r="AQ205" s="7"/>
      <c r="AR205" s="7"/>
      <c r="AS205" s="7"/>
      <c r="AT205" s="7"/>
      <c r="AU205" s="7"/>
      <c r="AV205" s="7"/>
      <c r="AW205" s="7"/>
    </row>
    <row r="206" spans="1:49" s="8" customFormat="1" ht="15.75" customHeight="1">
      <c r="A206" s="2"/>
      <c r="B206"/>
      <c r="C206"/>
      <c r="D206"/>
      <c r="E206"/>
      <c r="F206"/>
      <c r="G206"/>
      <c r="H206"/>
      <c r="I206"/>
      <c r="J206"/>
      <c r="K206"/>
      <c r="L206"/>
      <c r="M206"/>
      <c r="N206"/>
      <c r="O206"/>
      <c r="P206"/>
      <c r="Q206"/>
      <c r="R206"/>
      <c r="S206"/>
      <c r="T206"/>
      <c r="U206"/>
      <c r="V206"/>
      <c r="W206" s="1"/>
      <c r="X206"/>
      <c r="Y206" s="1"/>
      <c r="Z206" s="1"/>
      <c r="AA206" s="1"/>
      <c r="AB206" s="7"/>
      <c r="AC206" s="7"/>
      <c r="AD206" s="7"/>
      <c r="AE206" s="7"/>
      <c r="AF206" s="7"/>
      <c r="AG206" s="7"/>
      <c r="AH206" s="7"/>
      <c r="AI206" s="7"/>
      <c r="AJ206" s="7"/>
      <c r="AK206" s="7"/>
      <c r="AL206" s="7"/>
      <c r="AM206" s="7"/>
      <c r="AN206" s="7"/>
      <c r="AO206" s="7"/>
      <c r="AP206" s="7"/>
      <c r="AQ206" s="7"/>
      <c r="AR206" s="7"/>
      <c r="AS206" s="7"/>
      <c r="AT206" s="7"/>
      <c r="AU206" s="7"/>
      <c r="AV206" s="7"/>
      <c r="AW206" s="7"/>
    </row>
    <row r="207" spans="1:49" s="8" customFormat="1" ht="15.75" customHeight="1">
      <c r="A207" s="2"/>
      <c r="B207"/>
      <c r="C207"/>
      <c r="D207"/>
      <c r="E207"/>
      <c r="F207"/>
      <c r="G207"/>
      <c r="H207"/>
      <c r="I207"/>
      <c r="J207"/>
      <c r="K207"/>
      <c r="L207"/>
      <c r="M207"/>
      <c r="N207"/>
      <c r="O207"/>
      <c r="P207"/>
      <c r="Q207"/>
      <c r="R207"/>
      <c r="S207"/>
      <c r="T207"/>
      <c r="U207"/>
      <c r="V207"/>
      <c r="W207" s="1"/>
      <c r="X207"/>
      <c r="Y207" s="1"/>
      <c r="Z207" s="1"/>
      <c r="AA207" s="1"/>
      <c r="AB207" s="7"/>
      <c r="AC207" s="7"/>
      <c r="AD207" s="7"/>
      <c r="AE207" s="7"/>
      <c r="AF207" s="7"/>
      <c r="AG207" s="7"/>
      <c r="AH207" s="7"/>
      <c r="AI207" s="7"/>
      <c r="AJ207" s="7"/>
      <c r="AK207" s="7"/>
      <c r="AL207" s="7"/>
      <c r="AM207" s="7"/>
      <c r="AN207" s="7"/>
      <c r="AO207" s="7"/>
      <c r="AP207" s="7"/>
      <c r="AQ207" s="7"/>
      <c r="AR207" s="7"/>
      <c r="AS207" s="7"/>
      <c r="AT207" s="7"/>
      <c r="AU207" s="7"/>
      <c r="AV207" s="7"/>
      <c r="AW207" s="7"/>
    </row>
    <row r="208" spans="1:49" s="8" customFormat="1" ht="15.75" customHeight="1">
      <c r="A208"/>
      <c r="B208"/>
      <c r="C208"/>
      <c r="D208"/>
      <c r="E208"/>
      <c r="F208"/>
      <c r="G208"/>
      <c r="H208"/>
      <c r="I208"/>
      <c r="J208"/>
      <c r="K208"/>
      <c r="L208"/>
      <c r="M208"/>
      <c r="N208"/>
      <c r="O208"/>
      <c r="P208"/>
      <c r="Q208"/>
      <c r="R208"/>
      <c r="S208"/>
      <c r="T208"/>
      <c r="U208"/>
      <c r="V208"/>
      <c r="W208"/>
      <c r="X208"/>
      <c r="Y208"/>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row>
    <row r="209" spans="1:49" s="8" customFormat="1" ht="15.75" customHeight="1">
      <c r="A209"/>
      <c r="B209"/>
      <c r="C209"/>
      <c r="D209"/>
      <c r="E209"/>
      <c r="F209"/>
      <c r="G209"/>
      <c r="H209"/>
      <c r="I209"/>
      <c r="J209"/>
      <c r="K209"/>
      <c r="L209"/>
      <c r="M209"/>
      <c r="N209"/>
      <c r="O209"/>
      <c r="P209"/>
      <c r="Q209"/>
      <c r="R209"/>
      <c r="S209"/>
      <c r="T209"/>
      <c r="U209"/>
      <c r="V209"/>
      <c r="W209"/>
      <c r="X209"/>
      <c r="Y209"/>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row>
    <row r="210" spans="1:49" s="8" customFormat="1" ht="15.75" customHeight="1">
      <c r="A210"/>
      <c r="B210"/>
      <c r="C210"/>
      <c r="D210"/>
      <c r="E210"/>
      <c r="F210"/>
      <c r="G210"/>
      <c r="H210"/>
      <c r="I210"/>
      <c r="J210"/>
      <c r="K210"/>
      <c r="L210"/>
      <c r="M210"/>
      <c r="N210"/>
      <c r="O210"/>
      <c r="P210"/>
      <c r="Q210"/>
      <c r="R210"/>
      <c r="S210"/>
      <c r="T210"/>
      <c r="U210"/>
      <c r="V210"/>
      <c r="W210"/>
      <c r="X210"/>
      <c r="Y210"/>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row>
    <row r="211" spans="1:49" s="8" customFormat="1" ht="15.75" customHeight="1">
      <c r="A211"/>
      <c r="B211"/>
      <c r="C211"/>
      <c r="D211"/>
      <c r="E211"/>
      <c r="F211"/>
      <c r="G211"/>
      <c r="H211"/>
      <c r="I211"/>
      <c r="J211"/>
      <c r="K211"/>
      <c r="L211"/>
      <c r="M211"/>
      <c r="N211"/>
      <c r="O211"/>
      <c r="P211"/>
      <c r="Q211"/>
      <c r="R211"/>
      <c r="S211"/>
      <c r="T211"/>
      <c r="U211"/>
      <c r="V211"/>
      <c r="W211"/>
      <c r="X211"/>
      <c r="Y211"/>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row>
    <row r="212" spans="1:49" s="8" customFormat="1" ht="15.75" customHeight="1">
      <c r="A212"/>
      <c r="B212"/>
      <c r="C212"/>
      <c r="D212"/>
      <c r="E212"/>
      <c r="F212"/>
      <c r="G212"/>
      <c r="H212"/>
      <c r="I212"/>
      <c r="J212"/>
      <c r="K212"/>
      <c r="L212"/>
      <c r="M212"/>
      <c r="N212"/>
      <c r="O212"/>
      <c r="P212"/>
      <c r="Q212"/>
      <c r="R212"/>
      <c r="S212"/>
      <c r="T212"/>
      <c r="U212"/>
      <c r="V212"/>
      <c r="W212"/>
      <c r="X212"/>
      <c r="Y212" s="2"/>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row>
    <row r="213" spans="1:49" s="8" customFormat="1" ht="15.75" customHeight="1">
      <c r="A213"/>
      <c r="B213"/>
      <c r="C213"/>
      <c r="D213"/>
      <c r="E213"/>
      <c r="F213"/>
      <c r="G213"/>
      <c r="H213"/>
      <c r="I213"/>
      <c r="J213"/>
      <c r="K213"/>
      <c r="L213"/>
      <c r="M213"/>
      <c r="N213"/>
      <c r="O213"/>
      <c r="P213"/>
      <c r="Q213"/>
      <c r="R213"/>
      <c r="S213"/>
      <c r="T213"/>
      <c r="U213"/>
      <c r="V213"/>
      <c r="W213"/>
      <c r="X213"/>
      <c r="Y213" s="2"/>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row>
    <row r="214" spans="1:49" s="8" customFormat="1" ht="15.75" customHeight="1">
      <c r="A214" s="13"/>
      <c r="B214" s="11" t="s">
        <v>15</v>
      </c>
      <c r="C214"/>
      <c r="D214"/>
      <c r="E214"/>
      <c r="F214"/>
      <c r="G214"/>
      <c r="H214"/>
      <c r="I214"/>
      <c r="J214"/>
      <c r="K214" s="15">
        <f>AVERAGE(K18:K213)</f>
        <v>1.2685202312138726</v>
      </c>
      <c r="L214"/>
      <c r="M214"/>
      <c r="N214"/>
      <c r="O214"/>
      <c r="P214" s="15">
        <f>AVERAGE(P18:P213)</f>
        <v>-0.97412016129032308</v>
      </c>
      <c r="Q214"/>
      <c r="R214"/>
      <c r="S214"/>
      <c r="T214"/>
      <c r="U214" s="15">
        <f>AVERAGE(U18:U213)</f>
        <v>-0.70150648648648684</v>
      </c>
      <c r="V214" s="16" t="s">
        <v>48</v>
      </c>
      <c r="W214" s="18">
        <f>MIN(W18:W213)</f>
        <v>1</v>
      </c>
      <c r="X214"/>
      <c r="Y214" s="2"/>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row>
    <row r="215" spans="1:49" s="8" customFormat="1" ht="15.75" customHeight="1">
      <c r="A215" s="13"/>
      <c r="B215" s="11" t="s">
        <v>41</v>
      </c>
      <c r="C215"/>
      <c r="D215"/>
      <c r="E215"/>
      <c r="F215"/>
      <c r="G215"/>
      <c r="H215"/>
      <c r="I215"/>
      <c r="J215"/>
      <c r="K215" s="15">
        <f>STDEV(K18:K213)</f>
        <v>3.8914189770265981</v>
      </c>
      <c r="L215"/>
      <c r="M215"/>
      <c r="N215"/>
      <c r="O215"/>
      <c r="P215" s="15">
        <f>STDEV(P18:P213)</f>
        <v>2.5508943989094375</v>
      </c>
      <c r="Q215"/>
      <c r="R215"/>
      <c r="S215"/>
      <c r="T215"/>
      <c r="U215" s="15">
        <f>STDEV(U18:U213)</f>
        <v>2.13491313693094</v>
      </c>
      <c r="V215" s="16" t="s">
        <v>49</v>
      </c>
      <c r="W215" s="18">
        <f>MAX(W17:W213)</f>
        <v>186</v>
      </c>
      <c r="X215"/>
      <c r="Y215" s="2"/>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row>
    <row r="216" spans="1:49" s="8" customFormat="1" ht="15.75" customHeight="1">
      <c r="A216" s="13"/>
      <c r="B216" s="11" t="s">
        <v>42</v>
      </c>
      <c r="C216"/>
      <c r="D216"/>
      <c r="E216"/>
      <c r="F216"/>
      <c r="G216"/>
      <c r="H216"/>
      <c r="I216"/>
      <c r="J216"/>
      <c r="K216" s="15">
        <f>100*K215/K214</f>
        <v>306.76838108469275</v>
      </c>
      <c r="L216"/>
      <c r="M216"/>
      <c r="N216"/>
      <c r="O216"/>
      <c r="P216" s="15">
        <f>100*P215/P214</f>
        <v>-261.86650274546349</v>
      </c>
      <c r="Q216"/>
      <c r="R216"/>
      <c r="S216"/>
      <c r="T216"/>
      <c r="U216" s="15">
        <f>100*U215/U214</f>
        <v>-304.33262957035606</v>
      </c>
      <c r="V216"/>
      <c r="W216"/>
      <c r="X216"/>
      <c r="Y216" s="2"/>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row>
    <row r="217" spans="1:49" s="8" customFormat="1" ht="15.75" customHeight="1">
      <c r="A217" s="13"/>
      <c r="B217" s="11"/>
      <c r="C217"/>
      <c r="D217"/>
      <c r="E217"/>
      <c r="F217"/>
      <c r="G217"/>
      <c r="H217"/>
      <c r="I217"/>
      <c r="J217"/>
      <c r="K217" s="15"/>
      <c r="L217"/>
      <c r="M217"/>
      <c r="N217"/>
      <c r="O217"/>
      <c r="P217" s="15"/>
      <c r="Q217"/>
      <c r="R217"/>
      <c r="S217"/>
      <c r="T217"/>
      <c r="U217" s="15"/>
      <c r="V217"/>
      <c r="W217"/>
      <c r="X217"/>
      <c r="Y217" s="2"/>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row>
    <row r="218" spans="1:49" s="8" customFormat="1" ht="15.75" customHeight="1">
      <c r="A218" s="13" t="s">
        <v>50</v>
      </c>
      <c r="B218" s="11" t="s">
        <v>44</v>
      </c>
      <c r="C218"/>
      <c r="D218"/>
      <c r="E218"/>
      <c r="F218"/>
      <c r="G218"/>
      <c r="H218"/>
      <c r="I218"/>
      <c r="J218"/>
      <c r="K218" s="15">
        <f>K214+(2*K215)</f>
        <v>9.0513581852670697</v>
      </c>
      <c r="L218"/>
      <c r="M218"/>
      <c r="N218"/>
      <c r="O218"/>
      <c r="P218" s="15">
        <f>P214+(2*P215)</f>
        <v>4.1276686365285515</v>
      </c>
      <c r="Q218"/>
      <c r="R218"/>
      <c r="S218"/>
      <c r="T218"/>
      <c r="U218" s="15">
        <f>U214+(2*U215)</f>
        <v>3.5683197873753931</v>
      </c>
      <c r="V218"/>
      <c r="W218"/>
      <c r="X218"/>
      <c r="Y218" s="2"/>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row>
    <row r="219" spans="1:49" s="8" customFormat="1" ht="15.75" customHeight="1">
      <c r="A219" s="13"/>
      <c r="B219" s="11" t="s">
        <v>43</v>
      </c>
      <c r="C219"/>
      <c r="D219"/>
      <c r="E219"/>
      <c r="F219"/>
      <c r="G219"/>
      <c r="H219"/>
      <c r="I219"/>
      <c r="J219"/>
      <c r="K219" s="15">
        <f>K214-(2*K215)</f>
        <v>-6.5143177228393236</v>
      </c>
      <c r="L219"/>
      <c r="M219"/>
      <c r="N219"/>
      <c r="O219"/>
      <c r="P219" s="15">
        <f>P214-(2*P215)</f>
        <v>-6.0759089591091984</v>
      </c>
      <c r="Q219"/>
      <c r="R219"/>
      <c r="S219"/>
      <c r="T219"/>
      <c r="U219" s="15">
        <f>U214-(2*U215)</f>
        <v>-4.9713327603483668</v>
      </c>
      <c r="V219"/>
      <c r="W219"/>
      <c r="X219"/>
      <c r="Y219" s="2"/>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row>
    <row r="220" spans="1:49" s="8" customFormat="1" ht="15.75" customHeight="1">
      <c r="A220" s="13" t="s">
        <v>51</v>
      </c>
      <c r="B220" s="11" t="s">
        <v>46</v>
      </c>
      <c r="C220"/>
      <c r="D220"/>
      <c r="E220"/>
      <c r="F220"/>
      <c r="G220"/>
      <c r="H220"/>
      <c r="I220"/>
      <c r="J220"/>
      <c r="K220" s="15">
        <f>K214+(3*K215)</f>
        <v>12.942777162293666</v>
      </c>
      <c r="L220"/>
      <c r="M220"/>
      <c r="N220"/>
      <c r="O220"/>
      <c r="P220" s="15">
        <f>P214+(3*P215)</f>
        <v>6.678563035437989</v>
      </c>
      <c r="Q220"/>
      <c r="R220"/>
      <c r="S220"/>
      <c r="T220"/>
      <c r="U220" s="15">
        <f>U214+(3*U215)</f>
        <v>5.7032329243063327</v>
      </c>
      <c r="V220"/>
      <c r="W220"/>
      <c r="X220"/>
      <c r="Y220" s="2"/>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row>
    <row r="221" spans="1:49" s="8" customFormat="1" ht="15.75" customHeight="1">
      <c r="A221" s="19"/>
      <c r="B221" s="11" t="s">
        <v>45</v>
      </c>
      <c r="C221"/>
      <c r="D221"/>
      <c r="E221"/>
      <c r="F221"/>
      <c r="G221"/>
      <c r="H221"/>
      <c r="I221"/>
      <c r="J221"/>
      <c r="K221" s="15">
        <f>K214-(3*K215)</f>
        <v>-10.405736699865923</v>
      </c>
      <c r="L221"/>
      <c r="M221"/>
      <c r="N221"/>
      <c r="O221"/>
      <c r="P221" s="15">
        <f>P214-(3*P215)</f>
        <v>-8.6268033580186358</v>
      </c>
      <c r="Q221"/>
      <c r="R221"/>
      <c r="S221"/>
      <c r="T221"/>
      <c r="U221" s="15">
        <f>U214-(3*U215)</f>
        <v>-7.1062458972793063</v>
      </c>
      <c r="V221"/>
      <c r="W221"/>
      <c r="X221"/>
      <c r="Y221" s="2"/>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row>
    <row r="222" spans="1:49" s="8" customFormat="1" ht="15.75" customHeight="1">
      <c r="A222" s="14"/>
      <c r="B222" s="17"/>
      <c r="C222"/>
      <c r="D222"/>
      <c r="E222"/>
      <c r="F222"/>
      <c r="G222"/>
      <c r="H222"/>
      <c r="I222"/>
      <c r="J222"/>
      <c r="K222" s="18"/>
      <c r="L222"/>
      <c r="M222"/>
      <c r="N222"/>
      <c r="O222"/>
      <c r="P222" s="18"/>
      <c r="Q222"/>
      <c r="R222"/>
      <c r="S222"/>
      <c r="T222"/>
      <c r="U222" s="18"/>
      <c r="V222"/>
      <c r="W222"/>
      <c r="X222"/>
      <c r="Y222" s="2"/>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row>
    <row r="223" spans="1:49" s="8" customFormat="1" ht="15.75" customHeight="1">
      <c r="A223"/>
      <c r="C223"/>
      <c r="D223"/>
      <c r="E223"/>
      <c r="F223"/>
      <c r="G223"/>
      <c r="H223"/>
      <c r="I223"/>
      <c r="J223"/>
      <c r="K223"/>
      <c r="L223"/>
      <c r="M223"/>
      <c r="N223"/>
      <c r="O223"/>
      <c r="P223"/>
      <c r="Q223"/>
      <c r="R223"/>
      <c r="S223"/>
      <c r="T223"/>
      <c r="U223"/>
      <c r="V223"/>
      <c r="W223"/>
      <c r="X223"/>
      <c r="Y223" s="2"/>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row>
    <row r="224" spans="1:49" s="8" customFormat="1" ht="15.75" customHeight="1">
      <c r="A224" t="s">
        <v>83</v>
      </c>
      <c r="C224"/>
      <c r="D224"/>
      <c r="E224"/>
      <c r="F224"/>
      <c r="G224"/>
      <c r="H224"/>
      <c r="I224"/>
      <c r="J224"/>
      <c r="K224">
        <f>COUNT(K18:K213)</f>
        <v>173</v>
      </c>
      <c r="L224"/>
      <c r="M224"/>
      <c r="N224"/>
      <c r="O224"/>
      <c r="P224">
        <f>COUNT(P18:P213)</f>
        <v>186</v>
      </c>
      <c r="Q224"/>
      <c r="R224"/>
      <c r="S224"/>
      <c r="T224"/>
      <c r="U224">
        <f>COUNT(U18:U213)</f>
        <v>185</v>
      </c>
      <c r="V224"/>
      <c r="W224"/>
      <c r="X224"/>
      <c r="Y224" s="2"/>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row>
    <row r="225" spans="1:21">
      <c r="A225" s="9" t="s">
        <v>74</v>
      </c>
      <c r="B225" s="21"/>
      <c r="K225" s="9">
        <f>_xlfn.PERCENTILE.INC(K18:K213,0.99)</f>
        <v>11.612</v>
      </c>
      <c r="P225" s="9">
        <f>_xlfn.PERCENTILE.INC(P18:P213,0.99)</f>
        <v>2.8050000000000006</v>
      </c>
      <c r="U225" s="9">
        <f>_xlfn.PERCENTILE.INC(U18:U213,0.99)</f>
        <v>3.3919999999999972</v>
      </c>
    </row>
    <row r="226" spans="1:21">
      <c r="A226" s="9" t="s">
        <v>77</v>
      </c>
      <c r="B226" s="21"/>
      <c r="E226" s="9" t="s">
        <v>78</v>
      </c>
      <c r="K226" s="9">
        <f>MAX(K18:K213)</f>
        <v>12.8</v>
      </c>
      <c r="P226" s="9">
        <f>MAX(P18:P213)</f>
        <v>2.91</v>
      </c>
      <c r="U226" s="9">
        <f>MAX(U18:U213)</f>
        <v>5.67</v>
      </c>
    </row>
  </sheetData>
  <printOptions gridLines="1"/>
  <pageMargins left="0.7" right="0.7" top="0.75" bottom="0.75" header="0.3" footer="0.3"/>
  <pageSetup scale="3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1E523-FDED-41E6-9AFB-DF105E55CB7F}">
  <sheetPr>
    <pageSetUpPr fitToPage="1"/>
  </sheetPr>
  <dimension ref="A3:AY217"/>
  <sheetViews>
    <sheetView topLeftCell="F1" zoomScale="80" zoomScaleNormal="80" workbookViewId="0">
      <selection activeCell="P51" sqref="P51"/>
    </sheetView>
  </sheetViews>
  <sheetFormatPr baseColWidth="10" defaultColWidth="8.83203125" defaultRowHeight="16"/>
  <cols>
    <col min="1" max="1" width="24.5" style="9" customWidth="1"/>
    <col min="2" max="2" width="22.6640625" style="12" customWidth="1"/>
    <col min="3" max="3" width="23.5" style="9" customWidth="1"/>
    <col min="4" max="4" width="14.5" style="9" customWidth="1"/>
    <col min="5" max="5" width="21.1640625" style="9" customWidth="1"/>
    <col min="6" max="6" width="6.5" style="9" customWidth="1"/>
    <col min="7" max="7" width="8.33203125" style="9" customWidth="1"/>
    <col min="8" max="8" width="6.6640625" style="9" customWidth="1"/>
    <col min="9" max="9" width="9.1640625" style="9" customWidth="1"/>
    <col min="10" max="10" width="7" style="9" customWidth="1"/>
    <col min="11" max="11" width="8.6640625" style="9" customWidth="1"/>
    <col min="12" max="12" width="13.33203125" style="10" customWidth="1"/>
    <col min="13" max="13" width="7.33203125" style="10" customWidth="1"/>
    <col min="14" max="14" width="6" style="9" customWidth="1"/>
    <col min="15" max="15" width="12" style="8" bestFit="1" customWidth="1"/>
    <col min="16" max="16" width="9.33203125" style="8" bestFit="1" customWidth="1"/>
    <col min="17" max="17" width="7.1640625" style="8" customWidth="1"/>
    <col min="18" max="20" width="9.33203125" style="8" bestFit="1" customWidth="1"/>
    <col min="21" max="21" width="9.6640625" style="8" bestFit="1" customWidth="1"/>
    <col min="22" max="22" width="10.83203125" style="8" bestFit="1" customWidth="1"/>
    <col min="23" max="23" width="9.33203125" style="8" bestFit="1" customWidth="1"/>
    <col min="24" max="24" width="14.1640625" style="8" customWidth="1"/>
    <col min="25" max="25" width="12.6640625" style="21" customWidth="1"/>
    <col min="26" max="27" width="12.6640625" style="7" customWidth="1"/>
    <col min="28" max="190" width="8.6640625" style="7"/>
    <col min="191" max="191" width="24.83203125" style="7" customWidth="1"/>
    <col min="192" max="192" width="13.5" style="7" customWidth="1"/>
    <col min="193" max="193" width="8.6640625" style="7"/>
    <col min="194" max="194" width="6.6640625" style="7" customWidth="1"/>
    <col min="195" max="195" width="6.5" style="7" customWidth="1"/>
    <col min="196" max="196" width="8.33203125" style="7" customWidth="1"/>
    <col min="197" max="197" width="6.6640625" style="7" customWidth="1"/>
    <col min="198" max="198" width="4.83203125" style="7" customWidth="1"/>
    <col min="199" max="200" width="5" style="7" customWidth="1"/>
    <col min="201" max="201" width="8.6640625" style="7"/>
    <col min="202" max="202" width="10.5" style="7" customWidth="1"/>
    <col min="203" max="203" width="3.83203125" style="7" customWidth="1"/>
    <col min="204" max="205" width="8.6640625" style="7"/>
    <col min="206" max="206" width="3.6640625" style="7" customWidth="1"/>
    <col min="207" max="446" width="8.6640625" style="7"/>
    <col min="447" max="447" width="24.83203125" style="7" customWidth="1"/>
    <col min="448" max="448" width="13.5" style="7" customWidth="1"/>
    <col min="449" max="449" width="8.6640625" style="7"/>
    <col min="450" max="450" width="6.6640625" style="7" customWidth="1"/>
    <col min="451" max="451" width="6.5" style="7" customWidth="1"/>
    <col min="452" max="452" width="8.33203125" style="7" customWidth="1"/>
    <col min="453" max="453" width="6.6640625" style="7" customWidth="1"/>
    <col min="454" max="454" width="4.83203125" style="7" customWidth="1"/>
    <col min="455" max="456" width="5" style="7" customWidth="1"/>
    <col min="457" max="457" width="8.6640625" style="7"/>
    <col min="458" max="458" width="10.5" style="7" customWidth="1"/>
    <col min="459" max="459" width="3.83203125" style="7" customWidth="1"/>
    <col min="460" max="461" width="8.6640625" style="7"/>
    <col min="462" max="462" width="3.6640625" style="7" customWidth="1"/>
    <col min="463" max="702" width="8.6640625" style="7"/>
    <col min="703" max="703" width="24.83203125" style="7" customWidth="1"/>
    <col min="704" max="704" width="13.5" style="7" customWidth="1"/>
    <col min="705" max="705" width="8.6640625" style="7"/>
    <col min="706" max="706" width="6.6640625" style="7" customWidth="1"/>
    <col min="707" max="707" width="6.5" style="7" customWidth="1"/>
    <col min="708" max="708" width="8.33203125" style="7" customWidth="1"/>
    <col min="709" max="709" width="6.6640625" style="7" customWidth="1"/>
    <col min="710" max="710" width="4.83203125" style="7" customWidth="1"/>
    <col min="711" max="712" width="5" style="7" customWidth="1"/>
    <col min="713" max="713" width="8.6640625" style="7"/>
    <col min="714" max="714" width="10.5" style="7" customWidth="1"/>
    <col min="715" max="715" width="3.83203125" style="7" customWidth="1"/>
    <col min="716" max="717" width="8.6640625" style="7"/>
    <col min="718" max="718" width="3.6640625" style="7" customWidth="1"/>
    <col min="719" max="958" width="8.6640625" style="7"/>
    <col min="959" max="959" width="24.83203125" style="7" customWidth="1"/>
    <col min="960" max="960" width="13.5" style="7" customWidth="1"/>
    <col min="961" max="961" width="8.6640625" style="7"/>
    <col min="962" max="962" width="6.6640625" style="7" customWidth="1"/>
    <col min="963" max="963" width="6.5" style="7" customWidth="1"/>
    <col min="964" max="964" width="8.33203125" style="7" customWidth="1"/>
    <col min="965" max="965" width="6.6640625" style="7" customWidth="1"/>
    <col min="966" max="966" width="4.83203125" style="7" customWidth="1"/>
    <col min="967" max="968" width="5" style="7" customWidth="1"/>
    <col min="969" max="969" width="8.6640625" style="7"/>
    <col min="970" max="970" width="10.5" style="7" customWidth="1"/>
    <col min="971" max="971" width="3.83203125" style="7" customWidth="1"/>
    <col min="972" max="973" width="8.6640625" style="7"/>
    <col min="974" max="974" width="3.6640625" style="7" customWidth="1"/>
    <col min="975" max="1214" width="8.6640625" style="7"/>
    <col min="1215" max="1215" width="24.83203125" style="7" customWidth="1"/>
    <col min="1216" max="1216" width="13.5" style="7" customWidth="1"/>
    <col min="1217" max="1217" width="8.6640625" style="7"/>
    <col min="1218" max="1218" width="6.6640625" style="7" customWidth="1"/>
    <col min="1219" max="1219" width="6.5" style="7" customWidth="1"/>
    <col min="1220" max="1220" width="8.33203125" style="7" customWidth="1"/>
    <col min="1221" max="1221" width="6.6640625" style="7" customWidth="1"/>
    <col min="1222" max="1222" width="4.83203125" style="7" customWidth="1"/>
    <col min="1223" max="1224" width="5" style="7" customWidth="1"/>
    <col min="1225" max="1225" width="8.6640625" style="7"/>
    <col min="1226" max="1226" width="10.5" style="7" customWidth="1"/>
    <col min="1227" max="1227" width="3.83203125" style="7" customWidth="1"/>
    <col min="1228" max="1229" width="8.6640625" style="7"/>
    <col min="1230" max="1230" width="3.6640625" style="7" customWidth="1"/>
    <col min="1231" max="1470" width="8.6640625" style="7"/>
    <col min="1471" max="1471" width="24.83203125" style="7" customWidth="1"/>
    <col min="1472" max="1472" width="13.5" style="7" customWidth="1"/>
    <col min="1473" max="1473" width="8.6640625" style="7"/>
    <col min="1474" max="1474" width="6.6640625" style="7" customWidth="1"/>
    <col min="1475" max="1475" width="6.5" style="7" customWidth="1"/>
    <col min="1476" max="1476" width="8.33203125" style="7" customWidth="1"/>
    <col min="1477" max="1477" width="6.6640625" style="7" customWidth="1"/>
    <col min="1478" max="1478" width="4.83203125" style="7" customWidth="1"/>
    <col min="1479" max="1480" width="5" style="7" customWidth="1"/>
    <col min="1481" max="1481" width="8.6640625" style="7"/>
    <col min="1482" max="1482" width="10.5" style="7" customWidth="1"/>
    <col min="1483" max="1483" width="3.83203125" style="7" customWidth="1"/>
    <col min="1484" max="1485" width="8.6640625" style="7"/>
    <col min="1486" max="1486" width="3.6640625" style="7" customWidth="1"/>
    <col min="1487" max="1726" width="8.6640625" style="7"/>
    <col min="1727" max="1727" width="24.83203125" style="7" customWidth="1"/>
    <col min="1728" max="1728" width="13.5" style="7" customWidth="1"/>
    <col min="1729" max="1729" width="8.6640625" style="7"/>
    <col min="1730" max="1730" width="6.6640625" style="7" customWidth="1"/>
    <col min="1731" max="1731" width="6.5" style="7" customWidth="1"/>
    <col min="1732" max="1732" width="8.33203125" style="7" customWidth="1"/>
    <col min="1733" max="1733" width="6.6640625" style="7" customWidth="1"/>
    <col min="1734" max="1734" width="4.83203125" style="7" customWidth="1"/>
    <col min="1735" max="1736" width="5" style="7" customWidth="1"/>
    <col min="1737" max="1737" width="8.6640625" style="7"/>
    <col min="1738" max="1738" width="10.5" style="7" customWidth="1"/>
    <col min="1739" max="1739" width="3.83203125" style="7" customWidth="1"/>
    <col min="1740" max="1741" width="8.6640625" style="7"/>
    <col min="1742" max="1742" width="3.6640625" style="7" customWidth="1"/>
    <col min="1743" max="1982" width="8.6640625" style="7"/>
    <col min="1983" max="1983" width="24.83203125" style="7" customWidth="1"/>
    <col min="1984" max="1984" width="13.5" style="7" customWidth="1"/>
    <col min="1985" max="1985" width="8.6640625" style="7"/>
    <col min="1986" max="1986" width="6.6640625" style="7" customWidth="1"/>
    <col min="1987" max="1987" width="6.5" style="7" customWidth="1"/>
    <col min="1988" max="1988" width="8.33203125" style="7" customWidth="1"/>
    <col min="1989" max="1989" width="6.6640625" style="7" customWidth="1"/>
    <col min="1990" max="1990" width="4.83203125" style="7" customWidth="1"/>
    <col min="1991" max="1992" width="5" style="7" customWidth="1"/>
    <col min="1993" max="1993" width="8.6640625" style="7"/>
    <col min="1994" max="1994" width="10.5" style="7" customWidth="1"/>
    <col min="1995" max="1995" width="3.83203125" style="7" customWidth="1"/>
    <col min="1996" max="1997" width="8.6640625" style="7"/>
    <col min="1998" max="1998" width="3.6640625" style="7" customWidth="1"/>
    <col min="1999" max="2238" width="8.6640625" style="7"/>
    <col min="2239" max="2239" width="24.83203125" style="7" customWidth="1"/>
    <col min="2240" max="2240" width="13.5" style="7" customWidth="1"/>
    <col min="2241" max="2241" width="8.6640625" style="7"/>
    <col min="2242" max="2242" width="6.6640625" style="7" customWidth="1"/>
    <col min="2243" max="2243" width="6.5" style="7" customWidth="1"/>
    <col min="2244" max="2244" width="8.33203125" style="7" customWidth="1"/>
    <col min="2245" max="2245" width="6.6640625" style="7" customWidth="1"/>
    <col min="2246" max="2246" width="4.83203125" style="7" customWidth="1"/>
    <col min="2247" max="2248" width="5" style="7" customWidth="1"/>
    <col min="2249" max="2249" width="8.6640625" style="7"/>
    <col min="2250" max="2250" width="10.5" style="7" customWidth="1"/>
    <col min="2251" max="2251" width="3.83203125" style="7" customWidth="1"/>
    <col min="2252" max="2253" width="8.6640625" style="7"/>
    <col min="2254" max="2254" width="3.6640625" style="7" customWidth="1"/>
    <col min="2255" max="2494" width="8.6640625" style="7"/>
    <col min="2495" max="2495" width="24.83203125" style="7" customWidth="1"/>
    <col min="2496" max="2496" width="13.5" style="7" customWidth="1"/>
    <col min="2497" max="2497" width="8.6640625" style="7"/>
    <col min="2498" max="2498" width="6.6640625" style="7" customWidth="1"/>
    <col min="2499" max="2499" width="6.5" style="7" customWidth="1"/>
    <col min="2500" max="2500" width="8.33203125" style="7" customWidth="1"/>
    <col min="2501" max="2501" width="6.6640625" style="7" customWidth="1"/>
    <col min="2502" max="2502" width="4.83203125" style="7" customWidth="1"/>
    <col min="2503" max="2504" width="5" style="7" customWidth="1"/>
    <col min="2505" max="2505" width="8.6640625" style="7"/>
    <col min="2506" max="2506" width="10.5" style="7" customWidth="1"/>
    <col min="2507" max="2507" width="3.83203125" style="7" customWidth="1"/>
    <col min="2508" max="2509" width="8.6640625" style="7"/>
    <col min="2510" max="2510" width="3.6640625" style="7" customWidth="1"/>
    <col min="2511" max="2750" width="8.6640625" style="7"/>
    <col min="2751" max="2751" width="24.83203125" style="7" customWidth="1"/>
    <col min="2752" max="2752" width="13.5" style="7" customWidth="1"/>
    <col min="2753" max="2753" width="8.6640625" style="7"/>
    <col min="2754" max="2754" width="6.6640625" style="7" customWidth="1"/>
    <col min="2755" max="2755" width="6.5" style="7" customWidth="1"/>
    <col min="2756" max="2756" width="8.33203125" style="7" customWidth="1"/>
    <col min="2757" max="2757" width="6.6640625" style="7" customWidth="1"/>
    <col min="2758" max="2758" width="4.83203125" style="7" customWidth="1"/>
    <col min="2759" max="2760" width="5" style="7" customWidth="1"/>
    <col min="2761" max="2761" width="8.6640625" style="7"/>
    <col min="2762" max="2762" width="10.5" style="7" customWidth="1"/>
    <col min="2763" max="2763" width="3.83203125" style="7" customWidth="1"/>
    <col min="2764" max="2765" width="8.6640625" style="7"/>
    <col min="2766" max="2766" width="3.6640625" style="7" customWidth="1"/>
    <col min="2767" max="3006" width="8.6640625" style="7"/>
    <col min="3007" max="3007" width="24.83203125" style="7" customWidth="1"/>
    <col min="3008" max="3008" width="13.5" style="7" customWidth="1"/>
    <col min="3009" max="3009" width="8.6640625" style="7"/>
    <col min="3010" max="3010" width="6.6640625" style="7" customWidth="1"/>
    <col min="3011" max="3011" width="6.5" style="7" customWidth="1"/>
    <col min="3012" max="3012" width="8.33203125" style="7" customWidth="1"/>
    <col min="3013" max="3013" width="6.6640625" style="7" customWidth="1"/>
    <col min="3014" max="3014" width="4.83203125" style="7" customWidth="1"/>
    <col min="3015" max="3016" width="5" style="7" customWidth="1"/>
    <col min="3017" max="3017" width="8.6640625" style="7"/>
    <col min="3018" max="3018" width="10.5" style="7" customWidth="1"/>
    <col min="3019" max="3019" width="3.83203125" style="7" customWidth="1"/>
    <col min="3020" max="3021" width="8.6640625" style="7"/>
    <col min="3022" max="3022" width="3.6640625" style="7" customWidth="1"/>
    <col min="3023" max="3262" width="8.6640625" style="7"/>
    <col min="3263" max="3263" width="24.83203125" style="7" customWidth="1"/>
    <col min="3264" max="3264" width="13.5" style="7" customWidth="1"/>
    <col min="3265" max="3265" width="8.6640625" style="7"/>
    <col min="3266" max="3266" width="6.6640625" style="7" customWidth="1"/>
    <col min="3267" max="3267" width="6.5" style="7" customWidth="1"/>
    <col min="3268" max="3268" width="8.33203125" style="7" customWidth="1"/>
    <col min="3269" max="3269" width="6.6640625" style="7" customWidth="1"/>
    <col min="3270" max="3270" width="4.83203125" style="7" customWidth="1"/>
    <col min="3271" max="3272" width="5" style="7" customWidth="1"/>
    <col min="3273" max="3273" width="8.6640625" style="7"/>
    <col min="3274" max="3274" width="10.5" style="7" customWidth="1"/>
    <col min="3275" max="3275" width="3.83203125" style="7" customWidth="1"/>
    <col min="3276" max="3277" width="8.6640625" style="7"/>
    <col min="3278" max="3278" width="3.6640625" style="7" customWidth="1"/>
    <col min="3279" max="3518" width="8.6640625" style="7"/>
    <col min="3519" max="3519" width="24.83203125" style="7" customWidth="1"/>
    <col min="3520" max="3520" width="13.5" style="7" customWidth="1"/>
    <col min="3521" max="3521" width="8.6640625" style="7"/>
    <col min="3522" max="3522" width="6.6640625" style="7" customWidth="1"/>
    <col min="3523" max="3523" width="6.5" style="7" customWidth="1"/>
    <col min="3524" max="3524" width="8.33203125" style="7" customWidth="1"/>
    <col min="3525" max="3525" width="6.6640625" style="7" customWidth="1"/>
    <col min="3526" max="3526" width="4.83203125" style="7" customWidth="1"/>
    <col min="3527" max="3528" width="5" style="7" customWidth="1"/>
    <col min="3529" max="3529" width="8.6640625" style="7"/>
    <col min="3530" max="3530" width="10.5" style="7" customWidth="1"/>
    <col min="3531" max="3531" width="3.83203125" style="7" customWidth="1"/>
    <col min="3532" max="3533" width="8.6640625" style="7"/>
    <col min="3534" max="3534" width="3.6640625" style="7" customWidth="1"/>
    <col min="3535" max="3774" width="8.6640625" style="7"/>
    <col min="3775" max="3775" width="24.83203125" style="7" customWidth="1"/>
    <col min="3776" max="3776" width="13.5" style="7" customWidth="1"/>
    <col min="3777" max="3777" width="8.6640625" style="7"/>
    <col min="3778" max="3778" width="6.6640625" style="7" customWidth="1"/>
    <col min="3779" max="3779" width="6.5" style="7" customWidth="1"/>
    <col min="3780" max="3780" width="8.33203125" style="7" customWidth="1"/>
    <col min="3781" max="3781" width="6.6640625" style="7" customWidth="1"/>
    <col min="3782" max="3782" width="4.83203125" style="7" customWidth="1"/>
    <col min="3783" max="3784" width="5" style="7" customWidth="1"/>
    <col min="3785" max="3785" width="8.6640625" style="7"/>
    <col min="3786" max="3786" width="10.5" style="7" customWidth="1"/>
    <col min="3787" max="3787" width="3.83203125" style="7" customWidth="1"/>
    <col min="3788" max="3789" width="8.6640625" style="7"/>
    <col min="3790" max="3790" width="3.6640625" style="7" customWidth="1"/>
    <col min="3791" max="4030" width="8.6640625" style="7"/>
    <col min="4031" max="4031" width="24.83203125" style="7" customWidth="1"/>
    <col min="4032" max="4032" width="13.5" style="7" customWidth="1"/>
    <col min="4033" max="4033" width="8.6640625" style="7"/>
    <col min="4034" max="4034" width="6.6640625" style="7" customWidth="1"/>
    <col min="4035" max="4035" width="6.5" style="7" customWidth="1"/>
    <col min="4036" max="4036" width="8.33203125" style="7" customWidth="1"/>
    <col min="4037" max="4037" width="6.6640625" style="7" customWidth="1"/>
    <col min="4038" max="4038" width="4.83203125" style="7" customWidth="1"/>
    <col min="4039" max="4040" width="5" style="7" customWidth="1"/>
    <col min="4041" max="4041" width="8.6640625" style="7"/>
    <col min="4042" max="4042" width="10.5" style="7" customWidth="1"/>
    <col min="4043" max="4043" width="3.83203125" style="7" customWidth="1"/>
    <col min="4044" max="4045" width="8.6640625" style="7"/>
    <col min="4046" max="4046" width="3.6640625" style="7" customWidth="1"/>
    <col min="4047" max="4286" width="8.6640625" style="7"/>
    <col min="4287" max="4287" width="24.83203125" style="7" customWidth="1"/>
    <col min="4288" max="4288" width="13.5" style="7" customWidth="1"/>
    <col min="4289" max="4289" width="8.6640625" style="7"/>
    <col min="4290" max="4290" width="6.6640625" style="7" customWidth="1"/>
    <col min="4291" max="4291" width="6.5" style="7" customWidth="1"/>
    <col min="4292" max="4292" width="8.33203125" style="7" customWidth="1"/>
    <col min="4293" max="4293" width="6.6640625" style="7" customWidth="1"/>
    <col min="4294" max="4294" width="4.83203125" style="7" customWidth="1"/>
    <col min="4295" max="4296" width="5" style="7" customWidth="1"/>
    <col min="4297" max="4297" width="8.6640625" style="7"/>
    <col min="4298" max="4298" width="10.5" style="7" customWidth="1"/>
    <col min="4299" max="4299" width="3.83203125" style="7" customWidth="1"/>
    <col min="4300" max="4301" width="8.6640625" style="7"/>
    <col min="4302" max="4302" width="3.6640625" style="7" customWidth="1"/>
    <col min="4303" max="4542" width="8.6640625" style="7"/>
    <col min="4543" max="4543" width="24.83203125" style="7" customWidth="1"/>
    <col min="4544" max="4544" width="13.5" style="7" customWidth="1"/>
    <col min="4545" max="4545" width="8.6640625" style="7"/>
    <col min="4546" max="4546" width="6.6640625" style="7" customWidth="1"/>
    <col min="4547" max="4547" width="6.5" style="7" customWidth="1"/>
    <col min="4548" max="4548" width="8.33203125" style="7" customWidth="1"/>
    <col min="4549" max="4549" width="6.6640625" style="7" customWidth="1"/>
    <col min="4550" max="4550" width="4.83203125" style="7" customWidth="1"/>
    <col min="4551" max="4552" width="5" style="7" customWidth="1"/>
    <col min="4553" max="4553" width="8.6640625" style="7"/>
    <col min="4554" max="4554" width="10.5" style="7" customWidth="1"/>
    <col min="4555" max="4555" width="3.83203125" style="7" customWidth="1"/>
    <col min="4556" max="4557" width="8.6640625" style="7"/>
    <col min="4558" max="4558" width="3.6640625" style="7" customWidth="1"/>
    <col min="4559" max="4798" width="8.6640625" style="7"/>
    <col min="4799" max="4799" width="24.83203125" style="7" customWidth="1"/>
    <col min="4800" max="4800" width="13.5" style="7" customWidth="1"/>
    <col min="4801" max="4801" width="8.6640625" style="7"/>
    <col min="4802" max="4802" width="6.6640625" style="7" customWidth="1"/>
    <col min="4803" max="4803" width="6.5" style="7" customWidth="1"/>
    <col min="4804" max="4804" width="8.33203125" style="7" customWidth="1"/>
    <col min="4805" max="4805" width="6.6640625" style="7" customWidth="1"/>
    <col min="4806" max="4806" width="4.83203125" style="7" customWidth="1"/>
    <col min="4807" max="4808" width="5" style="7" customWidth="1"/>
    <col min="4809" max="4809" width="8.6640625" style="7"/>
    <col min="4810" max="4810" width="10.5" style="7" customWidth="1"/>
    <col min="4811" max="4811" width="3.83203125" style="7" customWidth="1"/>
    <col min="4812" max="4813" width="8.6640625" style="7"/>
    <col min="4814" max="4814" width="3.6640625" style="7" customWidth="1"/>
    <col min="4815" max="5054" width="8.6640625" style="7"/>
    <col min="5055" max="5055" width="24.83203125" style="7" customWidth="1"/>
    <col min="5056" max="5056" width="13.5" style="7" customWidth="1"/>
    <col min="5057" max="5057" width="8.6640625" style="7"/>
    <col min="5058" max="5058" width="6.6640625" style="7" customWidth="1"/>
    <col min="5059" max="5059" width="6.5" style="7" customWidth="1"/>
    <col min="5060" max="5060" width="8.33203125" style="7" customWidth="1"/>
    <col min="5061" max="5061" width="6.6640625" style="7" customWidth="1"/>
    <col min="5062" max="5062" width="4.83203125" style="7" customWidth="1"/>
    <col min="5063" max="5064" width="5" style="7" customWidth="1"/>
    <col min="5065" max="5065" width="8.6640625" style="7"/>
    <col min="5066" max="5066" width="10.5" style="7" customWidth="1"/>
    <col min="5067" max="5067" width="3.83203125" style="7" customWidth="1"/>
    <col min="5068" max="5069" width="8.6640625" style="7"/>
    <col min="5070" max="5070" width="3.6640625" style="7" customWidth="1"/>
    <col min="5071" max="5310" width="8.6640625" style="7"/>
    <col min="5311" max="5311" width="24.83203125" style="7" customWidth="1"/>
    <col min="5312" max="5312" width="13.5" style="7" customWidth="1"/>
    <col min="5313" max="5313" width="8.6640625" style="7"/>
    <col min="5314" max="5314" width="6.6640625" style="7" customWidth="1"/>
    <col min="5315" max="5315" width="6.5" style="7" customWidth="1"/>
    <col min="5316" max="5316" width="8.33203125" style="7" customWidth="1"/>
    <col min="5317" max="5317" width="6.6640625" style="7" customWidth="1"/>
    <col min="5318" max="5318" width="4.83203125" style="7" customWidth="1"/>
    <col min="5319" max="5320" width="5" style="7" customWidth="1"/>
    <col min="5321" max="5321" width="8.6640625" style="7"/>
    <col min="5322" max="5322" width="10.5" style="7" customWidth="1"/>
    <col min="5323" max="5323" width="3.83203125" style="7" customWidth="1"/>
    <col min="5324" max="5325" width="8.6640625" style="7"/>
    <col min="5326" max="5326" width="3.6640625" style="7" customWidth="1"/>
    <col min="5327" max="5566" width="8.6640625" style="7"/>
    <col min="5567" max="5567" width="24.83203125" style="7" customWidth="1"/>
    <col min="5568" max="5568" width="13.5" style="7" customWidth="1"/>
    <col min="5569" max="5569" width="8.6640625" style="7"/>
    <col min="5570" max="5570" width="6.6640625" style="7" customWidth="1"/>
    <col min="5571" max="5571" width="6.5" style="7" customWidth="1"/>
    <col min="5572" max="5572" width="8.33203125" style="7" customWidth="1"/>
    <col min="5573" max="5573" width="6.6640625" style="7" customWidth="1"/>
    <col min="5574" max="5574" width="4.83203125" style="7" customWidth="1"/>
    <col min="5575" max="5576" width="5" style="7" customWidth="1"/>
    <col min="5577" max="5577" width="8.6640625" style="7"/>
    <col min="5578" max="5578" width="10.5" style="7" customWidth="1"/>
    <col min="5579" max="5579" width="3.83203125" style="7" customWidth="1"/>
    <col min="5580" max="5581" width="8.6640625" style="7"/>
    <col min="5582" max="5582" width="3.6640625" style="7" customWidth="1"/>
    <col min="5583" max="5822" width="8.6640625" style="7"/>
    <col min="5823" max="5823" width="24.83203125" style="7" customWidth="1"/>
    <col min="5824" max="5824" width="13.5" style="7" customWidth="1"/>
    <col min="5825" max="5825" width="8.6640625" style="7"/>
    <col min="5826" max="5826" width="6.6640625" style="7" customWidth="1"/>
    <col min="5827" max="5827" width="6.5" style="7" customWidth="1"/>
    <col min="5828" max="5828" width="8.33203125" style="7" customWidth="1"/>
    <col min="5829" max="5829" width="6.6640625" style="7" customWidth="1"/>
    <col min="5830" max="5830" width="4.83203125" style="7" customWidth="1"/>
    <col min="5831" max="5832" width="5" style="7" customWidth="1"/>
    <col min="5833" max="5833" width="8.6640625" style="7"/>
    <col min="5834" max="5834" width="10.5" style="7" customWidth="1"/>
    <col min="5835" max="5835" width="3.83203125" style="7" customWidth="1"/>
    <col min="5836" max="5837" width="8.6640625" style="7"/>
    <col min="5838" max="5838" width="3.6640625" style="7" customWidth="1"/>
    <col min="5839" max="6078" width="8.6640625" style="7"/>
    <col min="6079" max="6079" width="24.83203125" style="7" customWidth="1"/>
    <col min="6080" max="6080" width="13.5" style="7" customWidth="1"/>
    <col min="6081" max="6081" width="8.6640625" style="7"/>
    <col min="6082" max="6082" width="6.6640625" style="7" customWidth="1"/>
    <col min="6083" max="6083" width="6.5" style="7" customWidth="1"/>
    <col min="6084" max="6084" width="8.33203125" style="7" customWidth="1"/>
    <col min="6085" max="6085" width="6.6640625" style="7" customWidth="1"/>
    <col min="6086" max="6086" width="4.83203125" style="7" customWidth="1"/>
    <col min="6087" max="6088" width="5" style="7" customWidth="1"/>
    <col min="6089" max="6089" width="8.6640625" style="7"/>
    <col min="6090" max="6090" width="10.5" style="7" customWidth="1"/>
    <col min="6091" max="6091" width="3.83203125" style="7" customWidth="1"/>
    <col min="6092" max="6093" width="8.6640625" style="7"/>
    <col min="6094" max="6094" width="3.6640625" style="7" customWidth="1"/>
    <col min="6095" max="6334" width="8.6640625" style="7"/>
    <col min="6335" max="6335" width="24.83203125" style="7" customWidth="1"/>
    <col min="6336" max="6336" width="13.5" style="7" customWidth="1"/>
    <col min="6337" max="6337" width="8.6640625" style="7"/>
    <col min="6338" max="6338" width="6.6640625" style="7" customWidth="1"/>
    <col min="6339" max="6339" width="6.5" style="7" customWidth="1"/>
    <col min="6340" max="6340" width="8.33203125" style="7" customWidth="1"/>
    <col min="6341" max="6341" width="6.6640625" style="7" customWidth="1"/>
    <col min="6342" max="6342" width="4.83203125" style="7" customWidth="1"/>
    <col min="6343" max="6344" width="5" style="7" customWidth="1"/>
    <col min="6345" max="6345" width="8.6640625" style="7"/>
    <col min="6346" max="6346" width="10.5" style="7" customWidth="1"/>
    <col min="6347" max="6347" width="3.83203125" style="7" customWidth="1"/>
    <col min="6348" max="6349" width="8.6640625" style="7"/>
    <col min="6350" max="6350" width="3.6640625" style="7" customWidth="1"/>
    <col min="6351" max="6590" width="8.6640625" style="7"/>
    <col min="6591" max="6591" width="24.83203125" style="7" customWidth="1"/>
    <col min="6592" max="6592" width="13.5" style="7" customWidth="1"/>
    <col min="6593" max="6593" width="8.6640625" style="7"/>
    <col min="6594" max="6594" width="6.6640625" style="7" customWidth="1"/>
    <col min="6595" max="6595" width="6.5" style="7" customWidth="1"/>
    <col min="6596" max="6596" width="8.33203125" style="7" customWidth="1"/>
    <col min="6597" max="6597" width="6.6640625" style="7" customWidth="1"/>
    <col min="6598" max="6598" width="4.83203125" style="7" customWidth="1"/>
    <col min="6599" max="6600" width="5" style="7" customWidth="1"/>
    <col min="6601" max="6601" width="8.6640625" style="7"/>
    <col min="6602" max="6602" width="10.5" style="7" customWidth="1"/>
    <col min="6603" max="6603" width="3.83203125" style="7" customWidth="1"/>
    <col min="6604" max="6605" width="8.6640625" style="7"/>
    <col min="6606" max="6606" width="3.6640625" style="7" customWidth="1"/>
    <col min="6607" max="6846" width="8.6640625" style="7"/>
    <col min="6847" max="6847" width="24.83203125" style="7" customWidth="1"/>
    <col min="6848" max="6848" width="13.5" style="7" customWidth="1"/>
    <col min="6849" max="6849" width="8.6640625" style="7"/>
    <col min="6850" max="6850" width="6.6640625" style="7" customWidth="1"/>
    <col min="6851" max="6851" width="6.5" style="7" customWidth="1"/>
    <col min="6852" max="6852" width="8.33203125" style="7" customWidth="1"/>
    <col min="6853" max="6853" width="6.6640625" style="7" customWidth="1"/>
    <col min="6854" max="6854" width="4.83203125" style="7" customWidth="1"/>
    <col min="6855" max="6856" width="5" style="7" customWidth="1"/>
    <col min="6857" max="6857" width="8.6640625" style="7"/>
    <col min="6858" max="6858" width="10.5" style="7" customWidth="1"/>
    <col min="6859" max="6859" width="3.83203125" style="7" customWidth="1"/>
    <col min="6860" max="6861" width="8.6640625" style="7"/>
    <col min="6862" max="6862" width="3.6640625" style="7" customWidth="1"/>
    <col min="6863" max="7102" width="8.6640625" style="7"/>
    <col min="7103" max="7103" width="24.83203125" style="7" customWidth="1"/>
    <col min="7104" max="7104" width="13.5" style="7" customWidth="1"/>
    <col min="7105" max="7105" width="8.6640625" style="7"/>
    <col min="7106" max="7106" width="6.6640625" style="7" customWidth="1"/>
    <col min="7107" max="7107" width="6.5" style="7" customWidth="1"/>
    <col min="7108" max="7108" width="8.33203125" style="7" customWidth="1"/>
    <col min="7109" max="7109" width="6.6640625" style="7" customWidth="1"/>
    <col min="7110" max="7110" width="4.83203125" style="7" customWidth="1"/>
    <col min="7111" max="7112" width="5" style="7" customWidth="1"/>
    <col min="7113" max="7113" width="8.6640625" style="7"/>
    <col min="7114" max="7114" width="10.5" style="7" customWidth="1"/>
    <col min="7115" max="7115" width="3.83203125" style="7" customWidth="1"/>
    <col min="7116" max="7117" width="8.6640625" style="7"/>
    <col min="7118" max="7118" width="3.6640625" style="7" customWidth="1"/>
    <col min="7119" max="7358" width="8.6640625" style="7"/>
    <col min="7359" max="7359" width="24.83203125" style="7" customWidth="1"/>
    <col min="7360" max="7360" width="13.5" style="7" customWidth="1"/>
    <col min="7361" max="7361" width="8.6640625" style="7"/>
    <col min="7362" max="7362" width="6.6640625" style="7" customWidth="1"/>
    <col min="7363" max="7363" width="6.5" style="7" customWidth="1"/>
    <col min="7364" max="7364" width="8.33203125" style="7" customWidth="1"/>
    <col min="7365" max="7365" width="6.6640625" style="7" customWidth="1"/>
    <col min="7366" max="7366" width="4.83203125" style="7" customWidth="1"/>
    <col min="7367" max="7368" width="5" style="7" customWidth="1"/>
    <col min="7369" max="7369" width="8.6640625" style="7"/>
    <col min="7370" max="7370" width="10.5" style="7" customWidth="1"/>
    <col min="7371" max="7371" width="3.83203125" style="7" customWidth="1"/>
    <col min="7372" max="7373" width="8.6640625" style="7"/>
    <col min="7374" max="7374" width="3.6640625" style="7" customWidth="1"/>
    <col min="7375" max="7614" width="8.6640625" style="7"/>
    <col min="7615" max="7615" width="24.83203125" style="7" customWidth="1"/>
    <col min="7616" max="7616" width="13.5" style="7" customWidth="1"/>
    <col min="7617" max="7617" width="8.6640625" style="7"/>
    <col min="7618" max="7618" width="6.6640625" style="7" customWidth="1"/>
    <col min="7619" max="7619" width="6.5" style="7" customWidth="1"/>
    <col min="7620" max="7620" width="8.33203125" style="7" customWidth="1"/>
    <col min="7621" max="7621" width="6.6640625" style="7" customWidth="1"/>
    <col min="7622" max="7622" width="4.83203125" style="7" customWidth="1"/>
    <col min="7623" max="7624" width="5" style="7" customWidth="1"/>
    <col min="7625" max="7625" width="8.6640625" style="7"/>
    <col min="7626" max="7626" width="10.5" style="7" customWidth="1"/>
    <col min="7627" max="7627" width="3.83203125" style="7" customWidth="1"/>
    <col min="7628" max="7629" width="8.6640625" style="7"/>
    <col min="7630" max="7630" width="3.6640625" style="7" customWidth="1"/>
    <col min="7631" max="7870" width="8.6640625" style="7"/>
    <col min="7871" max="7871" width="24.83203125" style="7" customWidth="1"/>
    <col min="7872" max="7872" width="13.5" style="7" customWidth="1"/>
    <col min="7873" max="7873" width="8.6640625" style="7"/>
    <col min="7874" max="7874" width="6.6640625" style="7" customWidth="1"/>
    <col min="7875" max="7875" width="6.5" style="7" customWidth="1"/>
    <col min="7876" max="7876" width="8.33203125" style="7" customWidth="1"/>
    <col min="7877" max="7877" width="6.6640625" style="7" customWidth="1"/>
    <col min="7878" max="7878" width="4.83203125" style="7" customWidth="1"/>
    <col min="7879" max="7880" width="5" style="7" customWidth="1"/>
    <col min="7881" max="7881" width="8.6640625" style="7"/>
    <col min="7882" max="7882" width="10.5" style="7" customWidth="1"/>
    <col min="7883" max="7883" width="3.83203125" style="7" customWidth="1"/>
    <col min="7884" max="7885" width="8.6640625" style="7"/>
    <col min="7886" max="7886" width="3.6640625" style="7" customWidth="1"/>
    <col min="7887" max="8126" width="8.6640625" style="7"/>
    <col min="8127" max="8127" width="24.83203125" style="7" customWidth="1"/>
    <col min="8128" max="8128" width="13.5" style="7" customWidth="1"/>
    <col min="8129" max="8129" width="8.6640625" style="7"/>
    <col min="8130" max="8130" width="6.6640625" style="7" customWidth="1"/>
    <col min="8131" max="8131" width="6.5" style="7" customWidth="1"/>
    <col min="8132" max="8132" width="8.33203125" style="7" customWidth="1"/>
    <col min="8133" max="8133" width="6.6640625" style="7" customWidth="1"/>
    <col min="8134" max="8134" width="4.83203125" style="7" customWidth="1"/>
    <col min="8135" max="8136" width="5" style="7" customWidth="1"/>
    <col min="8137" max="8137" width="8.6640625" style="7"/>
    <col min="8138" max="8138" width="10.5" style="7" customWidth="1"/>
    <col min="8139" max="8139" width="3.83203125" style="7" customWidth="1"/>
    <col min="8140" max="8141" width="8.6640625" style="7"/>
    <col min="8142" max="8142" width="3.6640625" style="7" customWidth="1"/>
    <col min="8143" max="8382" width="8.6640625" style="7"/>
    <col min="8383" max="8383" width="24.83203125" style="7" customWidth="1"/>
    <col min="8384" max="8384" width="13.5" style="7" customWidth="1"/>
    <col min="8385" max="8385" width="8.6640625" style="7"/>
    <col min="8386" max="8386" width="6.6640625" style="7" customWidth="1"/>
    <col min="8387" max="8387" width="6.5" style="7" customWidth="1"/>
    <col min="8388" max="8388" width="8.33203125" style="7" customWidth="1"/>
    <col min="8389" max="8389" width="6.6640625" style="7" customWidth="1"/>
    <col min="8390" max="8390" width="4.83203125" style="7" customWidth="1"/>
    <col min="8391" max="8392" width="5" style="7" customWidth="1"/>
    <col min="8393" max="8393" width="8.6640625" style="7"/>
    <col min="8394" max="8394" width="10.5" style="7" customWidth="1"/>
    <col min="8395" max="8395" width="3.83203125" style="7" customWidth="1"/>
    <col min="8396" max="8397" width="8.6640625" style="7"/>
    <col min="8398" max="8398" width="3.6640625" style="7" customWidth="1"/>
    <col min="8399" max="8638" width="8.6640625" style="7"/>
    <col min="8639" max="8639" width="24.83203125" style="7" customWidth="1"/>
    <col min="8640" max="8640" width="13.5" style="7" customWidth="1"/>
    <col min="8641" max="8641" width="8.6640625" style="7"/>
    <col min="8642" max="8642" width="6.6640625" style="7" customWidth="1"/>
    <col min="8643" max="8643" width="6.5" style="7" customWidth="1"/>
    <col min="8644" max="8644" width="8.33203125" style="7" customWidth="1"/>
    <col min="8645" max="8645" width="6.6640625" style="7" customWidth="1"/>
    <col min="8646" max="8646" width="4.83203125" style="7" customWidth="1"/>
    <col min="8647" max="8648" width="5" style="7" customWidth="1"/>
    <col min="8649" max="8649" width="8.6640625" style="7"/>
    <col min="8650" max="8650" width="10.5" style="7" customWidth="1"/>
    <col min="8651" max="8651" width="3.83203125" style="7" customWidth="1"/>
    <col min="8652" max="8653" width="8.6640625" style="7"/>
    <col min="8654" max="8654" width="3.6640625" style="7" customWidth="1"/>
    <col min="8655" max="8894" width="8.6640625" style="7"/>
    <col min="8895" max="8895" width="24.83203125" style="7" customWidth="1"/>
    <col min="8896" max="8896" width="13.5" style="7" customWidth="1"/>
    <col min="8897" max="8897" width="8.6640625" style="7"/>
    <col min="8898" max="8898" width="6.6640625" style="7" customWidth="1"/>
    <col min="8899" max="8899" width="6.5" style="7" customWidth="1"/>
    <col min="8900" max="8900" width="8.33203125" style="7" customWidth="1"/>
    <col min="8901" max="8901" width="6.6640625" style="7" customWidth="1"/>
    <col min="8902" max="8902" width="4.83203125" style="7" customWidth="1"/>
    <col min="8903" max="8904" width="5" style="7" customWidth="1"/>
    <col min="8905" max="8905" width="8.6640625" style="7"/>
    <col min="8906" max="8906" width="10.5" style="7" customWidth="1"/>
    <col min="8907" max="8907" width="3.83203125" style="7" customWidth="1"/>
    <col min="8908" max="8909" width="8.6640625" style="7"/>
    <col min="8910" max="8910" width="3.6640625" style="7" customWidth="1"/>
    <col min="8911" max="9150" width="8.6640625" style="7"/>
    <col min="9151" max="9151" width="24.83203125" style="7" customWidth="1"/>
    <col min="9152" max="9152" width="13.5" style="7" customWidth="1"/>
    <col min="9153" max="9153" width="8.6640625" style="7"/>
    <col min="9154" max="9154" width="6.6640625" style="7" customWidth="1"/>
    <col min="9155" max="9155" width="6.5" style="7" customWidth="1"/>
    <col min="9156" max="9156" width="8.33203125" style="7" customWidth="1"/>
    <col min="9157" max="9157" width="6.6640625" style="7" customWidth="1"/>
    <col min="9158" max="9158" width="4.83203125" style="7" customWidth="1"/>
    <col min="9159" max="9160" width="5" style="7" customWidth="1"/>
    <col min="9161" max="9161" width="8.6640625" style="7"/>
    <col min="9162" max="9162" width="10.5" style="7" customWidth="1"/>
    <col min="9163" max="9163" width="3.83203125" style="7" customWidth="1"/>
    <col min="9164" max="9165" width="8.6640625" style="7"/>
    <col min="9166" max="9166" width="3.6640625" style="7" customWidth="1"/>
    <col min="9167" max="9406" width="8.6640625" style="7"/>
    <col min="9407" max="9407" width="24.83203125" style="7" customWidth="1"/>
    <col min="9408" max="9408" width="13.5" style="7" customWidth="1"/>
    <col min="9409" max="9409" width="8.6640625" style="7"/>
    <col min="9410" max="9410" width="6.6640625" style="7" customWidth="1"/>
    <col min="9411" max="9411" width="6.5" style="7" customWidth="1"/>
    <col min="9412" max="9412" width="8.33203125" style="7" customWidth="1"/>
    <col min="9413" max="9413" width="6.6640625" style="7" customWidth="1"/>
    <col min="9414" max="9414" width="4.83203125" style="7" customWidth="1"/>
    <col min="9415" max="9416" width="5" style="7" customWidth="1"/>
    <col min="9417" max="9417" width="8.6640625" style="7"/>
    <col min="9418" max="9418" width="10.5" style="7" customWidth="1"/>
    <col min="9419" max="9419" width="3.83203125" style="7" customWidth="1"/>
    <col min="9420" max="9421" width="8.6640625" style="7"/>
    <col min="9422" max="9422" width="3.6640625" style="7" customWidth="1"/>
    <col min="9423" max="9662" width="8.6640625" style="7"/>
    <col min="9663" max="9663" width="24.83203125" style="7" customWidth="1"/>
    <col min="9664" max="9664" width="13.5" style="7" customWidth="1"/>
    <col min="9665" max="9665" width="8.6640625" style="7"/>
    <col min="9666" max="9666" width="6.6640625" style="7" customWidth="1"/>
    <col min="9667" max="9667" width="6.5" style="7" customWidth="1"/>
    <col min="9668" max="9668" width="8.33203125" style="7" customWidth="1"/>
    <col min="9669" max="9669" width="6.6640625" style="7" customWidth="1"/>
    <col min="9670" max="9670" width="4.83203125" style="7" customWidth="1"/>
    <col min="9671" max="9672" width="5" style="7" customWidth="1"/>
    <col min="9673" max="9673" width="8.6640625" style="7"/>
    <col min="9674" max="9674" width="10.5" style="7" customWidth="1"/>
    <col min="9675" max="9675" width="3.83203125" style="7" customWidth="1"/>
    <col min="9676" max="9677" width="8.6640625" style="7"/>
    <col min="9678" max="9678" width="3.6640625" style="7" customWidth="1"/>
    <col min="9679" max="9918" width="8.6640625" style="7"/>
    <col min="9919" max="9919" width="24.83203125" style="7" customWidth="1"/>
    <col min="9920" max="9920" width="13.5" style="7" customWidth="1"/>
    <col min="9921" max="9921" width="8.6640625" style="7"/>
    <col min="9922" max="9922" width="6.6640625" style="7" customWidth="1"/>
    <col min="9923" max="9923" width="6.5" style="7" customWidth="1"/>
    <col min="9924" max="9924" width="8.33203125" style="7" customWidth="1"/>
    <col min="9925" max="9925" width="6.6640625" style="7" customWidth="1"/>
    <col min="9926" max="9926" width="4.83203125" style="7" customWidth="1"/>
    <col min="9927" max="9928" width="5" style="7" customWidth="1"/>
    <col min="9929" max="9929" width="8.6640625" style="7"/>
    <col min="9930" max="9930" width="10.5" style="7" customWidth="1"/>
    <col min="9931" max="9931" width="3.83203125" style="7" customWidth="1"/>
    <col min="9932" max="9933" width="8.6640625" style="7"/>
    <col min="9934" max="9934" width="3.6640625" style="7" customWidth="1"/>
    <col min="9935" max="10174" width="8.6640625" style="7"/>
    <col min="10175" max="10175" width="24.83203125" style="7" customWidth="1"/>
    <col min="10176" max="10176" width="13.5" style="7" customWidth="1"/>
    <col min="10177" max="10177" width="8.6640625" style="7"/>
    <col min="10178" max="10178" width="6.6640625" style="7" customWidth="1"/>
    <col min="10179" max="10179" width="6.5" style="7" customWidth="1"/>
    <col min="10180" max="10180" width="8.33203125" style="7" customWidth="1"/>
    <col min="10181" max="10181" width="6.6640625" style="7" customWidth="1"/>
    <col min="10182" max="10182" width="4.83203125" style="7" customWidth="1"/>
    <col min="10183" max="10184" width="5" style="7" customWidth="1"/>
    <col min="10185" max="10185" width="8.6640625" style="7"/>
    <col min="10186" max="10186" width="10.5" style="7" customWidth="1"/>
    <col min="10187" max="10187" width="3.83203125" style="7" customWidth="1"/>
    <col min="10188" max="10189" width="8.6640625" style="7"/>
    <col min="10190" max="10190" width="3.6640625" style="7" customWidth="1"/>
    <col min="10191" max="10430" width="8.6640625" style="7"/>
    <col min="10431" max="10431" width="24.83203125" style="7" customWidth="1"/>
    <col min="10432" max="10432" width="13.5" style="7" customWidth="1"/>
    <col min="10433" max="10433" width="8.6640625" style="7"/>
    <col min="10434" max="10434" width="6.6640625" style="7" customWidth="1"/>
    <col min="10435" max="10435" width="6.5" style="7" customWidth="1"/>
    <col min="10436" max="10436" width="8.33203125" style="7" customWidth="1"/>
    <col min="10437" max="10437" width="6.6640625" style="7" customWidth="1"/>
    <col min="10438" max="10438" width="4.83203125" style="7" customWidth="1"/>
    <col min="10439" max="10440" width="5" style="7" customWidth="1"/>
    <col min="10441" max="10441" width="8.6640625" style="7"/>
    <col min="10442" max="10442" width="10.5" style="7" customWidth="1"/>
    <col min="10443" max="10443" width="3.83203125" style="7" customWidth="1"/>
    <col min="10444" max="10445" width="8.6640625" style="7"/>
    <col min="10446" max="10446" width="3.6640625" style="7" customWidth="1"/>
    <col min="10447" max="10686" width="8.6640625" style="7"/>
    <col min="10687" max="10687" width="24.83203125" style="7" customWidth="1"/>
    <col min="10688" max="10688" width="13.5" style="7" customWidth="1"/>
    <col min="10689" max="10689" width="8.6640625" style="7"/>
    <col min="10690" max="10690" width="6.6640625" style="7" customWidth="1"/>
    <col min="10691" max="10691" width="6.5" style="7" customWidth="1"/>
    <col min="10692" max="10692" width="8.33203125" style="7" customWidth="1"/>
    <col min="10693" max="10693" width="6.6640625" style="7" customWidth="1"/>
    <col min="10694" max="10694" width="4.83203125" style="7" customWidth="1"/>
    <col min="10695" max="10696" width="5" style="7" customWidth="1"/>
    <col min="10697" max="10697" width="8.6640625" style="7"/>
    <col min="10698" max="10698" width="10.5" style="7" customWidth="1"/>
    <col min="10699" max="10699" width="3.83203125" style="7" customWidth="1"/>
    <col min="10700" max="10701" width="8.6640625" style="7"/>
    <col min="10702" max="10702" width="3.6640625" style="7" customWidth="1"/>
    <col min="10703" max="10942" width="8.6640625" style="7"/>
    <col min="10943" max="10943" width="24.83203125" style="7" customWidth="1"/>
    <col min="10944" max="10944" width="13.5" style="7" customWidth="1"/>
    <col min="10945" max="10945" width="8.6640625" style="7"/>
    <col min="10946" max="10946" width="6.6640625" style="7" customWidth="1"/>
    <col min="10947" max="10947" width="6.5" style="7" customWidth="1"/>
    <col min="10948" max="10948" width="8.33203125" style="7" customWidth="1"/>
    <col min="10949" max="10949" width="6.6640625" style="7" customWidth="1"/>
    <col min="10950" max="10950" width="4.83203125" style="7" customWidth="1"/>
    <col min="10951" max="10952" width="5" style="7" customWidth="1"/>
    <col min="10953" max="10953" width="8.6640625" style="7"/>
    <col min="10954" max="10954" width="10.5" style="7" customWidth="1"/>
    <col min="10955" max="10955" width="3.83203125" style="7" customWidth="1"/>
    <col min="10956" max="10957" width="8.6640625" style="7"/>
    <col min="10958" max="10958" width="3.6640625" style="7" customWidth="1"/>
    <col min="10959" max="11198" width="8.6640625" style="7"/>
    <col min="11199" max="11199" width="24.83203125" style="7" customWidth="1"/>
    <col min="11200" max="11200" width="13.5" style="7" customWidth="1"/>
    <col min="11201" max="11201" width="8.6640625" style="7"/>
    <col min="11202" max="11202" width="6.6640625" style="7" customWidth="1"/>
    <col min="11203" max="11203" width="6.5" style="7" customWidth="1"/>
    <col min="11204" max="11204" width="8.33203125" style="7" customWidth="1"/>
    <col min="11205" max="11205" width="6.6640625" style="7" customWidth="1"/>
    <col min="11206" max="11206" width="4.83203125" style="7" customWidth="1"/>
    <col min="11207" max="11208" width="5" style="7" customWidth="1"/>
    <col min="11209" max="11209" width="8.6640625" style="7"/>
    <col min="11210" max="11210" width="10.5" style="7" customWidth="1"/>
    <col min="11211" max="11211" width="3.83203125" style="7" customWidth="1"/>
    <col min="11212" max="11213" width="8.6640625" style="7"/>
    <col min="11214" max="11214" width="3.6640625" style="7" customWidth="1"/>
    <col min="11215" max="11454" width="8.6640625" style="7"/>
    <col min="11455" max="11455" width="24.83203125" style="7" customWidth="1"/>
    <col min="11456" max="11456" width="13.5" style="7" customWidth="1"/>
    <col min="11457" max="11457" width="8.6640625" style="7"/>
    <col min="11458" max="11458" width="6.6640625" style="7" customWidth="1"/>
    <col min="11459" max="11459" width="6.5" style="7" customWidth="1"/>
    <col min="11460" max="11460" width="8.33203125" style="7" customWidth="1"/>
    <col min="11461" max="11461" width="6.6640625" style="7" customWidth="1"/>
    <col min="11462" max="11462" width="4.83203125" style="7" customWidth="1"/>
    <col min="11463" max="11464" width="5" style="7" customWidth="1"/>
    <col min="11465" max="11465" width="8.6640625" style="7"/>
    <col min="11466" max="11466" width="10.5" style="7" customWidth="1"/>
    <col min="11467" max="11467" width="3.83203125" style="7" customWidth="1"/>
    <col min="11468" max="11469" width="8.6640625" style="7"/>
    <col min="11470" max="11470" width="3.6640625" style="7" customWidth="1"/>
    <col min="11471" max="11710" width="8.6640625" style="7"/>
    <col min="11711" max="11711" width="24.83203125" style="7" customWidth="1"/>
    <col min="11712" max="11712" width="13.5" style="7" customWidth="1"/>
    <col min="11713" max="11713" width="8.6640625" style="7"/>
    <col min="11714" max="11714" width="6.6640625" style="7" customWidth="1"/>
    <col min="11715" max="11715" width="6.5" style="7" customWidth="1"/>
    <col min="11716" max="11716" width="8.33203125" style="7" customWidth="1"/>
    <col min="11717" max="11717" width="6.6640625" style="7" customWidth="1"/>
    <col min="11718" max="11718" width="4.83203125" style="7" customWidth="1"/>
    <col min="11719" max="11720" width="5" style="7" customWidth="1"/>
    <col min="11721" max="11721" width="8.6640625" style="7"/>
    <col min="11722" max="11722" width="10.5" style="7" customWidth="1"/>
    <col min="11723" max="11723" width="3.83203125" style="7" customWidth="1"/>
    <col min="11724" max="11725" width="8.6640625" style="7"/>
    <col min="11726" max="11726" width="3.6640625" style="7" customWidth="1"/>
    <col min="11727" max="11966" width="8.6640625" style="7"/>
    <col min="11967" max="11967" width="24.83203125" style="7" customWidth="1"/>
    <col min="11968" max="11968" width="13.5" style="7" customWidth="1"/>
    <col min="11969" max="11969" width="8.6640625" style="7"/>
    <col min="11970" max="11970" width="6.6640625" style="7" customWidth="1"/>
    <col min="11971" max="11971" width="6.5" style="7" customWidth="1"/>
    <col min="11972" max="11972" width="8.33203125" style="7" customWidth="1"/>
    <col min="11973" max="11973" width="6.6640625" style="7" customWidth="1"/>
    <col min="11974" max="11974" width="4.83203125" style="7" customWidth="1"/>
    <col min="11975" max="11976" width="5" style="7" customWidth="1"/>
    <col min="11977" max="11977" width="8.6640625" style="7"/>
    <col min="11978" max="11978" width="10.5" style="7" customWidth="1"/>
    <col min="11979" max="11979" width="3.83203125" style="7" customWidth="1"/>
    <col min="11980" max="11981" width="8.6640625" style="7"/>
    <col min="11982" max="11982" width="3.6640625" style="7" customWidth="1"/>
    <col min="11983" max="12222" width="8.6640625" style="7"/>
    <col min="12223" max="12223" width="24.83203125" style="7" customWidth="1"/>
    <col min="12224" max="12224" width="13.5" style="7" customWidth="1"/>
    <col min="12225" max="12225" width="8.6640625" style="7"/>
    <col min="12226" max="12226" width="6.6640625" style="7" customWidth="1"/>
    <col min="12227" max="12227" width="6.5" style="7" customWidth="1"/>
    <col min="12228" max="12228" width="8.33203125" style="7" customWidth="1"/>
    <col min="12229" max="12229" width="6.6640625" style="7" customWidth="1"/>
    <col min="12230" max="12230" width="4.83203125" style="7" customWidth="1"/>
    <col min="12231" max="12232" width="5" style="7" customWidth="1"/>
    <col min="12233" max="12233" width="8.6640625" style="7"/>
    <col min="12234" max="12234" width="10.5" style="7" customWidth="1"/>
    <col min="12235" max="12235" width="3.83203125" style="7" customWidth="1"/>
    <col min="12236" max="12237" width="8.6640625" style="7"/>
    <col min="12238" max="12238" width="3.6640625" style="7" customWidth="1"/>
    <col min="12239" max="12478" width="8.6640625" style="7"/>
    <col min="12479" max="12479" width="24.83203125" style="7" customWidth="1"/>
    <col min="12480" max="12480" width="13.5" style="7" customWidth="1"/>
    <col min="12481" max="12481" width="8.6640625" style="7"/>
    <col min="12482" max="12482" width="6.6640625" style="7" customWidth="1"/>
    <col min="12483" max="12483" width="6.5" style="7" customWidth="1"/>
    <col min="12484" max="12484" width="8.33203125" style="7" customWidth="1"/>
    <col min="12485" max="12485" width="6.6640625" style="7" customWidth="1"/>
    <col min="12486" max="12486" width="4.83203125" style="7" customWidth="1"/>
    <col min="12487" max="12488" width="5" style="7" customWidth="1"/>
    <col min="12489" max="12489" width="8.6640625" style="7"/>
    <col min="12490" max="12490" width="10.5" style="7" customWidth="1"/>
    <col min="12491" max="12491" width="3.83203125" style="7" customWidth="1"/>
    <col min="12492" max="12493" width="8.6640625" style="7"/>
    <col min="12494" max="12494" width="3.6640625" style="7" customWidth="1"/>
    <col min="12495" max="12734" width="8.6640625" style="7"/>
    <col min="12735" max="12735" width="24.83203125" style="7" customWidth="1"/>
    <col min="12736" max="12736" width="13.5" style="7" customWidth="1"/>
    <col min="12737" max="12737" width="8.6640625" style="7"/>
    <col min="12738" max="12738" width="6.6640625" style="7" customWidth="1"/>
    <col min="12739" max="12739" width="6.5" style="7" customWidth="1"/>
    <col min="12740" max="12740" width="8.33203125" style="7" customWidth="1"/>
    <col min="12741" max="12741" width="6.6640625" style="7" customWidth="1"/>
    <col min="12742" max="12742" width="4.83203125" style="7" customWidth="1"/>
    <col min="12743" max="12744" width="5" style="7" customWidth="1"/>
    <col min="12745" max="12745" width="8.6640625" style="7"/>
    <col min="12746" max="12746" width="10.5" style="7" customWidth="1"/>
    <col min="12747" max="12747" width="3.83203125" style="7" customWidth="1"/>
    <col min="12748" max="12749" width="8.6640625" style="7"/>
    <col min="12750" max="12750" width="3.6640625" style="7" customWidth="1"/>
    <col min="12751" max="12990" width="8.6640625" style="7"/>
    <col min="12991" max="12991" width="24.83203125" style="7" customWidth="1"/>
    <col min="12992" max="12992" width="13.5" style="7" customWidth="1"/>
    <col min="12993" max="12993" width="8.6640625" style="7"/>
    <col min="12994" max="12994" width="6.6640625" style="7" customWidth="1"/>
    <col min="12995" max="12995" width="6.5" style="7" customWidth="1"/>
    <col min="12996" max="12996" width="8.33203125" style="7" customWidth="1"/>
    <col min="12997" max="12997" width="6.6640625" style="7" customWidth="1"/>
    <col min="12998" max="12998" width="4.83203125" style="7" customWidth="1"/>
    <col min="12999" max="13000" width="5" style="7" customWidth="1"/>
    <col min="13001" max="13001" width="8.6640625" style="7"/>
    <col min="13002" max="13002" width="10.5" style="7" customWidth="1"/>
    <col min="13003" max="13003" width="3.83203125" style="7" customWidth="1"/>
    <col min="13004" max="13005" width="8.6640625" style="7"/>
    <col min="13006" max="13006" width="3.6640625" style="7" customWidth="1"/>
    <col min="13007" max="13246" width="8.6640625" style="7"/>
    <col min="13247" max="13247" width="24.83203125" style="7" customWidth="1"/>
    <col min="13248" max="13248" width="13.5" style="7" customWidth="1"/>
    <col min="13249" max="13249" width="8.6640625" style="7"/>
    <col min="13250" max="13250" width="6.6640625" style="7" customWidth="1"/>
    <col min="13251" max="13251" width="6.5" style="7" customWidth="1"/>
    <col min="13252" max="13252" width="8.33203125" style="7" customWidth="1"/>
    <col min="13253" max="13253" width="6.6640625" style="7" customWidth="1"/>
    <col min="13254" max="13254" width="4.83203125" style="7" customWidth="1"/>
    <col min="13255" max="13256" width="5" style="7" customWidth="1"/>
    <col min="13257" max="13257" width="8.6640625" style="7"/>
    <col min="13258" max="13258" width="10.5" style="7" customWidth="1"/>
    <col min="13259" max="13259" width="3.83203125" style="7" customWidth="1"/>
    <col min="13260" max="13261" width="8.6640625" style="7"/>
    <col min="13262" max="13262" width="3.6640625" style="7" customWidth="1"/>
    <col min="13263" max="13502" width="8.6640625" style="7"/>
    <col min="13503" max="13503" width="24.83203125" style="7" customWidth="1"/>
    <col min="13504" max="13504" width="13.5" style="7" customWidth="1"/>
    <col min="13505" max="13505" width="8.6640625" style="7"/>
    <col min="13506" max="13506" width="6.6640625" style="7" customWidth="1"/>
    <col min="13507" max="13507" width="6.5" style="7" customWidth="1"/>
    <col min="13508" max="13508" width="8.33203125" style="7" customWidth="1"/>
    <col min="13509" max="13509" width="6.6640625" style="7" customWidth="1"/>
    <col min="13510" max="13510" width="4.83203125" style="7" customWidth="1"/>
    <col min="13511" max="13512" width="5" style="7" customWidth="1"/>
    <col min="13513" max="13513" width="8.6640625" style="7"/>
    <col min="13514" max="13514" width="10.5" style="7" customWidth="1"/>
    <col min="13515" max="13515" width="3.83203125" style="7" customWidth="1"/>
    <col min="13516" max="13517" width="8.6640625" style="7"/>
    <col min="13518" max="13518" width="3.6640625" style="7" customWidth="1"/>
    <col min="13519" max="13758" width="8.6640625" style="7"/>
    <col min="13759" max="13759" width="24.83203125" style="7" customWidth="1"/>
    <col min="13760" max="13760" width="13.5" style="7" customWidth="1"/>
    <col min="13761" max="13761" width="8.6640625" style="7"/>
    <col min="13762" max="13762" width="6.6640625" style="7" customWidth="1"/>
    <col min="13763" max="13763" width="6.5" style="7" customWidth="1"/>
    <col min="13764" max="13764" width="8.33203125" style="7" customWidth="1"/>
    <col min="13765" max="13765" width="6.6640625" style="7" customWidth="1"/>
    <col min="13766" max="13766" width="4.83203125" style="7" customWidth="1"/>
    <col min="13767" max="13768" width="5" style="7" customWidth="1"/>
    <col min="13769" max="13769" width="8.6640625" style="7"/>
    <col min="13770" max="13770" width="10.5" style="7" customWidth="1"/>
    <col min="13771" max="13771" width="3.83203125" style="7" customWidth="1"/>
    <col min="13772" max="13773" width="8.6640625" style="7"/>
    <col min="13774" max="13774" width="3.6640625" style="7" customWidth="1"/>
    <col min="13775" max="14014" width="8.6640625" style="7"/>
    <col min="14015" max="14015" width="24.83203125" style="7" customWidth="1"/>
    <col min="14016" max="14016" width="13.5" style="7" customWidth="1"/>
    <col min="14017" max="14017" width="8.6640625" style="7"/>
    <col min="14018" max="14018" width="6.6640625" style="7" customWidth="1"/>
    <col min="14019" max="14019" width="6.5" style="7" customWidth="1"/>
    <col min="14020" max="14020" width="8.33203125" style="7" customWidth="1"/>
    <col min="14021" max="14021" width="6.6640625" style="7" customWidth="1"/>
    <col min="14022" max="14022" width="4.83203125" style="7" customWidth="1"/>
    <col min="14023" max="14024" width="5" style="7" customWidth="1"/>
    <col min="14025" max="14025" width="8.6640625" style="7"/>
    <col min="14026" max="14026" width="10.5" style="7" customWidth="1"/>
    <col min="14027" max="14027" width="3.83203125" style="7" customWidth="1"/>
    <col min="14028" max="14029" width="8.6640625" style="7"/>
    <col min="14030" max="14030" width="3.6640625" style="7" customWidth="1"/>
    <col min="14031" max="14270" width="8.6640625" style="7"/>
    <col min="14271" max="14271" width="24.83203125" style="7" customWidth="1"/>
    <col min="14272" max="14272" width="13.5" style="7" customWidth="1"/>
    <col min="14273" max="14273" width="8.6640625" style="7"/>
    <col min="14274" max="14274" width="6.6640625" style="7" customWidth="1"/>
    <col min="14275" max="14275" width="6.5" style="7" customWidth="1"/>
    <col min="14276" max="14276" width="8.33203125" style="7" customWidth="1"/>
    <col min="14277" max="14277" width="6.6640625" style="7" customWidth="1"/>
    <col min="14278" max="14278" width="4.83203125" style="7" customWidth="1"/>
    <col min="14279" max="14280" width="5" style="7" customWidth="1"/>
    <col min="14281" max="14281" width="8.6640625" style="7"/>
    <col min="14282" max="14282" width="10.5" style="7" customWidth="1"/>
    <col min="14283" max="14283" width="3.83203125" style="7" customWidth="1"/>
    <col min="14284" max="14285" width="8.6640625" style="7"/>
    <col min="14286" max="14286" width="3.6640625" style="7" customWidth="1"/>
    <col min="14287" max="14526" width="8.6640625" style="7"/>
    <col min="14527" max="14527" width="24.83203125" style="7" customWidth="1"/>
    <col min="14528" max="14528" width="13.5" style="7" customWidth="1"/>
    <col min="14529" max="14529" width="8.6640625" style="7"/>
    <col min="14530" max="14530" width="6.6640625" style="7" customWidth="1"/>
    <col min="14531" max="14531" width="6.5" style="7" customWidth="1"/>
    <col min="14532" max="14532" width="8.33203125" style="7" customWidth="1"/>
    <col min="14533" max="14533" width="6.6640625" style="7" customWidth="1"/>
    <col min="14534" max="14534" width="4.83203125" style="7" customWidth="1"/>
    <col min="14535" max="14536" width="5" style="7" customWidth="1"/>
    <col min="14537" max="14537" width="8.6640625" style="7"/>
    <col min="14538" max="14538" width="10.5" style="7" customWidth="1"/>
    <col min="14539" max="14539" width="3.83203125" style="7" customWidth="1"/>
    <col min="14540" max="14541" width="8.6640625" style="7"/>
    <col min="14542" max="14542" width="3.6640625" style="7" customWidth="1"/>
    <col min="14543" max="14782" width="8.6640625" style="7"/>
    <col min="14783" max="14783" width="24.83203125" style="7" customWidth="1"/>
    <col min="14784" max="14784" width="13.5" style="7" customWidth="1"/>
    <col min="14785" max="14785" width="8.6640625" style="7"/>
    <col min="14786" max="14786" width="6.6640625" style="7" customWidth="1"/>
    <col min="14787" max="14787" width="6.5" style="7" customWidth="1"/>
    <col min="14788" max="14788" width="8.33203125" style="7" customWidth="1"/>
    <col min="14789" max="14789" width="6.6640625" style="7" customWidth="1"/>
    <col min="14790" max="14790" width="4.83203125" style="7" customWidth="1"/>
    <col min="14791" max="14792" width="5" style="7" customWidth="1"/>
    <col min="14793" max="14793" width="8.6640625" style="7"/>
    <col min="14794" max="14794" width="10.5" style="7" customWidth="1"/>
    <col min="14795" max="14795" width="3.83203125" style="7" customWidth="1"/>
    <col min="14796" max="14797" width="8.6640625" style="7"/>
    <col min="14798" max="14798" width="3.6640625" style="7" customWidth="1"/>
    <col min="14799" max="15038" width="8.6640625" style="7"/>
    <col min="15039" max="15039" width="24.83203125" style="7" customWidth="1"/>
    <col min="15040" max="15040" width="13.5" style="7" customWidth="1"/>
    <col min="15041" max="15041" width="8.6640625" style="7"/>
    <col min="15042" max="15042" width="6.6640625" style="7" customWidth="1"/>
    <col min="15043" max="15043" width="6.5" style="7" customWidth="1"/>
    <col min="15044" max="15044" width="8.33203125" style="7" customWidth="1"/>
    <col min="15045" max="15045" width="6.6640625" style="7" customWidth="1"/>
    <col min="15046" max="15046" width="4.83203125" style="7" customWidth="1"/>
    <col min="15047" max="15048" width="5" style="7" customWidth="1"/>
    <col min="15049" max="15049" width="8.6640625" style="7"/>
    <col min="15050" max="15050" width="10.5" style="7" customWidth="1"/>
    <col min="15051" max="15051" width="3.83203125" style="7" customWidth="1"/>
    <col min="15052" max="15053" width="8.6640625" style="7"/>
    <col min="15054" max="15054" width="3.6640625" style="7" customWidth="1"/>
    <col min="15055" max="15294" width="8.6640625" style="7"/>
    <col min="15295" max="15295" width="24.83203125" style="7" customWidth="1"/>
    <col min="15296" max="15296" width="13.5" style="7" customWidth="1"/>
    <col min="15297" max="15297" width="8.6640625" style="7"/>
    <col min="15298" max="15298" width="6.6640625" style="7" customWidth="1"/>
    <col min="15299" max="15299" width="6.5" style="7" customWidth="1"/>
    <col min="15300" max="15300" width="8.33203125" style="7" customWidth="1"/>
    <col min="15301" max="15301" width="6.6640625" style="7" customWidth="1"/>
    <col min="15302" max="15302" width="4.83203125" style="7" customWidth="1"/>
    <col min="15303" max="15304" width="5" style="7" customWidth="1"/>
    <col min="15305" max="15305" width="8.6640625" style="7"/>
    <col min="15306" max="15306" width="10.5" style="7" customWidth="1"/>
    <col min="15307" max="15307" width="3.83203125" style="7" customWidth="1"/>
    <col min="15308" max="15309" width="8.6640625" style="7"/>
    <col min="15310" max="15310" width="3.6640625" style="7" customWidth="1"/>
    <col min="15311" max="15550" width="8.6640625" style="7"/>
    <col min="15551" max="15551" width="24.83203125" style="7" customWidth="1"/>
    <col min="15552" max="15552" width="13.5" style="7" customWidth="1"/>
    <col min="15553" max="15553" width="8.6640625" style="7"/>
    <col min="15554" max="15554" width="6.6640625" style="7" customWidth="1"/>
    <col min="15555" max="15555" width="6.5" style="7" customWidth="1"/>
    <col min="15556" max="15556" width="8.33203125" style="7" customWidth="1"/>
    <col min="15557" max="15557" width="6.6640625" style="7" customWidth="1"/>
    <col min="15558" max="15558" width="4.83203125" style="7" customWidth="1"/>
    <col min="15559" max="15560" width="5" style="7" customWidth="1"/>
    <col min="15561" max="15561" width="8.6640625" style="7"/>
    <col min="15562" max="15562" width="10.5" style="7" customWidth="1"/>
    <col min="15563" max="15563" width="3.83203125" style="7" customWidth="1"/>
    <col min="15564" max="15565" width="8.6640625" style="7"/>
    <col min="15566" max="15566" width="3.6640625" style="7" customWidth="1"/>
    <col min="15567" max="15806" width="8.6640625" style="7"/>
    <col min="15807" max="15807" width="24.83203125" style="7" customWidth="1"/>
    <col min="15808" max="15808" width="13.5" style="7" customWidth="1"/>
    <col min="15809" max="15809" width="8.6640625" style="7"/>
    <col min="15810" max="15810" width="6.6640625" style="7" customWidth="1"/>
    <col min="15811" max="15811" width="6.5" style="7" customWidth="1"/>
    <col min="15812" max="15812" width="8.33203125" style="7" customWidth="1"/>
    <col min="15813" max="15813" width="6.6640625" style="7" customWidth="1"/>
    <col min="15814" max="15814" width="4.83203125" style="7" customWidth="1"/>
    <col min="15815" max="15816" width="5" style="7" customWidth="1"/>
    <col min="15817" max="15817" width="8.6640625" style="7"/>
    <col min="15818" max="15818" width="10.5" style="7" customWidth="1"/>
    <col min="15819" max="15819" width="3.83203125" style="7" customWidth="1"/>
    <col min="15820" max="15821" width="8.6640625" style="7"/>
    <col min="15822" max="15822" width="3.6640625" style="7" customWidth="1"/>
    <col min="15823" max="16062" width="8.6640625" style="7"/>
    <col min="16063" max="16063" width="24.83203125" style="7" customWidth="1"/>
    <col min="16064" max="16064" width="13.5" style="7" customWidth="1"/>
    <col min="16065" max="16065" width="8.6640625" style="7"/>
    <col min="16066" max="16066" width="6.6640625" style="7" customWidth="1"/>
    <col min="16067" max="16067" width="6.5" style="7" customWidth="1"/>
    <col min="16068" max="16068" width="8.33203125" style="7" customWidth="1"/>
    <col min="16069" max="16069" width="6.6640625" style="7" customWidth="1"/>
    <col min="16070" max="16070" width="4.83203125" style="7" customWidth="1"/>
    <col min="16071" max="16072" width="5" style="7" customWidth="1"/>
    <col min="16073" max="16073" width="8.6640625" style="7"/>
    <col min="16074" max="16074" width="10.5" style="7" customWidth="1"/>
    <col min="16075" max="16075" width="3.83203125" style="7" customWidth="1"/>
    <col min="16076" max="16077" width="8.6640625" style="7"/>
    <col min="16078" max="16078" width="3.6640625" style="7" customWidth="1"/>
    <col min="16079" max="16384" width="8.6640625" style="7"/>
  </cols>
  <sheetData>
    <row r="3" spans="1:2">
      <c r="A3" s="9" t="s">
        <v>207</v>
      </c>
    </row>
    <row r="4" spans="1:2">
      <c r="B4" s="12" t="s">
        <v>205</v>
      </c>
    </row>
    <row r="5" spans="1:2">
      <c r="B5" s="12" t="s">
        <v>206</v>
      </c>
    </row>
    <row r="25" spans="1:51" s="1" customFormat="1" ht="144">
      <c r="A25" s="1" t="s">
        <v>0</v>
      </c>
      <c r="B25" s="1" t="s">
        <v>1</v>
      </c>
      <c r="C25" s="1" t="s">
        <v>2</v>
      </c>
      <c r="D25" s="1" t="s">
        <v>3</v>
      </c>
      <c r="E25" s="1" t="s">
        <v>4</v>
      </c>
      <c r="F25" s="1" t="s">
        <v>5</v>
      </c>
      <c r="G25" s="1" t="s">
        <v>6</v>
      </c>
      <c r="H25" s="1" t="s">
        <v>7</v>
      </c>
      <c r="I25" s="1" t="s">
        <v>8</v>
      </c>
      <c r="J25" s="1" t="s">
        <v>9</v>
      </c>
      <c r="K25" s="1" t="s">
        <v>10</v>
      </c>
      <c r="L25" s="1" t="s">
        <v>6</v>
      </c>
      <c r="M25" s="1" t="s">
        <v>7</v>
      </c>
      <c r="N25" s="1" t="s">
        <v>8</v>
      </c>
      <c r="O25" s="1" t="s">
        <v>9</v>
      </c>
      <c r="P25" s="1" t="s">
        <v>10</v>
      </c>
      <c r="Q25" s="1" t="s">
        <v>6</v>
      </c>
      <c r="R25" s="1" t="s">
        <v>7</v>
      </c>
      <c r="S25" s="1" t="s">
        <v>8</v>
      </c>
      <c r="T25" s="1" t="s">
        <v>9</v>
      </c>
      <c r="U25" s="1" t="s">
        <v>10</v>
      </c>
      <c r="V25" s="1" t="s">
        <v>103</v>
      </c>
      <c r="W25" s="1" t="s">
        <v>104</v>
      </c>
      <c r="X25" s="1" t="s">
        <v>105</v>
      </c>
      <c r="Y25" s="1" t="s">
        <v>106</v>
      </c>
      <c r="Z25" s="1" t="s">
        <v>107</v>
      </c>
      <c r="AA25" s="1" t="s">
        <v>108</v>
      </c>
      <c r="AB25" s="1" t="s">
        <v>109</v>
      </c>
      <c r="AC25" s="1" t="s">
        <v>110</v>
      </c>
      <c r="AD25" s="1" t="s">
        <v>111</v>
      </c>
      <c r="AE25" s="1" t="s">
        <v>112</v>
      </c>
      <c r="AF25" s="1" t="s">
        <v>113</v>
      </c>
      <c r="AG25" s="1" t="s">
        <v>114</v>
      </c>
      <c r="AH25" s="1" t="s">
        <v>115</v>
      </c>
      <c r="AI25" s="1" t="s">
        <v>116</v>
      </c>
      <c r="AJ25" s="1" t="s">
        <v>117</v>
      </c>
      <c r="AK25" s="1" t="s">
        <v>118</v>
      </c>
      <c r="AL25" s="1" t="s">
        <v>119</v>
      </c>
      <c r="AM25" s="1" t="s">
        <v>120</v>
      </c>
      <c r="AN25" s="1" t="s">
        <v>121</v>
      </c>
      <c r="AO25" s="1" t="s">
        <v>113</v>
      </c>
      <c r="AP25" s="1" t="s">
        <v>122</v>
      </c>
      <c r="AQ25" s="1" t="s">
        <v>123</v>
      </c>
      <c r="AR25" s="1" t="s">
        <v>124</v>
      </c>
      <c r="AS25" s="1" t="s">
        <v>125</v>
      </c>
      <c r="AT25" s="1" t="s">
        <v>126</v>
      </c>
      <c r="AU25" s="1" t="s">
        <v>127</v>
      </c>
      <c r="AV25" s="1" t="s">
        <v>128</v>
      </c>
      <c r="AW25" s="1" t="s">
        <v>129</v>
      </c>
      <c r="AY25" s="1" t="s">
        <v>57</v>
      </c>
    </row>
    <row r="26" spans="1:51" customFormat="1" ht="15">
      <c r="A26" s="2">
        <v>44075</v>
      </c>
      <c r="B26" t="s">
        <v>101</v>
      </c>
      <c r="C26" t="s">
        <v>173</v>
      </c>
      <c r="D26">
        <v>15</v>
      </c>
      <c r="E26">
        <v>1</v>
      </c>
      <c r="F26">
        <v>1</v>
      </c>
      <c r="G26" t="s">
        <v>11</v>
      </c>
      <c r="H26" t="s">
        <v>21</v>
      </c>
      <c r="I26">
        <v>4.9299999999999997E-2</v>
      </c>
      <c r="J26">
        <v>1.04</v>
      </c>
      <c r="K26">
        <v>22.1</v>
      </c>
      <c r="L26" t="s">
        <v>19</v>
      </c>
      <c r="M26" t="s">
        <v>22</v>
      </c>
      <c r="N26">
        <v>9.4399999999999998E-2</v>
      </c>
      <c r="O26">
        <v>1.53</v>
      </c>
      <c r="P26">
        <v>34.5</v>
      </c>
      <c r="Q26" t="s">
        <v>23</v>
      </c>
      <c r="R26" t="s">
        <v>21</v>
      </c>
      <c r="S26">
        <v>0.20399999999999999</v>
      </c>
      <c r="T26">
        <v>3.32</v>
      </c>
      <c r="U26">
        <v>200</v>
      </c>
      <c r="W26" s="1">
        <v>1</v>
      </c>
      <c r="X26" s="1"/>
      <c r="Y26">
        <v>22.1</v>
      </c>
      <c r="AD26">
        <v>96.96</v>
      </c>
      <c r="AE26" t="s">
        <v>174</v>
      </c>
      <c r="AF26" s="1">
        <v>1</v>
      </c>
      <c r="AH26">
        <v>34.5</v>
      </c>
      <c r="AM26">
        <v>93.95</v>
      </c>
      <c r="AN26" t="s">
        <v>174</v>
      </c>
      <c r="AO26" s="1">
        <v>1</v>
      </c>
      <c r="AQ26">
        <v>200</v>
      </c>
      <c r="AV26">
        <v>130</v>
      </c>
      <c r="AW26" t="s">
        <v>175</v>
      </c>
      <c r="AY26" s="1">
        <v>1</v>
      </c>
    </row>
    <row r="27" spans="1:51" customFormat="1" ht="15">
      <c r="A27" s="2">
        <v>44075</v>
      </c>
      <c r="B27" t="s">
        <v>101</v>
      </c>
      <c r="C27" t="s">
        <v>176</v>
      </c>
      <c r="D27">
        <v>30</v>
      </c>
      <c r="E27">
        <v>1</v>
      </c>
      <c r="F27">
        <v>1</v>
      </c>
      <c r="G27" t="s">
        <v>11</v>
      </c>
      <c r="H27" t="s">
        <v>21</v>
      </c>
      <c r="I27">
        <v>6.1699999999999998E-2</v>
      </c>
      <c r="J27">
        <v>1.37</v>
      </c>
      <c r="K27">
        <v>29.4</v>
      </c>
      <c r="L27" t="s">
        <v>19</v>
      </c>
      <c r="M27" t="s">
        <v>22</v>
      </c>
      <c r="N27">
        <v>6.7199999999999996E-2</v>
      </c>
      <c r="O27">
        <v>1.02</v>
      </c>
      <c r="P27">
        <v>21.4</v>
      </c>
      <c r="Q27" t="s">
        <v>23</v>
      </c>
      <c r="R27" t="s">
        <v>21</v>
      </c>
      <c r="S27">
        <v>2.47E-2</v>
      </c>
      <c r="T27">
        <v>0.41599999999999998</v>
      </c>
      <c r="U27">
        <v>23.2</v>
      </c>
      <c r="W27" s="1">
        <v>1</v>
      </c>
      <c r="X27" s="1"/>
      <c r="Y27">
        <v>29.4</v>
      </c>
      <c r="AD27">
        <v>96.94</v>
      </c>
      <c r="AE27" t="s">
        <v>174</v>
      </c>
      <c r="AF27" s="1">
        <v>1</v>
      </c>
      <c r="AH27">
        <v>21.4</v>
      </c>
      <c r="AM27">
        <v>83.14</v>
      </c>
      <c r="AN27" t="s">
        <v>174</v>
      </c>
      <c r="AO27" s="1">
        <v>1</v>
      </c>
      <c r="AQ27">
        <v>23.2</v>
      </c>
      <c r="AV27">
        <v>100.57</v>
      </c>
      <c r="AW27" t="s">
        <v>174</v>
      </c>
      <c r="AY27" s="1">
        <v>2</v>
      </c>
    </row>
    <row r="28" spans="1:51" customFormat="1" ht="15">
      <c r="A28" s="2">
        <v>44075</v>
      </c>
      <c r="B28" t="s">
        <v>101</v>
      </c>
      <c r="C28" t="s">
        <v>173</v>
      </c>
      <c r="D28">
        <v>45</v>
      </c>
      <c r="E28">
        <v>1</v>
      </c>
      <c r="F28">
        <v>1</v>
      </c>
      <c r="G28" t="s">
        <v>11</v>
      </c>
      <c r="H28" t="s">
        <v>21</v>
      </c>
      <c r="I28">
        <v>5.91E-2</v>
      </c>
      <c r="J28">
        <v>1.24</v>
      </c>
      <c r="K28">
        <v>26.5</v>
      </c>
      <c r="L28" t="s">
        <v>19</v>
      </c>
      <c r="M28" t="s">
        <v>22</v>
      </c>
      <c r="N28">
        <v>7.5899999999999995E-2</v>
      </c>
      <c r="O28">
        <v>1.21</v>
      </c>
      <c r="P28">
        <v>26.2</v>
      </c>
      <c r="Q28" t="s">
        <v>23</v>
      </c>
      <c r="R28" t="s">
        <v>21</v>
      </c>
      <c r="S28">
        <v>0.14099999999999999</v>
      </c>
      <c r="T28">
        <v>2.27</v>
      </c>
      <c r="U28">
        <v>135</v>
      </c>
      <c r="W28" s="1">
        <v>1</v>
      </c>
      <c r="X28" s="1"/>
      <c r="Y28">
        <v>26.5</v>
      </c>
      <c r="AD28">
        <v>87.1</v>
      </c>
      <c r="AE28" t="s">
        <v>174</v>
      </c>
      <c r="AF28" s="1">
        <v>1</v>
      </c>
      <c r="AH28">
        <v>26.2</v>
      </c>
      <c r="AM28">
        <v>84.22</v>
      </c>
      <c r="AN28" t="s">
        <v>174</v>
      </c>
      <c r="AO28" s="1">
        <v>1</v>
      </c>
      <c r="AQ28">
        <v>135</v>
      </c>
      <c r="AV28">
        <v>38.5</v>
      </c>
      <c r="AW28" t="s">
        <v>175</v>
      </c>
      <c r="AY28" s="1">
        <v>3</v>
      </c>
    </row>
    <row r="29" spans="1:51" customFormat="1">
      <c r="A29" s="2">
        <v>44075</v>
      </c>
      <c r="B29" t="s">
        <v>101</v>
      </c>
      <c r="C29" t="s">
        <v>173</v>
      </c>
      <c r="D29">
        <v>60</v>
      </c>
      <c r="E29">
        <v>1</v>
      </c>
      <c r="F29">
        <v>1</v>
      </c>
      <c r="G29" t="s">
        <v>11</v>
      </c>
      <c r="H29" t="s">
        <v>21</v>
      </c>
      <c r="I29">
        <v>6.6299999999999998E-2</v>
      </c>
      <c r="J29">
        <v>1.44</v>
      </c>
      <c r="K29">
        <v>30.9</v>
      </c>
      <c r="L29" t="s">
        <v>19</v>
      </c>
      <c r="M29" t="s">
        <v>22</v>
      </c>
      <c r="N29">
        <v>6.9699999999999998E-2</v>
      </c>
      <c r="O29">
        <v>1.08</v>
      </c>
      <c r="P29">
        <v>22.9</v>
      </c>
      <c r="Q29" t="s">
        <v>23</v>
      </c>
      <c r="R29" t="s">
        <v>21</v>
      </c>
      <c r="S29">
        <v>2.0199999999999999E-2</v>
      </c>
      <c r="T29">
        <v>0.33900000000000002</v>
      </c>
      <c r="U29">
        <v>18.600000000000001</v>
      </c>
      <c r="W29" s="1">
        <v>1</v>
      </c>
      <c r="X29" s="5"/>
      <c r="Y29" s="24">
        <v>30.9</v>
      </c>
      <c r="Z29" s="1"/>
      <c r="AB29" s="1"/>
      <c r="AC29" s="1"/>
      <c r="AD29" s="1">
        <v>103.09</v>
      </c>
      <c r="AE29" s="1" t="s">
        <v>174</v>
      </c>
      <c r="AF29" s="1">
        <v>1</v>
      </c>
      <c r="AG29" s="1"/>
      <c r="AH29" s="6">
        <v>22.9</v>
      </c>
      <c r="AI29" s="1"/>
      <c r="AJ29" s="1"/>
      <c r="AK29" s="1"/>
      <c r="AL29" s="1"/>
      <c r="AM29" s="1">
        <v>87.39</v>
      </c>
      <c r="AN29" s="1" t="s">
        <v>174</v>
      </c>
      <c r="AO29" s="1">
        <v>1</v>
      </c>
      <c r="AP29" s="1"/>
      <c r="AQ29" s="6">
        <v>18.600000000000001</v>
      </c>
      <c r="AR29" s="1"/>
      <c r="AS29" s="1"/>
      <c r="AT29" s="1"/>
      <c r="AU29" s="1"/>
      <c r="AV29" s="1">
        <v>92.53</v>
      </c>
      <c r="AW29" s="1" t="s">
        <v>174</v>
      </c>
      <c r="AY29" s="1">
        <v>4</v>
      </c>
    </row>
    <row r="30" spans="1:51" customFormat="1">
      <c r="A30" s="2">
        <v>44075</v>
      </c>
      <c r="B30" t="s">
        <v>101</v>
      </c>
      <c r="C30" t="s">
        <v>173</v>
      </c>
      <c r="D30">
        <v>75</v>
      </c>
      <c r="E30">
        <v>1</v>
      </c>
      <c r="F30">
        <v>1</v>
      </c>
      <c r="G30" t="s">
        <v>11</v>
      </c>
      <c r="H30" t="s">
        <v>21</v>
      </c>
      <c r="I30">
        <v>6.2799999999999995E-2</v>
      </c>
      <c r="J30">
        <v>1.37</v>
      </c>
      <c r="K30">
        <v>29.4</v>
      </c>
      <c r="L30" t="s">
        <v>19</v>
      </c>
      <c r="M30" t="s">
        <v>22</v>
      </c>
      <c r="N30">
        <v>5.79E-2</v>
      </c>
      <c r="O30">
        <v>0.93</v>
      </c>
      <c r="P30">
        <v>19</v>
      </c>
      <c r="Q30" t="s">
        <v>23</v>
      </c>
      <c r="R30" t="s">
        <v>21</v>
      </c>
      <c r="S30">
        <v>2.0799999999999999E-2</v>
      </c>
      <c r="T30">
        <v>0.36599999999999999</v>
      </c>
      <c r="U30">
        <v>20.2</v>
      </c>
      <c r="W30" s="1">
        <v>1</v>
      </c>
      <c r="X30" s="5"/>
      <c r="Y30" s="24">
        <v>29.4</v>
      </c>
      <c r="Z30" s="1"/>
      <c r="AB30" s="1"/>
      <c r="AC30" s="1"/>
      <c r="AD30" s="1">
        <v>123.19</v>
      </c>
      <c r="AE30" s="1" t="s">
        <v>175</v>
      </c>
      <c r="AF30" s="1">
        <v>1</v>
      </c>
      <c r="AG30" s="1"/>
      <c r="AH30" s="6">
        <v>19</v>
      </c>
      <c r="AI30" s="1"/>
      <c r="AJ30" s="1"/>
      <c r="AK30" s="1"/>
      <c r="AL30" s="1"/>
      <c r="AM30" s="1">
        <v>78.05</v>
      </c>
      <c r="AN30" s="1" t="s">
        <v>175</v>
      </c>
      <c r="AO30" s="1">
        <v>1</v>
      </c>
      <c r="AP30" s="1"/>
      <c r="AQ30" s="6">
        <v>20.2</v>
      </c>
      <c r="AR30" s="1"/>
      <c r="AS30" s="1"/>
      <c r="AT30" s="1"/>
      <c r="AU30" s="1"/>
      <c r="AV30" s="1">
        <v>90.02</v>
      </c>
      <c r="AW30" s="1" t="s">
        <v>174</v>
      </c>
      <c r="AY30" s="1">
        <v>5</v>
      </c>
    </row>
    <row r="31" spans="1:51" customFormat="1" ht="15">
      <c r="A31" s="2">
        <v>44075</v>
      </c>
      <c r="B31" t="s">
        <v>101</v>
      </c>
      <c r="C31" t="s">
        <v>173</v>
      </c>
      <c r="D31">
        <v>90</v>
      </c>
      <c r="E31">
        <v>1</v>
      </c>
      <c r="F31">
        <v>1</v>
      </c>
      <c r="G31" t="s">
        <v>11</v>
      </c>
      <c r="H31" t="s">
        <v>21</v>
      </c>
      <c r="I31">
        <v>5.2999999999999999E-2</v>
      </c>
      <c r="J31">
        <v>1.1499999999999999</v>
      </c>
      <c r="K31">
        <v>24.5</v>
      </c>
      <c r="L31" t="s">
        <v>19</v>
      </c>
      <c r="M31" t="s">
        <v>22</v>
      </c>
      <c r="N31">
        <v>7.4999999999999997E-2</v>
      </c>
      <c r="O31">
        <v>1.21</v>
      </c>
      <c r="P31">
        <v>26.1</v>
      </c>
      <c r="Q31" t="s">
        <v>23</v>
      </c>
      <c r="R31" t="s">
        <v>21</v>
      </c>
      <c r="S31">
        <v>1.89E-2</v>
      </c>
      <c r="T31">
        <v>0.32400000000000001</v>
      </c>
      <c r="U31">
        <v>17.7</v>
      </c>
      <c r="W31" s="1">
        <v>1</v>
      </c>
      <c r="X31" s="5"/>
      <c r="Y31" s="24">
        <v>24.5</v>
      </c>
      <c r="Z31" s="1"/>
      <c r="AB31" s="1"/>
      <c r="AC31" s="1"/>
      <c r="AD31" s="1"/>
      <c r="AE31" s="1"/>
      <c r="AF31" s="1">
        <v>1</v>
      </c>
      <c r="AG31" s="1"/>
      <c r="AH31" s="6">
        <v>26.1</v>
      </c>
      <c r="AI31" s="1"/>
      <c r="AJ31" s="1"/>
      <c r="AK31" s="1"/>
      <c r="AL31" s="1"/>
      <c r="AM31" s="1"/>
      <c r="AN31" s="1"/>
      <c r="AO31" s="1">
        <v>1</v>
      </c>
      <c r="AP31" s="1"/>
      <c r="AQ31" s="6">
        <v>17.7</v>
      </c>
      <c r="AR31" s="1"/>
      <c r="AS31" s="1"/>
      <c r="AT31" s="1"/>
      <c r="AU31" s="1"/>
      <c r="AV31" s="1"/>
      <c r="AW31" s="1"/>
      <c r="AY31" s="1">
        <v>6</v>
      </c>
    </row>
    <row r="32" spans="1:51" s="1" customFormat="1">
      <c r="A32" s="2">
        <v>44075</v>
      </c>
      <c r="B32" t="s">
        <v>101</v>
      </c>
      <c r="C32" t="s">
        <v>173</v>
      </c>
      <c r="D32">
        <v>105</v>
      </c>
      <c r="E32">
        <v>1</v>
      </c>
      <c r="F32">
        <v>1</v>
      </c>
      <c r="G32" t="s">
        <v>11</v>
      </c>
      <c r="H32" t="s">
        <v>21</v>
      </c>
      <c r="I32">
        <v>5.5899999999999998E-2</v>
      </c>
      <c r="J32">
        <v>1.23</v>
      </c>
      <c r="K32">
        <v>26.4</v>
      </c>
      <c r="L32" t="s">
        <v>19</v>
      </c>
      <c r="M32" t="s">
        <v>22</v>
      </c>
      <c r="N32">
        <v>6.7500000000000004E-2</v>
      </c>
      <c r="O32">
        <v>1.06</v>
      </c>
      <c r="P32">
        <v>22.5</v>
      </c>
      <c r="Q32" t="s">
        <v>23</v>
      </c>
      <c r="R32" t="s">
        <v>21</v>
      </c>
      <c r="S32">
        <v>3.7400000000000003E-2</v>
      </c>
      <c r="T32">
        <v>0.61799999999999999</v>
      </c>
      <c r="U32">
        <v>35.299999999999997</v>
      </c>
      <c r="W32" s="1">
        <v>1</v>
      </c>
      <c r="Y32" s="1">
        <v>26.4</v>
      </c>
      <c r="AA32"/>
      <c r="AD32" s="1">
        <v>101.34</v>
      </c>
      <c r="AE32" s="1" t="s">
        <v>174</v>
      </c>
      <c r="AF32" s="1">
        <v>1</v>
      </c>
      <c r="AH32" s="1">
        <v>22.5</v>
      </c>
      <c r="AM32" s="7">
        <v>84.75</v>
      </c>
      <c r="AN32" s="1" t="s">
        <v>174</v>
      </c>
      <c r="AO32" s="1">
        <v>1</v>
      </c>
      <c r="AQ32" s="1">
        <v>35.299999999999997</v>
      </c>
      <c r="AV32" s="1">
        <v>76.03</v>
      </c>
      <c r="AW32" s="1" t="s">
        <v>175</v>
      </c>
      <c r="AY32" s="1">
        <v>7</v>
      </c>
    </row>
    <row r="33" spans="1:51" s="1" customFormat="1">
      <c r="A33" s="2">
        <v>44075</v>
      </c>
      <c r="B33" t="s">
        <v>101</v>
      </c>
      <c r="C33" t="s">
        <v>173</v>
      </c>
      <c r="D33">
        <v>120</v>
      </c>
      <c r="E33">
        <v>1</v>
      </c>
      <c r="F33">
        <v>1</v>
      </c>
      <c r="G33" t="s">
        <v>11</v>
      </c>
      <c r="H33" t="s">
        <v>21</v>
      </c>
      <c r="I33">
        <v>5.4199999999999998E-2</v>
      </c>
      <c r="J33">
        <v>1.07</v>
      </c>
      <c r="K33">
        <v>22.8</v>
      </c>
      <c r="L33" t="s">
        <v>19</v>
      </c>
      <c r="M33" t="s">
        <v>22</v>
      </c>
      <c r="N33">
        <v>6.2600000000000003E-2</v>
      </c>
      <c r="O33">
        <v>1.01</v>
      </c>
      <c r="P33">
        <v>21.1</v>
      </c>
      <c r="Q33" t="s">
        <v>23</v>
      </c>
      <c r="R33" t="s">
        <v>21</v>
      </c>
      <c r="S33">
        <v>1.9E-2</v>
      </c>
      <c r="T33">
        <v>0.32400000000000001</v>
      </c>
      <c r="U33">
        <v>17.7</v>
      </c>
      <c r="W33" s="1">
        <v>1</v>
      </c>
      <c r="Y33" s="1">
        <v>22.8</v>
      </c>
      <c r="AA33"/>
      <c r="AD33" s="1">
        <v>99.98</v>
      </c>
      <c r="AE33" s="1" t="s">
        <v>174</v>
      </c>
      <c r="AF33" s="1">
        <v>1</v>
      </c>
      <c r="AH33" s="1">
        <v>21.1</v>
      </c>
      <c r="AM33" s="7">
        <v>90.91</v>
      </c>
      <c r="AN33" s="1" t="s">
        <v>174</v>
      </c>
      <c r="AO33" s="1">
        <v>1</v>
      </c>
      <c r="AQ33" s="1">
        <v>17.7</v>
      </c>
      <c r="AV33" s="1">
        <v>89.484999999999999</v>
      </c>
      <c r="AW33" s="1" t="s">
        <v>174</v>
      </c>
      <c r="AY33" s="1">
        <v>8</v>
      </c>
    </row>
    <row r="34" spans="1:51" s="1" customFormat="1">
      <c r="A34" s="2">
        <v>44075</v>
      </c>
      <c r="B34" t="s">
        <v>101</v>
      </c>
      <c r="C34" t="s">
        <v>173</v>
      </c>
      <c r="D34">
        <v>135</v>
      </c>
      <c r="E34">
        <v>1</v>
      </c>
      <c r="F34">
        <v>1</v>
      </c>
      <c r="G34" t="s">
        <v>11</v>
      </c>
      <c r="H34" t="s">
        <v>21</v>
      </c>
      <c r="I34">
        <v>5.6000000000000001E-2</v>
      </c>
      <c r="J34">
        <v>1.24</v>
      </c>
      <c r="K34">
        <v>26.5</v>
      </c>
      <c r="L34" t="s">
        <v>19</v>
      </c>
      <c r="M34" t="s">
        <v>22</v>
      </c>
      <c r="N34">
        <v>7.0099999999999996E-2</v>
      </c>
      <c r="O34">
        <v>1.1399999999999999</v>
      </c>
      <c r="P34">
        <v>24.4</v>
      </c>
      <c r="Q34" t="s">
        <v>23</v>
      </c>
      <c r="R34" t="s">
        <v>21</v>
      </c>
      <c r="S34">
        <v>3.8600000000000002E-2</v>
      </c>
      <c r="T34">
        <v>0.64800000000000002</v>
      </c>
      <c r="U34">
        <v>37.1</v>
      </c>
      <c r="W34" s="1">
        <v>1</v>
      </c>
      <c r="Y34" s="1">
        <v>26.5</v>
      </c>
      <c r="AA34"/>
      <c r="AD34" s="1">
        <v>109.25</v>
      </c>
      <c r="AE34" s="1" t="s">
        <v>174</v>
      </c>
      <c r="AF34" s="1">
        <v>1</v>
      </c>
      <c r="AH34" s="1">
        <v>24.4</v>
      </c>
      <c r="AM34" s="7">
        <v>98.14</v>
      </c>
      <c r="AN34" s="1" t="s">
        <v>174</v>
      </c>
      <c r="AO34" s="1">
        <v>1</v>
      </c>
      <c r="AQ34" s="1">
        <v>37.1</v>
      </c>
      <c r="AV34" s="1">
        <v>86.21</v>
      </c>
      <c r="AW34" s="1" t="s">
        <v>174</v>
      </c>
      <c r="AY34" s="1">
        <v>9</v>
      </c>
    </row>
    <row r="35" spans="1:51" s="1" customFormat="1">
      <c r="A35" s="2">
        <v>44075</v>
      </c>
      <c r="B35" t="s">
        <v>101</v>
      </c>
      <c r="C35" t="s">
        <v>173</v>
      </c>
      <c r="D35">
        <v>150</v>
      </c>
      <c r="E35">
        <v>1</v>
      </c>
      <c r="F35">
        <v>1</v>
      </c>
      <c r="G35" t="s">
        <v>11</v>
      </c>
      <c r="H35" t="s">
        <v>21</v>
      </c>
      <c r="I35">
        <v>5.8900000000000001E-2</v>
      </c>
      <c r="J35">
        <v>1.29</v>
      </c>
      <c r="K35">
        <v>27.5</v>
      </c>
      <c r="L35" t="s">
        <v>19</v>
      </c>
      <c r="M35" t="s">
        <v>22</v>
      </c>
      <c r="N35">
        <v>6.9900000000000004E-2</v>
      </c>
      <c r="O35">
        <v>1.1299999999999999</v>
      </c>
      <c r="P35">
        <v>24.2</v>
      </c>
      <c r="Q35" t="s">
        <v>23</v>
      </c>
      <c r="R35" t="s">
        <v>21</v>
      </c>
      <c r="S35">
        <v>3.1300000000000001E-2</v>
      </c>
      <c r="T35">
        <v>0.53500000000000003</v>
      </c>
      <c r="U35">
        <v>30.3</v>
      </c>
      <c r="W35" s="1">
        <v>1</v>
      </c>
      <c r="Y35" s="1">
        <v>27.5</v>
      </c>
      <c r="AA35"/>
      <c r="AD35" s="1">
        <v>131</v>
      </c>
      <c r="AE35" s="1" t="s">
        <v>175</v>
      </c>
      <c r="AF35" s="1">
        <v>1</v>
      </c>
      <c r="AH35" s="1">
        <v>24.2</v>
      </c>
      <c r="AM35" s="7">
        <v>89.92</v>
      </c>
      <c r="AN35" s="1" t="s">
        <v>174</v>
      </c>
      <c r="AO35" s="1">
        <v>1</v>
      </c>
      <c r="AQ35" s="1">
        <v>30.3</v>
      </c>
      <c r="AV35" s="1">
        <v>79.53</v>
      </c>
      <c r="AW35" s="1" t="s">
        <v>175</v>
      </c>
      <c r="AY35" s="1">
        <v>10</v>
      </c>
    </row>
    <row r="36" spans="1:51" s="1" customFormat="1">
      <c r="A36" s="2">
        <v>44089</v>
      </c>
      <c r="B36" t="s">
        <v>177</v>
      </c>
      <c r="C36" t="s">
        <v>178</v>
      </c>
      <c r="D36">
        <v>15</v>
      </c>
      <c r="E36">
        <v>1</v>
      </c>
      <c r="F36">
        <v>1</v>
      </c>
      <c r="G36" t="s">
        <v>11</v>
      </c>
      <c r="H36" t="s">
        <v>21</v>
      </c>
      <c r="I36">
        <v>9.8500000000000004E-2</v>
      </c>
      <c r="J36">
        <v>1.63</v>
      </c>
      <c r="K36">
        <v>31.4</v>
      </c>
      <c r="L36" t="s">
        <v>19</v>
      </c>
      <c r="M36" t="s">
        <v>22</v>
      </c>
      <c r="N36">
        <v>6.2199999999999998E-2</v>
      </c>
      <c r="O36">
        <v>1.01</v>
      </c>
      <c r="P36">
        <v>21.8</v>
      </c>
      <c r="Q36" t="s">
        <v>23</v>
      </c>
      <c r="R36" t="s">
        <v>21</v>
      </c>
      <c r="S36">
        <v>2.23E-2</v>
      </c>
      <c r="T36">
        <v>0.39100000000000001</v>
      </c>
      <c r="U36">
        <v>21.5</v>
      </c>
      <c r="W36" s="1">
        <v>1</v>
      </c>
      <c r="Y36" s="1">
        <v>31.4</v>
      </c>
      <c r="AA36"/>
      <c r="AD36" s="1">
        <v>54.14</v>
      </c>
      <c r="AE36" s="1" t="s">
        <v>175</v>
      </c>
      <c r="AF36" s="1">
        <v>1</v>
      </c>
      <c r="AH36" s="1">
        <v>21.8</v>
      </c>
      <c r="AM36" s="7">
        <v>82.18</v>
      </c>
      <c r="AN36" s="1" t="s">
        <v>174</v>
      </c>
      <c r="AO36" s="1">
        <v>1</v>
      </c>
      <c r="AQ36" s="1">
        <v>21.5</v>
      </c>
      <c r="AV36" s="1">
        <v>94.5</v>
      </c>
      <c r="AW36" s="1" t="s">
        <v>174</v>
      </c>
      <c r="AY36" s="1">
        <v>11</v>
      </c>
    </row>
    <row r="37" spans="1:51" s="1" customFormat="1">
      <c r="A37" s="2">
        <v>44089</v>
      </c>
      <c r="B37" t="s">
        <v>177</v>
      </c>
      <c r="C37" t="s">
        <v>179</v>
      </c>
      <c r="D37">
        <v>30</v>
      </c>
      <c r="E37">
        <v>1</v>
      </c>
      <c r="F37">
        <v>1</v>
      </c>
      <c r="G37" t="s">
        <v>11</v>
      </c>
      <c r="H37" t="s">
        <v>21</v>
      </c>
      <c r="I37">
        <v>6.3600000000000004E-2</v>
      </c>
      <c r="J37">
        <v>1.31</v>
      </c>
      <c r="K37">
        <v>25.2</v>
      </c>
      <c r="L37" t="s">
        <v>19</v>
      </c>
      <c r="M37" t="s">
        <v>22</v>
      </c>
      <c r="N37">
        <v>6.8699999999999997E-2</v>
      </c>
      <c r="O37">
        <v>1.1100000000000001</v>
      </c>
      <c r="P37">
        <v>24.6</v>
      </c>
      <c r="Q37" t="s">
        <v>23</v>
      </c>
      <c r="R37" t="s">
        <v>21</v>
      </c>
      <c r="S37">
        <v>1.95E-2</v>
      </c>
      <c r="T37">
        <v>0.312</v>
      </c>
      <c r="U37">
        <v>17</v>
      </c>
      <c r="W37" s="1">
        <v>1</v>
      </c>
      <c r="Y37" s="1">
        <v>25.2</v>
      </c>
      <c r="AA37"/>
      <c r="AD37" s="1">
        <v>97.32</v>
      </c>
      <c r="AE37" s="1" t="s">
        <v>174</v>
      </c>
      <c r="AF37" s="1">
        <v>1</v>
      </c>
      <c r="AH37" s="1">
        <v>24.6</v>
      </c>
      <c r="AM37" s="7">
        <v>92.01</v>
      </c>
      <c r="AN37" s="1" t="s">
        <v>174</v>
      </c>
      <c r="AO37" s="1">
        <v>1</v>
      </c>
      <c r="AQ37" s="1">
        <v>17</v>
      </c>
      <c r="AV37" s="1">
        <v>77.45</v>
      </c>
      <c r="AW37" s="1" t="s">
        <v>174</v>
      </c>
      <c r="AY37" s="1">
        <v>12</v>
      </c>
    </row>
    <row r="38" spans="1:51" s="1" customFormat="1">
      <c r="A38" s="2">
        <v>44089</v>
      </c>
      <c r="B38" t="s">
        <v>177</v>
      </c>
      <c r="C38" t="s">
        <v>180</v>
      </c>
      <c r="D38">
        <v>45</v>
      </c>
      <c r="E38">
        <v>1</v>
      </c>
      <c r="F38">
        <v>1</v>
      </c>
      <c r="G38" t="s">
        <v>11</v>
      </c>
      <c r="H38" t="s">
        <v>21</v>
      </c>
      <c r="I38">
        <v>7.3800000000000004E-2</v>
      </c>
      <c r="J38">
        <v>1.8</v>
      </c>
      <c r="K38">
        <v>34.700000000000003</v>
      </c>
      <c r="L38" t="s">
        <v>19</v>
      </c>
      <c r="M38" t="s">
        <v>22</v>
      </c>
      <c r="N38">
        <v>6.8900000000000003E-2</v>
      </c>
      <c r="O38">
        <v>1.06</v>
      </c>
      <c r="P38">
        <v>23.3</v>
      </c>
      <c r="Q38" t="s">
        <v>23</v>
      </c>
      <c r="R38" t="s">
        <v>21</v>
      </c>
      <c r="S38">
        <v>2.1100000000000001E-2</v>
      </c>
      <c r="T38">
        <v>0.34200000000000003</v>
      </c>
      <c r="U38">
        <v>18.7</v>
      </c>
      <c r="W38" s="1">
        <v>1</v>
      </c>
      <c r="Y38" s="1">
        <v>34.700000000000003</v>
      </c>
      <c r="AA38"/>
      <c r="AD38" s="1">
        <v>88.47</v>
      </c>
      <c r="AE38" s="1" t="s">
        <v>174</v>
      </c>
      <c r="AF38" s="1">
        <v>1</v>
      </c>
      <c r="AH38" s="1">
        <v>23.3</v>
      </c>
      <c r="AM38" s="7">
        <v>91.28</v>
      </c>
      <c r="AN38" s="1" t="s">
        <v>174</v>
      </c>
      <c r="AO38" s="1">
        <v>1</v>
      </c>
      <c r="AQ38" s="1">
        <v>18.7</v>
      </c>
      <c r="AV38" s="1">
        <v>88.82</v>
      </c>
      <c r="AW38" s="1" t="s">
        <v>174</v>
      </c>
      <c r="AY38" s="1">
        <v>13</v>
      </c>
    </row>
    <row r="39" spans="1:51" s="1" customFormat="1">
      <c r="A39" s="2">
        <v>44089</v>
      </c>
      <c r="B39" t="s">
        <v>177</v>
      </c>
      <c r="C39" t="s">
        <v>181</v>
      </c>
      <c r="D39">
        <v>75</v>
      </c>
      <c r="E39">
        <v>1</v>
      </c>
      <c r="F39">
        <v>1</v>
      </c>
      <c r="G39" t="s">
        <v>11</v>
      </c>
      <c r="H39" t="s">
        <v>21</v>
      </c>
      <c r="I39">
        <v>9.11E-2</v>
      </c>
      <c r="J39">
        <v>1.99</v>
      </c>
      <c r="K39">
        <v>38.5</v>
      </c>
      <c r="L39" t="s">
        <v>19</v>
      </c>
      <c r="M39" t="s">
        <v>22</v>
      </c>
      <c r="N39">
        <v>5.67E-2</v>
      </c>
      <c r="O39">
        <v>0.89300000000000002</v>
      </c>
      <c r="P39">
        <v>18.899999999999999</v>
      </c>
      <c r="Q39" t="s">
        <v>23</v>
      </c>
      <c r="R39" t="s">
        <v>21</v>
      </c>
      <c r="S39">
        <v>1.7399999999999999E-2</v>
      </c>
      <c r="T39">
        <v>0.29699999999999999</v>
      </c>
      <c r="U39">
        <v>16.100000000000001</v>
      </c>
      <c r="W39" s="1">
        <v>1</v>
      </c>
      <c r="Y39" s="1">
        <v>38.5</v>
      </c>
      <c r="AA39"/>
      <c r="AD39" s="1">
        <v>149.35</v>
      </c>
      <c r="AE39" s="1" t="s">
        <v>174</v>
      </c>
      <c r="AF39" s="1">
        <v>1</v>
      </c>
      <c r="AH39" s="1">
        <v>18.899999999999999</v>
      </c>
      <c r="AM39" s="7">
        <v>76.64</v>
      </c>
      <c r="AN39" s="1" t="s">
        <v>174</v>
      </c>
      <c r="AO39" s="1">
        <v>1</v>
      </c>
      <c r="AQ39" s="1">
        <v>16.100000000000001</v>
      </c>
      <c r="AV39" s="1">
        <v>78.864999999999995</v>
      </c>
      <c r="AW39" s="1" t="s">
        <v>174</v>
      </c>
      <c r="AY39" s="1">
        <v>14</v>
      </c>
    </row>
    <row r="40" spans="1:51" s="1" customFormat="1">
      <c r="A40" s="2">
        <v>44089</v>
      </c>
      <c r="B40" t="s">
        <v>177</v>
      </c>
      <c r="C40" t="s">
        <v>182</v>
      </c>
      <c r="D40">
        <v>90</v>
      </c>
      <c r="E40">
        <v>1</v>
      </c>
      <c r="F40">
        <v>1</v>
      </c>
      <c r="G40" t="s">
        <v>11</v>
      </c>
      <c r="H40" t="s">
        <v>21</v>
      </c>
      <c r="I40">
        <v>6.4699999999999994E-2</v>
      </c>
      <c r="J40">
        <v>1.43</v>
      </c>
      <c r="K40">
        <v>27.6</v>
      </c>
      <c r="L40" t="s">
        <v>19</v>
      </c>
      <c r="M40" t="s">
        <v>22</v>
      </c>
      <c r="N40">
        <v>6.7699999999999996E-2</v>
      </c>
      <c r="O40">
        <v>1.08</v>
      </c>
      <c r="P40">
        <v>23.8</v>
      </c>
      <c r="Q40" t="s">
        <v>23</v>
      </c>
      <c r="R40" t="s">
        <v>21</v>
      </c>
      <c r="S40">
        <v>1.95E-2</v>
      </c>
      <c r="T40">
        <v>0.33100000000000002</v>
      </c>
      <c r="U40">
        <v>18.100000000000001</v>
      </c>
      <c r="W40" s="1">
        <v>1</v>
      </c>
      <c r="Y40" s="1">
        <v>27.6</v>
      </c>
      <c r="AA40"/>
      <c r="AD40" s="1">
        <v>95.86</v>
      </c>
      <c r="AE40" s="1" t="s">
        <v>174</v>
      </c>
      <c r="AF40" s="1">
        <v>1</v>
      </c>
      <c r="AH40" s="1">
        <v>23.8</v>
      </c>
      <c r="AM40" s="7">
        <v>83.58</v>
      </c>
      <c r="AN40" s="1" t="s">
        <v>174</v>
      </c>
      <c r="AO40" s="1">
        <v>1</v>
      </c>
      <c r="AQ40" s="1">
        <v>18.100000000000001</v>
      </c>
      <c r="AV40" s="1">
        <v>75.41</v>
      </c>
      <c r="AW40" s="1" t="s">
        <v>174</v>
      </c>
      <c r="AY40" s="1">
        <v>15</v>
      </c>
    </row>
    <row r="41" spans="1:51" customFormat="1">
      <c r="A41" s="2">
        <v>44089</v>
      </c>
      <c r="B41" t="s">
        <v>177</v>
      </c>
      <c r="C41" t="s">
        <v>183</v>
      </c>
      <c r="D41">
        <v>105</v>
      </c>
      <c r="E41">
        <v>1</v>
      </c>
      <c r="F41">
        <v>1</v>
      </c>
      <c r="G41" t="s">
        <v>11</v>
      </c>
      <c r="H41" t="s">
        <v>21</v>
      </c>
      <c r="I41">
        <v>6.9599999999999995E-2</v>
      </c>
      <c r="J41">
        <v>1.33</v>
      </c>
      <c r="K41">
        <v>25.7</v>
      </c>
      <c r="L41" t="s">
        <v>19</v>
      </c>
      <c r="M41" t="s">
        <v>22</v>
      </c>
      <c r="N41">
        <v>6.7900000000000002E-2</v>
      </c>
      <c r="O41">
        <v>1.0900000000000001</v>
      </c>
      <c r="P41">
        <v>24</v>
      </c>
      <c r="Q41" t="s">
        <v>23</v>
      </c>
      <c r="R41" t="s">
        <v>21</v>
      </c>
      <c r="S41">
        <v>1.7100000000000001E-2</v>
      </c>
      <c r="T41">
        <v>0.28699999999999998</v>
      </c>
      <c r="U41">
        <v>15.5</v>
      </c>
      <c r="W41" s="1">
        <v>1</v>
      </c>
      <c r="X41" s="5"/>
      <c r="Y41" s="25">
        <v>25.7</v>
      </c>
      <c r="Z41" s="1"/>
      <c r="AB41" s="1"/>
      <c r="AC41" s="1"/>
      <c r="AD41" s="1">
        <v>105.52</v>
      </c>
      <c r="AE41" s="1" t="s">
        <v>174</v>
      </c>
      <c r="AF41">
        <v>1</v>
      </c>
      <c r="AH41" s="6">
        <v>24</v>
      </c>
      <c r="AI41" s="1"/>
      <c r="AJ41" s="1"/>
      <c r="AK41" s="1"/>
      <c r="AL41" s="1"/>
      <c r="AM41" s="1">
        <v>92</v>
      </c>
      <c r="AN41" s="1" t="s">
        <v>174</v>
      </c>
      <c r="AO41">
        <v>1</v>
      </c>
      <c r="AQ41" s="6">
        <v>15.5</v>
      </c>
      <c r="AR41" s="1"/>
      <c r="AS41" s="1"/>
      <c r="AT41" s="1"/>
      <c r="AU41" s="1"/>
      <c r="AV41" s="1">
        <v>71.3</v>
      </c>
      <c r="AW41" s="1" t="s">
        <v>174</v>
      </c>
      <c r="AY41" s="1">
        <v>16</v>
      </c>
    </row>
    <row r="42" spans="1:51" customFormat="1">
      <c r="A42" s="2">
        <v>44089</v>
      </c>
      <c r="B42" t="s">
        <v>177</v>
      </c>
      <c r="C42" t="s">
        <v>184</v>
      </c>
      <c r="D42">
        <v>120</v>
      </c>
      <c r="E42">
        <v>1</v>
      </c>
      <c r="F42">
        <v>1</v>
      </c>
      <c r="G42" t="s">
        <v>11</v>
      </c>
      <c r="H42" t="s">
        <v>21</v>
      </c>
      <c r="I42">
        <v>0.10299999999999999</v>
      </c>
      <c r="J42">
        <v>2.09</v>
      </c>
      <c r="K42">
        <v>40.4</v>
      </c>
      <c r="L42" t="s">
        <v>19</v>
      </c>
      <c r="M42" t="s">
        <v>22</v>
      </c>
      <c r="N42">
        <v>4.7E-2</v>
      </c>
      <c r="O42">
        <v>0.72099999999999997</v>
      </c>
      <c r="P42">
        <v>14.3</v>
      </c>
      <c r="Q42" t="s">
        <v>23</v>
      </c>
      <c r="R42" t="s">
        <v>21</v>
      </c>
      <c r="S42">
        <v>1.8499999999999999E-2</v>
      </c>
      <c r="T42">
        <v>0.307</v>
      </c>
      <c r="U42">
        <v>16.7</v>
      </c>
      <c r="W42" s="1">
        <v>1</v>
      </c>
      <c r="X42" s="5"/>
      <c r="Y42" s="25">
        <v>40.4</v>
      </c>
      <c r="Z42" s="1"/>
      <c r="AB42" s="1"/>
      <c r="AC42" s="1"/>
      <c r="AD42" s="1">
        <v>116.04</v>
      </c>
      <c r="AE42" s="1" t="s">
        <v>174</v>
      </c>
      <c r="AF42">
        <v>1</v>
      </c>
      <c r="AH42" s="6">
        <v>14.3</v>
      </c>
      <c r="AI42" s="1"/>
      <c r="AJ42" s="1"/>
      <c r="AK42" s="1"/>
      <c r="AL42" s="1"/>
      <c r="AM42" s="1">
        <v>43.58</v>
      </c>
      <c r="AN42" s="1" t="s">
        <v>174</v>
      </c>
      <c r="AO42">
        <v>1</v>
      </c>
      <c r="AQ42" s="6">
        <v>16.7</v>
      </c>
      <c r="AR42" s="1"/>
      <c r="AS42" s="1"/>
      <c r="AT42" s="1"/>
      <c r="AU42" s="1"/>
      <c r="AV42" s="1">
        <v>58.82</v>
      </c>
      <c r="AW42" s="1" t="s">
        <v>174</v>
      </c>
      <c r="AY42" s="1">
        <v>17</v>
      </c>
    </row>
    <row r="43" spans="1:51" customFormat="1">
      <c r="A43" s="2">
        <v>44089</v>
      </c>
      <c r="B43" t="s">
        <v>177</v>
      </c>
      <c r="C43" t="s">
        <v>185</v>
      </c>
      <c r="D43">
        <v>135</v>
      </c>
      <c r="E43">
        <v>1</v>
      </c>
      <c r="F43">
        <v>1</v>
      </c>
      <c r="G43" t="s">
        <v>11</v>
      </c>
      <c r="H43" t="s">
        <v>21</v>
      </c>
      <c r="I43">
        <v>0.14699999999999999</v>
      </c>
      <c r="J43">
        <v>3.33</v>
      </c>
      <c r="K43">
        <v>64.3</v>
      </c>
      <c r="L43" t="s">
        <v>19</v>
      </c>
      <c r="M43" t="s">
        <v>22</v>
      </c>
      <c r="N43">
        <v>6.1400000000000003E-2</v>
      </c>
      <c r="O43">
        <v>0.98299999999999998</v>
      </c>
      <c r="P43">
        <v>21.2</v>
      </c>
      <c r="Q43" t="s">
        <v>23</v>
      </c>
      <c r="R43" t="s">
        <v>21</v>
      </c>
      <c r="S43">
        <v>1.7999999999999999E-2</v>
      </c>
      <c r="T43">
        <v>0.312</v>
      </c>
      <c r="U43">
        <v>17</v>
      </c>
      <c r="W43" s="1">
        <v>1</v>
      </c>
      <c r="X43" s="5"/>
      <c r="Y43" s="25">
        <v>64.3</v>
      </c>
      <c r="Z43" s="1"/>
      <c r="AB43" s="1"/>
      <c r="AC43" s="1"/>
      <c r="AD43" s="1">
        <v>83.93</v>
      </c>
      <c r="AE43" s="1" t="s">
        <v>174</v>
      </c>
      <c r="AF43">
        <v>1</v>
      </c>
      <c r="AH43" s="6">
        <v>21.2</v>
      </c>
      <c r="AI43" s="1"/>
      <c r="AJ43" s="1"/>
      <c r="AK43" s="1"/>
      <c r="AL43" s="1"/>
      <c r="AM43" s="1">
        <v>80.72</v>
      </c>
      <c r="AN43" s="1" t="s">
        <v>174</v>
      </c>
      <c r="AO43">
        <v>1</v>
      </c>
      <c r="AQ43" s="6">
        <v>17</v>
      </c>
      <c r="AR43" s="1"/>
      <c r="AS43" s="1"/>
      <c r="AT43" s="1"/>
      <c r="AU43" s="1"/>
      <c r="AV43" s="1">
        <v>70.7</v>
      </c>
      <c r="AW43" s="1" t="s">
        <v>174</v>
      </c>
      <c r="AY43" s="1">
        <v>18</v>
      </c>
    </row>
    <row r="44" spans="1:51" customFormat="1">
      <c r="A44" s="2">
        <v>44089</v>
      </c>
      <c r="B44" t="s">
        <v>177</v>
      </c>
      <c r="C44" t="s">
        <v>186</v>
      </c>
      <c r="D44">
        <v>150</v>
      </c>
      <c r="E44">
        <v>1</v>
      </c>
      <c r="F44">
        <v>1</v>
      </c>
      <c r="G44" t="s">
        <v>11</v>
      </c>
      <c r="H44" t="s">
        <v>21</v>
      </c>
      <c r="I44">
        <v>0.10199999999999999</v>
      </c>
      <c r="J44">
        <v>2.34</v>
      </c>
      <c r="K44">
        <v>45.1</v>
      </c>
      <c r="L44" t="s">
        <v>19</v>
      </c>
      <c r="M44" t="s">
        <v>22</v>
      </c>
      <c r="N44">
        <v>5.9900000000000002E-2</v>
      </c>
      <c r="O44">
        <v>0.94099999999999995</v>
      </c>
      <c r="P44">
        <v>20.100000000000001</v>
      </c>
      <c r="Q44" t="s">
        <v>23</v>
      </c>
      <c r="R44" t="s">
        <v>21</v>
      </c>
      <c r="S44">
        <v>2.9399999999999999E-2</v>
      </c>
      <c r="T44">
        <v>0.49</v>
      </c>
      <c r="U44">
        <v>27.2</v>
      </c>
      <c r="W44" s="1">
        <v>1</v>
      </c>
      <c r="X44" s="5"/>
      <c r="Y44" s="25">
        <v>45.1</v>
      </c>
      <c r="Z44" s="1"/>
      <c r="AB44" s="1"/>
      <c r="AC44" s="1"/>
      <c r="AD44" s="1">
        <v>123.51</v>
      </c>
      <c r="AE44" s="1" t="s">
        <v>175</v>
      </c>
      <c r="AF44">
        <v>1</v>
      </c>
      <c r="AH44" s="6">
        <v>20.100000000000001</v>
      </c>
      <c r="AI44" s="1"/>
      <c r="AJ44" s="1"/>
      <c r="AK44" s="1"/>
      <c r="AL44" s="1"/>
      <c r="AM44" s="1">
        <v>81.96</v>
      </c>
      <c r="AN44" s="1" t="s">
        <v>174</v>
      </c>
      <c r="AO44">
        <v>1</v>
      </c>
      <c r="AQ44" s="6">
        <v>27.2</v>
      </c>
      <c r="AR44" s="1"/>
      <c r="AS44" s="1"/>
      <c r="AT44" s="1"/>
      <c r="AU44" s="1"/>
      <c r="AV44" s="1">
        <v>75.72</v>
      </c>
      <c r="AW44" s="1" t="s">
        <v>175</v>
      </c>
      <c r="AY44" s="1">
        <v>19</v>
      </c>
    </row>
    <row r="45" spans="1:51" customFormat="1">
      <c r="A45" s="2">
        <v>44147</v>
      </c>
      <c r="B45" t="s">
        <v>136</v>
      </c>
      <c r="C45" t="s">
        <v>173</v>
      </c>
      <c r="D45">
        <v>15</v>
      </c>
      <c r="E45">
        <v>1</v>
      </c>
      <c r="F45">
        <v>1</v>
      </c>
      <c r="G45" t="s">
        <v>11</v>
      </c>
      <c r="H45" t="s">
        <v>21</v>
      </c>
      <c r="I45">
        <v>4.8899999999999999E-2</v>
      </c>
      <c r="J45">
        <v>1.06</v>
      </c>
      <c r="K45">
        <v>24.4</v>
      </c>
      <c r="L45" t="s">
        <v>19</v>
      </c>
      <c r="M45" t="s">
        <v>22</v>
      </c>
      <c r="N45">
        <v>9.9500000000000005E-2</v>
      </c>
      <c r="O45">
        <v>1.51</v>
      </c>
      <c r="P45">
        <v>31.1</v>
      </c>
      <c r="Q45" t="s">
        <v>100</v>
      </c>
      <c r="R45" t="s">
        <v>21</v>
      </c>
      <c r="S45">
        <v>0.13100000000000001</v>
      </c>
      <c r="T45">
        <v>1.6</v>
      </c>
      <c r="U45">
        <v>45.4</v>
      </c>
      <c r="W45" s="1">
        <v>1</v>
      </c>
      <c r="X45" s="5"/>
      <c r="Y45" s="25">
        <v>24.4</v>
      </c>
      <c r="Z45" s="1"/>
      <c r="AB45" s="1"/>
      <c r="AC45" s="1"/>
      <c r="AD45" s="1">
        <v>99.99</v>
      </c>
      <c r="AE45" s="1" t="s">
        <v>174</v>
      </c>
      <c r="AF45">
        <v>1</v>
      </c>
      <c r="AH45" s="6">
        <v>31.1</v>
      </c>
      <c r="AI45" s="1"/>
      <c r="AJ45" s="1"/>
      <c r="AK45" s="1"/>
      <c r="AL45" s="1"/>
      <c r="AM45" s="1">
        <v>92.61</v>
      </c>
      <c r="AN45" s="1" t="s">
        <v>174</v>
      </c>
      <c r="AO45">
        <v>1</v>
      </c>
      <c r="AQ45" s="6">
        <v>45.4</v>
      </c>
      <c r="AR45" s="1"/>
      <c r="AS45" s="1"/>
      <c r="AT45" s="1"/>
      <c r="AU45" s="1"/>
      <c r="AV45" s="1">
        <v>73.540000000000006</v>
      </c>
      <c r="AW45" s="1" t="s">
        <v>175</v>
      </c>
      <c r="AY45" s="1">
        <v>20</v>
      </c>
    </row>
    <row r="46" spans="1:51" customFormat="1">
      <c r="A46" s="2">
        <v>44147</v>
      </c>
      <c r="B46" t="s">
        <v>136</v>
      </c>
      <c r="C46" t="s">
        <v>173</v>
      </c>
      <c r="D46">
        <v>30</v>
      </c>
      <c r="E46">
        <v>1</v>
      </c>
      <c r="F46">
        <v>1</v>
      </c>
      <c r="G46" t="s">
        <v>11</v>
      </c>
      <c r="H46" t="s">
        <v>21</v>
      </c>
      <c r="I46">
        <v>1.73</v>
      </c>
      <c r="J46">
        <v>36.200000000000003</v>
      </c>
      <c r="K46">
        <v>767</v>
      </c>
      <c r="L46" t="s">
        <v>19</v>
      </c>
      <c r="M46" t="s">
        <v>22</v>
      </c>
      <c r="N46">
        <v>4.36E-2</v>
      </c>
      <c r="O46">
        <v>0.75600000000000001</v>
      </c>
      <c r="P46">
        <v>14.5</v>
      </c>
      <c r="Q46" t="s">
        <v>100</v>
      </c>
      <c r="R46" t="s">
        <v>21</v>
      </c>
      <c r="S46">
        <v>5.9900000000000002E-2</v>
      </c>
      <c r="T46">
        <v>0.76600000000000001</v>
      </c>
      <c r="U46">
        <v>21.7</v>
      </c>
      <c r="W46" s="1">
        <v>1</v>
      </c>
      <c r="X46" s="5"/>
      <c r="Y46" s="25">
        <v>767</v>
      </c>
      <c r="Z46" s="1"/>
      <c r="AB46" s="1"/>
      <c r="AC46" s="1"/>
      <c r="AD46" s="1">
        <v>46.7</v>
      </c>
      <c r="AE46" s="1" t="s">
        <v>175</v>
      </c>
      <c r="AF46">
        <v>1</v>
      </c>
      <c r="AH46" s="6">
        <v>14.5</v>
      </c>
      <c r="AI46" s="1"/>
      <c r="AJ46" s="1"/>
      <c r="AK46" s="1"/>
      <c r="AL46" s="1"/>
      <c r="AM46" s="1">
        <v>59.75</v>
      </c>
      <c r="AN46" s="1" t="s">
        <v>174</v>
      </c>
      <c r="AO46">
        <v>1</v>
      </c>
      <c r="AQ46" s="6">
        <v>21.7</v>
      </c>
      <c r="AR46" s="1"/>
      <c r="AS46" s="1"/>
      <c r="AT46" s="1"/>
      <c r="AU46" s="1"/>
      <c r="AV46" s="1">
        <v>80.37</v>
      </c>
      <c r="AW46" s="1" t="s">
        <v>174</v>
      </c>
      <c r="AY46" s="1">
        <v>21</v>
      </c>
    </row>
    <row r="47" spans="1:51" customFormat="1">
      <c r="A47" s="2">
        <v>44147</v>
      </c>
      <c r="B47" t="s">
        <v>136</v>
      </c>
      <c r="C47" t="s">
        <v>173</v>
      </c>
      <c r="D47">
        <v>45</v>
      </c>
      <c r="E47">
        <v>1</v>
      </c>
      <c r="F47">
        <v>1</v>
      </c>
      <c r="G47" t="s">
        <v>11</v>
      </c>
      <c r="H47" t="s">
        <v>21</v>
      </c>
      <c r="I47">
        <v>6.8199999999999997E-2</v>
      </c>
      <c r="J47">
        <v>1.75</v>
      </c>
      <c r="K47">
        <v>39.299999999999997</v>
      </c>
      <c r="L47" t="s">
        <v>19</v>
      </c>
      <c r="M47" t="s">
        <v>22</v>
      </c>
      <c r="N47">
        <v>7.5800000000000006E-2</v>
      </c>
      <c r="O47">
        <v>1.27</v>
      </c>
      <c r="P47">
        <v>25.7</v>
      </c>
      <c r="Q47" t="s">
        <v>100</v>
      </c>
      <c r="R47" t="s">
        <v>21</v>
      </c>
      <c r="S47">
        <v>6.9000000000000006E-2</v>
      </c>
      <c r="T47">
        <v>0.84799999999999998</v>
      </c>
      <c r="U47">
        <v>24</v>
      </c>
      <c r="W47" s="1">
        <v>1</v>
      </c>
      <c r="X47" s="5"/>
      <c r="Y47" s="25">
        <v>39.299999999999997</v>
      </c>
      <c r="Z47" s="1"/>
      <c r="AB47" s="1"/>
      <c r="AC47" s="1"/>
      <c r="AD47" s="1">
        <v>97.93</v>
      </c>
      <c r="AE47" s="1" t="s">
        <v>174</v>
      </c>
      <c r="AF47">
        <v>1</v>
      </c>
      <c r="AH47" s="6">
        <v>25.7</v>
      </c>
      <c r="AI47" s="1"/>
      <c r="AJ47" s="1"/>
      <c r="AK47" s="1"/>
      <c r="AL47" s="1"/>
      <c r="AM47" s="1">
        <v>90.42</v>
      </c>
      <c r="AN47" s="1" t="s">
        <v>174</v>
      </c>
      <c r="AO47">
        <v>1</v>
      </c>
      <c r="AQ47" s="6">
        <v>24</v>
      </c>
      <c r="AR47" s="1"/>
      <c r="AS47" s="1"/>
      <c r="AT47" s="1"/>
      <c r="AU47" s="1"/>
      <c r="AV47" s="1">
        <v>96.95</v>
      </c>
      <c r="AW47" s="1" t="s">
        <v>174</v>
      </c>
      <c r="AY47" s="1">
        <v>22</v>
      </c>
    </row>
    <row r="48" spans="1:51" customFormat="1" ht="15">
      <c r="A48" s="2">
        <v>44147</v>
      </c>
      <c r="B48" t="s">
        <v>136</v>
      </c>
      <c r="C48" t="s">
        <v>173</v>
      </c>
      <c r="D48">
        <v>60</v>
      </c>
      <c r="E48">
        <v>1</v>
      </c>
      <c r="F48">
        <v>1</v>
      </c>
      <c r="G48" t="s">
        <v>11</v>
      </c>
      <c r="H48" t="s">
        <v>21</v>
      </c>
      <c r="I48">
        <v>0.10199999999999999</v>
      </c>
      <c r="J48">
        <v>2.2999999999999998</v>
      </c>
      <c r="K48">
        <v>51.2</v>
      </c>
      <c r="L48" t="s">
        <v>19</v>
      </c>
      <c r="M48" t="s">
        <v>22</v>
      </c>
      <c r="N48">
        <v>6.93E-2</v>
      </c>
      <c r="O48">
        <v>1.1399999999999999</v>
      </c>
      <c r="P48">
        <v>23</v>
      </c>
      <c r="Q48" t="s">
        <v>100</v>
      </c>
      <c r="R48" t="s">
        <v>21</v>
      </c>
      <c r="S48">
        <v>6.1199999999999997E-2</v>
      </c>
      <c r="T48">
        <v>0.79600000000000004</v>
      </c>
      <c r="U48">
        <v>22.5</v>
      </c>
      <c r="W48" s="1">
        <v>1</v>
      </c>
      <c r="X48" s="5"/>
      <c r="Y48" s="25">
        <v>51.2</v>
      </c>
      <c r="Z48" s="1"/>
      <c r="AB48" s="1"/>
      <c r="AC48" s="1"/>
      <c r="AD48" s="1"/>
      <c r="AE48" s="1"/>
      <c r="AF48">
        <v>1</v>
      </c>
      <c r="AH48" s="6">
        <v>23</v>
      </c>
      <c r="AI48" s="1"/>
      <c r="AJ48" s="1"/>
      <c r="AK48" s="1"/>
      <c r="AL48" s="1"/>
      <c r="AM48" s="1"/>
      <c r="AN48" s="1"/>
      <c r="AO48">
        <v>1</v>
      </c>
      <c r="AQ48" s="6">
        <v>22.5</v>
      </c>
      <c r="AR48" s="1"/>
      <c r="AS48" s="1"/>
      <c r="AT48" s="1"/>
      <c r="AU48" s="1"/>
      <c r="AV48" s="1"/>
      <c r="AW48" s="1"/>
      <c r="AY48" s="1">
        <v>23</v>
      </c>
    </row>
    <row r="49" spans="1:51" s="8" customFormat="1" ht="15.75" customHeight="1">
      <c r="A49" s="2">
        <v>44147</v>
      </c>
      <c r="B49" t="s">
        <v>136</v>
      </c>
      <c r="C49" t="s">
        <v>173</v>
      </c>
      <c r="D49">
        <v>75</v>
      </c>
      <c r="E49">
        <v>1</v>
      </c>
      <c r="F49">
        <v>1</v>
      </c>
      <c r="G49" t="s">
        <v>11</v>
      </c>
      <c r="H49" t="s">
        <v>21</v>
      </c>
      <c r="I49">
        <v>0.26900000000000002</v>
      </c>
      <c r="J49">
        <v>6.02</v>
      </c>
      <c r="K49">
        <v>131</v>
      </c>
      <c r="L49" t="s">
        <v>19</v>
      </c>
      <c r="M49" t="s">
        <v>22</v>
      </c>
      <c r="N49">
        <v>5.7299999999999997E-2</v>
      </c>
      <c r="O49">
        <v>0.999</v>
      </c>
      <c r="P49">
        <v>19.8</v>
      </c>
      <c r="Q49" t="s">
        <v>100</v>
      </c>
      <c r="R49" t="s">
        <v>21</v>
      </c>
      <c r="S49">
        <v>6.5199999999999994E-2</v>
      </c>
      <c r="T49">
        <v>0.84399999999999997</v>
      </c>
      <c r="U49">
        <v>23.9</v>
      </c>
      <c r="V49"/>
      <c r="W49">
        <v>1</v>
      </c>
      <c r="X49"/>
      <c r="Y49">
        <v>131</v>
      </c>
      <c r="Z49" s="7"/>
      <c r="AA49"/>
      <c r="AB49" s="7"/>
      <c r="AC49" s="7"/>
      <c r="AD49" s="7">
        <v>93.1</v>
      </c>
      <c r="AE49" s="7" t="s">
        <v>174</v>
      </c>
      <c r="AF49" s="7">
        <v>1</v>
      </c>
      <c r="AG49" s="7"/>
      <c r="AH49" s="7">
        <v>19.8</v>
      </c>
      <c r="AI49" s="7"/>
      <c r="AJ49" s="7"/>
      <c r="AK49" s="7"/>
      <c r="AL49" s="7"/>
      <c r="AM49" s="7">
        <v>79.83</v>
      </c>
      <c r="AN49" s="7" t="s">
        <v>174</v>
      </c>
      <c r="AO49" s="7">
        <v>1</v>
      </c>
      <c r="AP49" s="7"/>
      <c r="AQ49" s="7">
        <v>23.9</v>
      </c>
      <c r="AR49" s="7"/>
      <c r="AS49" s="7"/>
      <c r="AT49" s="7"/>
      <c r="AU49" s="7"/>
      <c r="AV49" s="7">
        <v>96.79</v>
      </c>
      <c r="AW49" s="7" t="s">
        <v>174</v>
      </c>
      <c r="AY49" s="1">
        <v>24</v>
      </c>
    </row>
    <row r="50" spans="1:51" s="8" customFormat="1" ht="15.75" customHeight="1">
      <c r="A50" s="2">
        <v>44147</v>
      </c>
      <c r="B50" t="s">
        <v>136</v>
      </c>
      <c r="C50" t="s">
        <v>173</v>
      </c>
      <c r="D50">
        <v>90</v>
      </c>
      <c r="E50">
        <v>1</v>
      </c>
      <c r="F50">
        <v>1</v>
      </c>
      <c r="G50" t="s">
        <v>11</v>
      </c>
      <c r="H50" t="s">
        <v>21</v>
      </c>
      <c r="I50">
        <v>2.34</v>
      </c>
      <c r="J50">
        <v>47.7</v>
      </c>
      <c r="K50">
        <v>1000</v>
      </c>
      <c r="L50" t="s">
        <v>19</v>
      </c>
      <c r="M50" t="s">
        <v>22</v>
      </c>
      <c r="N50">
        <v>6.3399999999999998E-2</v>
      </c>
      <c r="O50">
        <v>1.06</v>
      </c>
      <c r="P50">
        <v>21.2</v>
      </c>
      <c r="Q50" t="s">
        <v>100</v>
      </c>
      <c r="R50" t="s">
        <v>21</v>
      </c>
      <c r="S50">
        <v>6.3799999999999996E-2</v>
      </c>
      <c r="T50">
        <v>0.85099999999999998</v>
      </c>
      <c r="U50">
        <v>24.1</v>
      </c>
      <c r="V50"/>
      <c r="W50">
        <v>1</v>
      </c>
      <c r="X50"/>
      <c r="Y50">
        <v>1000</v>
      </c>
      <c r="Z50" s="7"/>
      <c r="AA50"/>
      <c r="AB50" s="7"/>
      <c r="AC50" s="7"/>
      <c r="AD50" s="7">
        <v>100</v>
      </c>
      <c r="AE50" s="7" t="s">
        <v>174</v>
      </c>
      <c r="AF50" s="7">
        <v>1</v>
      </c>
      <c r="AG50" s="7"/>
      <c r="AH50" s="7">
        <v>21.2</v>
      </c>
      <c r="AI50" s="7"/>
      <c r="AJ50" s="7"/>
      <c r="AK50" s="7"/>
      <c r="AL50" s="7"/>
      <c r="AM50" s="7">
        <v>93.67</v>
      </c>
      <c r="AN50" s="7" t="s">
        <v>174</v>
      </c>
      <c r="AO50" s="7">
        <v>1</v>
      </c>
      <c r="AP50" s="7"/>
      <c r="AQ50" s="7">
        <v>24.1</v>
      </c>
      <c r="AR50" s="7"/>
      <c r="AS50" s="7"/>
      <c r="AT50" s="7"/>
      <c r="AU50" s="7"/>
      <c r="AV50" s="7">
        <v>84.81</v>
      </c>
      <c r="AW50" s="7" t="s">
        <v>174</v>
      </c>
      <c r="AY50" s="1">
        <v>25</v>
      </c>
    </row>
    <row r="51" spans="1:51" s="8" customFormat="1" ht="15.75" customHeight="1">
      <c r="A51" s="2">
        <v>44147</v>
      </c>
      <c r="B51" t="s">
        <v>136</v>
      </c>
      <c r="C51" t="s">
        <v>173</v>
      </c>
      <c r="D51">
        <v>105</v>
      </c>
      <c r="E51">
        <v>1</v>
      </c>
      <c r="F51">
        <v>1</v>
      </c>
      <c r="G51" t="s">
        <v>11</v>
      </c>
      <c r="H51" t="s">
        <v>21</v>
      </c>
      <c r="I51">
        <v>0.154</v>
      </c>
      <c r="J51">
        <v>3.34</v>
      </c>
      <c r="K51">
        <v>73.599999999999994</v>
      </c>
      <c r="L51" t="s">
        <v>19</v>
      </c>
      <c r="M51" t="s">
        <v>22</v>
      </c>
      <c r="N51">
        <v>5.5100000000000003E-2</v>
      </c>
      <c r="O51">
        <v>0.93799999999999994</v>
      </c>
      <c r="P51">
        <v>18.5</v>
      </c>
      <c r="Q51" t="s">
        <v>100</v>
      </c>
      <c r="R51" t="s">
        <v>21</v>
      </c>
      <c r="S51">
        <v>8.2699999999999996E-2</v>
      </c>
      <c r="T51">
        <v>1.07</v>
      </c>
      <c r="U51">
        <v>30.3</v>
      </c>
      <c r="V51"/>
      <c r="W51">
        <v>1</v>
      </c>
      <c r="X51"/>
      <c r="Y51">
        <v>73.599999999999994</v>
      </c>
      <c r="Z51" s="7"/>
      <c r="AA51"/>
      <c r="AB51" s="7"/>
      <c r="AC51" s="7"/>
      <c r="AD51" s="7">
        <v>95.86</v>
      </c>
      <c r="AE51" s="7" t="s">
        <v>174</v>
      </c>
      <c r="AF51" s="7">
        <v>1</v>
      </c>
      <c r="AG51" s="7"/>
      <c r="AH51" s="7">
        <v>18.5</v>
      </c>
      <c r="AI51" s="7"/>
      <c r="AJ51" s="7"/>
      <c r="AK51" s="7"/>
      <c r="AL51" s="7"/>
      <c r="AM51" s="7">
        <v>71.099999999999994</v>
      </c>
      <c r="AN51" s="7" t="s">
        <v>174</v>
      </c>
      <c r="AO51" s="7">
        <v>1</v>
      </c>
      <c r="AP51" s="7"/>
      <c r="AQ51" s="7">
        <v>30.3</v>
      </c>
      <c r="AR51" s="7"/>
      <c r="AS51" s="7"/>
      <c r="AT51" s="7"/>
      <c r="AU51" s="7"/>
      <c r="AV51" s="7">
        <v>101.03</v>
      </c>
      <c r="AW51" s="7" t="s">
        <v>174</v>
      </c>
      <c r="AY51" s="1">
        <v>26</v>
      </c>
    </row>
    <row r="52" spans="1:51" s="8" customFormat="1" ht="15.75" customHeight="1">
      <c r="A52" s="2">
        <v>44147</v>
      </c>
      <c r="B52" t="s">
        <v>136</v>
      </c>
      <c r="C52" t="s">
        <v>173</v>
      </c>
      <c r="D52">
        <v>120</v>
      </c>
      <c r="E52">
        <v>1</v>
      </c>
      <c r="F52">
        <v>1</v>
      </c>
      <c r="G52" t="s">
        <v>11</v>
      </c>
      <c r="H52" t="s">
        <v>21</v>
      </c>
      <c r="I52">
        <v>1.58</v>
      </c>
      <c r="J52">
        <v>34.6</v>
      </c>
      <c r="K52">
        <v>734</v>
      </c>
      <c r="L52" t="s">
        <v>19</v>
      </c>
      <c r="M52" t="s">
        <v>22</v>
      </c>
      <c r="N52">
        <v>5.2499999999999998E-2</v>
      </c>
      <c r="O52">
        <v>0.89500000000000002</v>
      </c>
      <c r="P52">
        <v>17.600000000000001</v>
      </c>
      <c r="Q52" t="s">
        <v>100</v>
      </c>
      <c r="R52" t="s">
        <v>21</v>
      </c>
      <c r="S52">
        <v>6.2899999999999998E-2</v>
      </c>
      <c r="T52">
        <v>0.82699999999999996</v>
      </c>
      <c r="U52">
        <v>23.4</v>
      </c>
      <c r="V52"/>
      <c r="W52">
        <v>1</v>
      </c>
      <c r="X52"/>
      <c r="Y52">
        <v>734</v>
      </c>
      <c r="Z52" s="7"/>
      <c r="AA52"/>
      <c r="AB52" s="7"/>
      <c r="AC52" s="7"/>
      <c r="AD52" s="7">
        <v>78.400000000000006</v>
      </c>
      <c r="AE52" s="7" t="s">
        <v>175</v>
      </c>
      <c r="AF52" s="7">
        <v>1</v>
      </c>
      <c r="AG52" s="7"/>
      <c r="AH52" s="7">
        <v>17.600000000000001</v>
      </c>
      <c r="AI52" s="7"/>
      <c r="AJ52" s="7"/>
      <c r="AK52" s="7"/>
      <c r="AL52" s="7"/>
      <c r="AM52" s="7">
        <v>70.56</v>
      </c>
      <c r="AN52" s="7" t="s">
        <v>174</v>
      </c>
      <c r="AO52" s="7">
        <v>1</v>
      </c>
      <c r="AP52" s="7"/>
      <c r="AQ52" s="7">
        <v>23.4</v>
      </c>
      <c r="AR52" s="7"/>
      <c r="AS52" s="7"/>
      <c r="AT52" s="7"/>
      <c r="AU52" s="7"/>
      <c r="AV52" s="7">
        <v>93.39</v>
      </c>
      <c r="AW52" s="7" t="s">
        <v>174</v>
      </c>
      <c r="AY52" s="1">
        <v>27</v>
      </c>
    </row>
    <row r="53" spans="1:51" s="8" customFormat="1" ht="15.75" customHeight="1">
      <c r="A53" s="2">
        <v>44147</v>
      </c>
      <c r="B53" t="s">
        <v>136</v>
      </c>
      <c r="C53" t="s">
        <v>173</v>
      </c>
      <c r="D53">
        <v>135</v>
      </c>
      <c r="E53">
        <v>1</v>
      </c>
      <c r="F53">
        <v>1</v>
      </c>
      <c r="G53" t="s">
        <v>11</v>
      </c>
      <c r="H53" t="s">
        <v>21</v>
      </c>
      <c r="I53">
        <v>8.8900000000000007E-2</v>
      </c>
      <c r="J53">
        <v>2.19</v>
      </c>
      <c r="K53">
        <v>48.8</v>
      </c>
      <c r="L53" t="s">
        <v>19</v>
      </c>
      <c r="M53" t="s">
        <v>22</v>
      </c>
      <c r="N53">
        <v>7.8299999999999995E-2</v>
      </c>
      <c r="O53">
        <v>1.31</v>
      </c>
      <c r="P53">
        <v>26.5</v>
      </c>
      <c r="Q53" t="s">
        <v>100</v>
      </c>
      <c r="R53" t="s">
        <v>21</v>
      </c>
      <c r="S53">
        <v>8.2600000000000007E-2</v>
      </c>
      <c r="T53">
        <v>1</v>
      </c>
      <c r="U53">
        <v>28.5</v>
      </c>
      <c r="V53"/>
      <c r="W53">
        <v>1</v>
      </c>
      <c r="X53"/>
      <c r="Y53">
        <v>48.8</v>
      </c>
      <c r="Z53" s="7"/>
      <c r="AA53"/>
      <c r="AB53" s="7"/>
      <c r="AC53" s="7"/>
      <c r="AD53" s="7">
        <v>116.88</v>
      </c>
      <c r="AE53" s="7" t="s">
        <v>174</v>
      </c>
      <c r="AF53" s="7">
        <v>1</v>
      </c>
      <c r="AG53" s="7"/>
      <c r="AH53" s="7">
        <v>26.5</v>
      </c>
      <c r="AI53" s="7"/>
      <c r="AJ53" s="7"/>
      <c r="AK53" s="7"/>
      <c r="AL53" s="7"/>
      <c r="AM53" s="7">
        <v>97.7</v>
      </c>
      <c r="AN53" s="7" t="s">
        <v>174</v>
      </c>
      <c r="AO53" s="7">
        <v>1</v>
      </c>
      <c r="AP53" s="7"/>
      <c r="AQ53" s="7">
        <v>28.5</v>
      </c>
      <c r="AR53" s="7"/>
      <c r="AS53" s="7"/>
      <c r="AT53" s="7"/>
      <c r="AU53" s="7"/>
      <c r="AV53" s="7">
        <v>98.9</v>
      </c>
      <c r="AW53" s="7" t="s">
        <v>174</v>
      </c>
      <c r="AY53" s="1">
        <v>28</v>
      </c>
    </row>
    <row r="54" spans="1:51" s="8" customFormat="1" ht="15.75" customHeight="1">
      <c r="A54" s="2">
        <v>44147</v>
      </c>
      <c r="B54" t="s">
        <v>136</v>
      </c>
      <c r="C54" t="s">
        <v>173</v>
      </c>
      <c r="D54">
        <v>150</v>
      </c>
      <c r="E54">
        <v>1</v>
      </c>
      <c r="F54">
        <v>1</v>
      </c>
      <c r="G54" t="s">
        <v>11</v>
      </c>
      <c r="H54" t="s">
        <v>21</v>
      </c>
      <c r="I54">
        <v>0.156</v>
      </c>
      <c r="J54">
        <v>3.49</v>
      </c>
      <c r="K54">
        <v>77</v>
      </c>
      <c r="L54" t="s">
        <v>19</v>
      </c>
      <c r="M54" t="s">
        <v>22</v>
      </c>
      <c r="N54">
        <v>5.67E-2</v>
      </c>
      <c r="O54">
        <v>0.94499999999999995</v>
      </c>
      <c r="P54">
        <v>18.7</v>
      </c>
      <c r="Q54" t="s">
        <v>100</v>
      </c>
      <c r="R54" t="s">
        <v>21</v>
      </c>
      <c r="S54">
        <v>6.1800000000000001E-2</v>
      </c>
      <c r="T54">
        <v>0.78300000000000003</v>
      </c>
      <c r="U54">
        <v>22.2</v>
      </c>
      <c r="V54"/>
      <c r="W54">
        <v>1</v>
      </c>
      <c r="X54"/>
      <c r="Y54">
        <v>77</v>
      </c>
      <c r="Z54" s="7"/>
      <c r="AA54"/>
      <c r="AB54" s="7"/>
      <c r="AC54" s="7"/>
      <c r="AD54" s="7">
        <v>97.2</v>
      </c>
      <c r="AE54" s="7" t="s">
        <v>174</v>
      </c>
      <c r="AF54" s="7">
        <v>1</v>
      </c>
      <c r="AG54" s="7"/>
      <c r="AH54" s="7">
        <v>18.7</v>
      </c>
      <c r="AI54" s="7"/>
      <c r="AJ54" s="7"/>
      <c r="AK54" s="7"/>
      <c r="AL54" s="7"/>
      <c r="AM54" s="7">
        <v>87.02</v>
      </c>
      <c r="AN54" s="7" t="s">
        <v>174</v>
      </c>
      <c r="AO54" s="7">
        <v>1</v>
      </c>
      <c r="AP54" s="7"/>
      <c r="AQ54" s="7">
        <v>22.2</v>
      </c>
      <c r="AR54" s="7"/>
      <c r="AS54" s="7"/>
      <c r="AT54" s="7"/>
      <c r="AU54" s="7"/>
      <c r="AV54" s="7">
        <v>90.82</v>
      </c>
      <c r="AW54" s="7" t="s">
        <v>174</v>
      </c>
      <c r="AY54" s="1">
        <v>29</v>
      </c>
    </row>
    <row r="55" spans="1:51" s="8" customFormat="1" ht="15.75" customHeight="1">
      <c r="A55" s="2">
        <v>44223</v>
      </c>
      <c r="B55" t="s">
        <v>139</v>
      </c>
      <c r="C55" t="s">
        <v>187</v>
      </c>
      <c r="D55">
        <v>15</v>
      </c>
      <c r="E55">
        <v>1</v>
      </c>
      <c r="F55">
        <v>1</v>
      </c>
      <c r="G55" t="s">
        <v>11</v>
      </c>
      <c r="H55" t="s">
        <v>21</v>
      </c>
      <c r="I55">
        <v>0.14599999999999999</v>
      </c>
      <c r="J55">
        <v>3.13</v>
      </c>
      <c r="K55">
        <v>63.1</v>
      </c>
      <c r="L55" t="s">
        <v>19</v>
      </c>
      <c r="M55" t="s">
        <v>22</v>
      </c>
      <c r="N55">
        <v>7.3999999999999996E-2</v>
      </c>
      <c r="O55">
        <v>1.21</v>
      </c>
      <c r="P55">
        <v>24.7</v>
      </c>
      <c r="Q55" t="s">
        <v>100</v>
      </c>
      <c r="R55" t="s">
        <v>21</v>
      </c>
      <c r="S55">
        <v>0.13600000000000001</v>
      </c>
      <c r="T55">
        <v>1.65</v>
      </c>
      <c r="U55">
        <v>42.2</v>
      </c>
      <c r="V55"/>
      <c r="W55">
        <v>1</v>
      </c>
      <c r="X55"/>
      <c r="Y55">
        <v>63.1</v>
      </c>
      <c r="Z55" s="7"/>
      <c r="AA55"/>
      <c r="AB55" s="7"/>
      <c r="AC55" s="7"/>
      <c r="AD55" s="7">
        <v>81.31</v>
      </c>
      <c r="AE55" s="7" t="s">
        <v>174</v>
      </c>
      <c r="AF55" s="7">
        <v>1</v>
      </c>
      <c r="AG55" s="7"/>
      <c r="AH55" s="7">
        <v>24.7</v>
      </c>
      <c r="AI55" s="7"/>
      <c r="AJ55" s="7"/>
      <c r="AK55" s="7"/>
      <c r="AL55" s="7"/>
      <c r="AM55" s="7">
        <v>84.42</v>
      </c>
      <c r="AN55" s="7" t="s">
        <v>174</v>
      </c>
      <c r="AO55" s="7">
        <v>1</v>
      </c>
      <c r="AP55" s="7"/>
      <c r="AQ55" s="7">
        <v>42.2</v>
      </c>
      <c r="AR55" s="7"/>
      <c r="AS55" s="7"/>
      <c r="AT55" s="7"/>
      <c r="AU55" s="7"/>
      <c r="AV55" s="7">
        <v>106.22</v>
      </c>
      <c r="AW55" s="7" t="s">
        <v>174</v>
      </c>
      <c r="AY55" s="1">
        <v>30</v>
      </c>
    </row>
    <row r="56" spans="1:51" s="8" customFormat="1" ht="15.75" customHeight="1">
      <c r="A56" s="2">
        <v>44223</v>
      </c>
      <c r="B56" t="s">
        <v>139</v>
      </c>
      <c r="C56" t="s">
        <v>187</v>
      </c>
      <c r="D56">
        <v>30</v>
      </c>
      <c r="E56">
        <v>1</v>
      </c>
      <c r="F56">
        <v>1</v>
      </c>
      <c r="G56" t="s">
        <v>11</v>
      </c>
      <c r="H56" t="s">
        <v>21</v>
      </c>
      <c r="I56">
        <v>5.3800000000000001E-2</v>
      </c>
      <c r="J56">
        <v>1.22</v>
      </c>
      <c r="K56">
        <v>23.9</v>
      </c>
      <c r="L56" t="s">
        <v>19</v>
      </c>
      <c r="M56" t="s">
        <v>22</v>
      </c>
      <c r="N56">
        <v>6.4000000000000001E-2</v>
      </c>
      <c r="O56">
        <v>1.05</v>
      </c>
      <c r="P56">
        <v>21.5</v>
      </c>
      <c r="Q56" t="s">
        <v>100</v>
      </c>
      <c r="R56" t="s">
        <v>21</v>
      </c>
      <c r="S56">
        <v>6.7500000000000004E-2</v>
      </c>
      <c r="T56">
        <v>0.83199999999999996</v>
      </c>
      <c r="U56">
        <v>20.8</v>
      </c>
      <c r="V56"/>
      <c r="W56">
        <v>1</v>
      </c>
      <c r="X56"/>
      <c r="Y56">
        <v>23.9</v>
      </c>
      <c r="Z56" s="7"/>
      <c r="AA56"/>
      <c r="AB56" s="7"/>
      <c r="AC56" s="7"/>
      <c r="AD56" s="7">
        <v>106.39</v>
      </c>
      <c r="AE56" s="7" t="s">
        <v>174</v>
      </c>
      <c r="AF56" s="7">
        <v>1</v>
      </c>
      <c r="AG56" s="7"/>
      <c r="AH56" s="7">
        <v>21.5</v>
      </c>
      <c r="AI56" s="7"/>
      <c r="AJ56" s="7"/>
      <c r="AK56" s="7"/>
      <c r="AL56" s="7"/>
      <c r="AM56" s="7">
        <v>82</v>
      </c>
      <c r="AN56" s="7" t="s">
        <v>174</v>
      </c>
      <c r="AO56" s="7">
        <v>1</v>
      </c>
      <c r="AP56" s="7"/>
      <c r="AQ56" s="7">
        <v>20.8</v>
      </c>
      <c r="AR56" s="7"/>
      <c r="AS56" s="7"/>
      <c r="AT56" s="7"/>
      <c r="AU56" s="7"/>
      <c r="AV56" s="7">
        <v>92.63</v>
      </c>
      <c r="AW56" s="7" t="s">
        <v>174</v>
      </c>
      <c r="AY56" s="1">
        <v>31</v>
      </c>
    </row>
    <row r="57" spans="1:51" s="8" customFormat="1" ht="15.75" customHeight="1">
      <c r="A57" s="2">
        <v>44223</v>
      </c>
      <c r="B57" t="s">
        <v>139</v>
      </c>
      <c r="C57" t="s">
        <v>187</v>
      </c>
      <c r="D57">
        <v>45</v>
      </c>
      <c r="E57">
        <v>1</v>
      </c>
      <c r="F57">
        <v>1</v>
      </c>
      <c r="G57" t="s">
        <v>11</v>
      </c>
      <c r="H57" t="s">
        <v>21</v>
      </c>
      <c r="I57">
        <v>5.21E-2</v>
      </c>
      <c r="J57">
        <v>1.19</v>
      </c>
      <c r="K57">
        <v>23.3</v>
      </c>
      <c r="L57" t="s">
        <v>19</v>
      </c>
      <c r="M57" t="s">
        <v>22</v>
      </c>
      <c r="N57">
        <v>6.5199999999999994E-2</v>
      </c>
      <c r="O57">
        <v>1.0900000000000001</v>
      </c>
      <c r="P57">
        <v>22.2</v>
      </c>
      <c r="Q57" t="s">
        <v>100</v>
      </c>
      <c r="R57" t="s">
        <v>21</v>
      </c>
      <c r="S57">
        <v>0.16200000000000001</v>
      </c>
      <c r="T57">
        <v>1.92</v>
      </c>
      <c r="U57">
        <v>49.3</v>
      </c>
      <c r="V57"/>
      <c r="W57">
        <v>1</v>
      </c>
      <c r="X57"/>
      <c r="Y57">
        <v>23.3</v>
      </c>
      <c r="Z57" s="7"/>
      <c r="AA57"/>
      <c r="AB57" s="7"/>
      <c r="AC57" s="7"/>
      <c r="AD57" s="7">
        <v>105.13</v>
      </c>
      <c r="AE57" s="7" t="s">
        <v>174</v>
      </c>
      <c r="AF57" s="7">
        <v>1</v>
      </c>
      <c r="AG57" s="7"/>
      <c r="AH57" s="7">
        <v>22.2</v>
      </c>
      <c r="AI57" s="7"/>
      <c r="AJ57" s="7"/>
      <c r="AK57" s="7"/>
      <c r="AL57" s="7"/>
      <c r="AM57" s="7">
        <v>81.069999999999993</v>
      </c>
      <c r="AN57" s="7" t="s">
        <v>174</v>
      </c>
      <c r="AO57" s="7">
        <v>1</v>
      </c>
      <c r="AP57" s="7"/>
      <c r="AQ57" s="7">
        <v>49.3</v>
      </c>
      <c r="AR57" s="7"/>
      <c r="AS57" s="7"/>
      <c r="AT57" s="7"/>
      <c r="AU57" s="7"/>
      <c r="AV57" s="7">
        <v>92.93</v>
      </c>
      <c r="AW57" s="7" t="s">
        <v>174</v>
      </c>
      <c r="AY57" s="1">
        <v>32</v>
      </c>
    </row>
    <row r="58" spans="1:51" s="8" customFormat="1" ht="15.75" customHeight="1">
      <c r="A58" s="2">
        <v>44223</v>
      </c>
      <c r="B58" t="s">
        <v>139</v>
      </c>
      <c r="C58" t="s">
        <v>187</v>
      </c>
      <c r="D58">
        <v>60</v>
      </c>
      <c r="E58">
        <v>1</v>
      </c>
      <c r="F58">
        <v>1</v>
      </c>
      <c r="G58" t="s">
        <v>11</v>
      </c>
      <c r="H58" t="s">
        <v>21</v>
      </c>
      <c r="I58">
        <v>4.66</v>
      </c>
      <c r="J58">
        <v>94.9</v>
      </c>
      <c r="K58">
        <v>1720</v>
      </c>
      <c r="L58" t="s">
        <v>19</v>
      </c>
      <c r="M58" t="s">
        <v>22</v>
      </c>
      <c r="N58">
        <v>0.22</v>
      </c>
      <c r="O58">
        <v>3.22</v>
      </c>
      <c r="P58">
        <v>66.7</v>
      </c>
      <c r="Q58" t="s">
        <v>100</v>
      </c>
      <c r="R58" t="s">
        <v>21</v>
      </c>
      <c r="S58">
        <v>8.1100000000000005E-2</v>
      </c>
      <c r="T58">
        <v>1.03</v>
      </c>
      <c r="U58">
        <v>25.8</v>
      </c>
      <c r="V58"/>
      <c r="W58">
        <v>3</v>
      </c>
      <c r="X58" t="s">
        <v>188</v>
      </c>
      <c r="Y58">
        <v>1720</v>
      </c>
      <c r="Z58" s="7"/>
      <c r="AA58"/>
      <c r="AB58" s="7"/>
      <c r="AC58" s="7"/>
      <c r="AD58" s="7"/>
      <c r="AE58" s="7"/>
      <c r="AF58" s="7">
        <v>1</v>
      </c>
      <c r="AG58" s="7"/>
      <c r="AH58" s="7">
        <v>66.7</v>
      </c>
      <c r="AI58" s="7"/>
      <c r="AJ58" s="7"/>
      <c r="AK58" s="7"/>
      <c r="AL58" s="7"/>
      <c r="AM58" s="7">
        <v>16.670000000000002</v>
      </c>
      <c r="AN58" s="7" t="s">
        <v>175</v>
      </c>
      <c r="AO58" s="7">
        <v>1</v>
      </c>
      <c r="AP58" s="7"/>
      <c r="AQ58" s="7">
        <v>25.8</v>
      </c>
      <c r="AR58" s="7"/>
      <c r="AS58" s="7"/>
      <c r="AT58" s="7"/>
      <c r="AU58" s="7"/>
      <c r="AV58" s="7">
        <v>91.78</v>
      </c>
      <c r="AW58" s="7" t="s">
        <v>174</v>
      </c>
      <c r="AY58" s="1">
        <v>33</v>
      </c>
    </row>
    <row r="59" spans="1:51" s="8" customFormat="1" ht="15.75" customHeight="1">
      <c r="A59" s="2">
        <v>44223</v>
      </c>
      <c r="B59" t="s">
        <v>139</v>
      </c>
      <c r="C59" t="s">
        <v>187</v>
      </c>
      <c r="D59">
        <v>75</v>
      </c>
      <c r="E59">
        <v>1</v>
      </c>
      <c r="F59">
        <v>1</v>
      </c>
      <c r="G59" t="s">
        <v>11</v>
      </c>
      <c r="H59" t="s">
        <v>21</v>
      </c>
      <c r="I59">
        <v>0.313</v>
      </c>
      <c r="J59">
        <v>6.9</v>
      </c>
      <c r="K59">
        <v>140</v>
      </c>
      <c r="L59" t="s">
        <v>19</v>
      </c>
      <c r="M59" t="s">
        <v>22</v>
      </c>
      <c r="N59">
        <v>7.3300000000000004E-2</v>
      </c>
      <c r="O59">
        <v>1.2</v>
      </c>
      <c r="P59">
        <v>24.5</v>
      </c>
      <c r="Q59" t="s">
        <v>100</v>
      </c>
      <c r="R59" t="s">
        <v>21</v>
      </c>
      <c r="S59">
        <v>7.0699999999999999E-2</v>
      </c>
      <c r="T59">
        <v>0.84499999999999997</v>
      </c>
      <c r="U59">
        <v>21.1</v>
      </c>
      <c r="V59"/>
      <c r="W59">
        <v>1</v>
      </c>
      <c r="X59"/>
      <c r="Y59">
        <v>140</v>
      </c>
      <c r="Z59" s="7"/>
      <c r="AA59"/>
      <c r="AB59" s="7"/>
      <c r="AC59" s="7"/>
      <c r="AD59" s="7">
        <v>129</v>
      </c>
      <c r="AE59" s="7" t="s">
        <v>175</v>
      </c>
      <c r="AF59" s="7">
        <v>1</v>
      </c>
      <c r="AG59" s="7"/>
      <c r="AH59" s="7">
        <v>24.5</v>
      </c>
      <c r="AI59" s="7"/>
      <c r="AJ59" s="7"/>
      <c r="AK59" s="7"/>
      <c r="AL59" s="7"/>
      <c r="AM59" s="7">
        <v>80.45</v>
      </c>
      <c r="AN59" s="7" t="s">
        <v>174</v>
      </c>
      <c r="AO59" s="7">
        <v>1</v>
      </c>
      <c r="AP59" s="7"/>
      <c r="AQ59" s="7">
        <v>21.1</v>
      </c>
      <c r="AR59" s="7"/>
      <c r="AS59" s="7"/>
      <c r="AT59" s="7"/>
      <c r="AU59" s="7"/>
      <c r="AV59" s="7">
        <v>89.71</v>
      </c>
      <c r="AW59" s="7" t="s">
        <v>174</v>
      </c>
      <c r="AY59" s="1">
        <v>34</v>
      </c>
    </row>
    <row r="60" spans="1:51" s="8" customFormat="1" ht="15.75" customHeight="1">
      <c r="A60" s="2">
        <v>44223</v>
      </c>
      <c r="B60" t="s">
        <v>139</v>
      </c>
      <c r="C60" t="s">
        <v>187</v>
      </c>
      <c r="D60">
        <v>90</v>
      </c>
      <c r="E60">
        <v>1</v>
      </c>
      <c r="F60">
        <v>1</v>
      </c>
      <c r="G60" t="s">
        <v>11</v>
      </c>
      <c r="H60" t="s">
        <v>21</v>
      </c>
      <c r="I60">
        <v>3.22</v>
      </c>
      <c r="J60">
        <v>60.4</v>
      </c>
      <c r="K60">
        <v>1150</v>
      </c>
      <c r="L60" t="s">
        <v>19</v>
      </c>
      <c r="M60" t="s">
        <v>22</v>
      </c>
      <c r="N60">
        <v>6.1199999999999997E-2</v>
      </c>
      <c r="O60">
        <v>1.02</v>
      </c>
      <c r="P60">
        <v>20.8</v>
      </c>
      <c r="Q60" t="s">
        <v>100</v>
      </c>
      <c r="R60" t="s">
        <v>21</v>
      </c>
      <c r="S60">
        <v>8.6400000000000005E-2</v>
      </c>
      <c r="T60">
        <v>1.04</v>
      </c>
      <c r="U60">
        <v>26.2</v>
      </c>
      <c r="V60"/>
      <c r="W60">
        <v>1</v>
      </c>
      <c r="X60"/>
      <c r="Y60">
        <v>1150</v>
      </c>
      <c r="Z60" s="7"/>
      <c r="AA60"/>
      <c r="AB60" s="7"/>
      <c r="AC60" s="7"/>
      <c r="AD60" s="7">
        <v>165</v>
      </c>
      <c r="AE60" s="7" t="s">
        <v>175</v>
      </c>
      <c r="AF60" s="7">
        <v>1</v>
      </c>
      <c r="AG60" s="7"/>
      <c r="AH60" s="7">
        <v>20.8</v>
      </c>
      <c r="AI60" s="7"/>
      <c r="AJ60" s="7"/>
      <c r="AK60" s="7"/>
      <c r="AL60" s="7"/>
      <c r="AM60" s="7">
        <v>76.48</v>
      </c>
      <c r="AN60" s="7" t="s">
        <v>174</v>
      </c>
      <c r="AO60" s="7">
        <v>1</v>
      </c>
      <c r="AP60" s="7"/>
      <c r="AQ60" s="7">
        <v>26.2</v>
      </c>
      <c r="AR60" s="7"/>
      <c r="AS60" s="7"/>
      <c r="AT60" s="7"/>
      <c r="AU60" s="7"/>
      <c r="AV60" s="7">
        <v>89.32</v>
      </c>
      <c r="AW60" s="7" t="s">
        <v>174</v>
      </c>
      <c r="AY60" s="1">
        <v>35</v>
      </c>
    </row>
    <row r="61" spans="1:51" s="8" customFormat="1" ht="15.75" customHeight="1">
      <c r="A61" s="2">
        <v>44223</v>
      </c>
      <c r="B61" t="s">
        <v>139</v>
      </c>
      <c r="C61" t="s">
        <v>187</v>
      </c>
      <c r="D61">
        <v>105</v>
      </c>
      <c r="E61">
        <v>1</v>
      </c>
      <c r="F61">
        <v>1</v>
      </c>
      <c r="G61" t="s">
        <v>11</v>
      </c>
      <c r="H61" t="s">
        <v>21</v>
      </c>
      <c r="I61">
        <v>7.6799999999999993E-2</v>
      </c>
      <c r="J61">
        <v>1.93</v>
      </c>
      <c r="K61">
        <v>36.6</v>
      </c>
      <c r="L61" t="s">
        <v>19</v>
      </c>
      <c r="M61" t="s">
        <v>22</v>
      </c>
      <c r="N61">
        <v>6.13E-2</v>
      </c>
      <c r="O61">
        <v>1</v>
      </c>
      <c r="P61">
        <v>20.399999999999999</v>
      </c>
      <c r="Q61" t="s">
        <v>100</v>
      </c>
      <c r="R61" t="s">
        <v>21</v>
      </c>
      <c r="S61">
        <v>0.106</v>
      </c>
      <c r="T61">
        <v>1.29</v>
      </c>
      <c r="U61">
        <v>32.799999999999997</v>
      </c>
      <c r="V61"/>
      <c r="W61">
        <v>1</v>
      </c>
      <c r="X61"/>
      <c r="Y61">
        <v>36.6</v>
      </c>
      <c r="Z61" s="7"/>
      <c r="AA61"/>
      <c r="AB61" s="7"/>
      <c r="AC61" s="7"/>
      <c r="AD61" s="7">
        <v>137.86000000000001</v>
      </c>
      <c r="AE61" s="7" t="s">
        <v>174</v>
      </c>
      <c r="AF61" s="7">
        <v>1</v>
      </c>
      <c r="AG61" s="7"/>
      <c r="AH61" s="7">
        <v>20.399999999999999</v>
      </c>
      <c r="AI61" s="7"/>
      <c r="AJ61" s="7"/>
      <c r="AK61" s="7"/>
      <c r="AL61" s="7"/>
      <c r="AM61" s="7">
        <v>74.64</v>
      </c>
      <c r="AN61" s="7" t="s">
        <v>174</v>
      </c>
      <c r="AO61" s="7">
        <v>1</v>
      </c>
      <c r="AP61" s="7"/>
      <c r="AQ61" s="7">
        <v>32.799999999999997</v>
      </c>
      <c r="AR61" s="7"/>
      <c r="AS61" s="7"/>
      <c r="AT61" s="7"/>
      <c r="AU61" s="7"/>
      <c r="AV61" s="7">
        <v>97.78</v>
      </c>
      <c r="AW61" s="7" t="s">
        <v>174</v>
      </c>
      <c r="AY61" s="1">
        <v>36</v>
      </c>
    </row>
    <row r="62" spans="1:51" s="8" customFormat="1" ht="15.75" customHeight="1">
      <c r="A62" s="2">
        <v>44223</v>
      </c>
      <c r="B62" t="s">
        <v>139</v>
      </c>
      <c r="C62" t="s">
        <v>187</v>
      </c>
      <c r="D62">
        <v>120</v>
      </c>
      <c r="E62">
        <v>1</v>
      </c>
      <c r="F62">
        <v>1</v>
      </c>
      <c r="G62" t="s">
        <v>11</v>
      </c>
      <c r="H62" t="s">
        <v>21</v>
      </c>
      <c r="I62">
        <v>0.219</v>
      </c>
      <c r="J62">
        <v>4.8600000000000003</v>
      </c>
      <c r="K62">
        <v>98.3</v>
      </c>
      <c r="L62" t="s">
        <v>19</v>
      </c>
      <c r="M62" t="s">
        <v>22</v>
      </c>
      <c r="N62">
        <v>6.5799999999999997E-2</v>
      </c>
      <c r="O62">
        <v>1.08</v>
      </c>
      <c r="P62">
        <v>22.1</v>
      </c>
      <c r="Q62" t="s">
        <v>100</v>
      </c>
      <c r="R62" t="s">
        <v>21</v>
      </c>
      <c r="S62">
        <v>0.14899999999999999</v>
      </c>
      <c r="T62">
        <v>1.8</v>
      </c>
      <c r="U62">
        <v>46.3</v>
      </c>
      <c r="V62"/>
      <c r="W62">
        <v>1</v>
      </c>
      <c r="X62"/>
      <c r="Y62">
        <v>98.3</v>
      </c>
      <c r="Z62" s="7"/>
      <c r="AA62"/>
      <c r="AB62" s="7"/>
      <c r="AC62" s="7"/>
      <c r="AD62" s="7">
        <v>101.33</v>
      </c>
      <c r="AE62" s="7" t="s">
        <v>174</v>
      </c>
      <c r="AF62" s="7">
        <v>1</v>
      </c>
      <c r="AG62" s="7"/>
      <c r="AH62" s="7">
        <v>22.1</v>
      </c>
      <c r="AI62" s="7"/>
      <c r="AJ62" s="7"/>
      <c r="AK62" s="7"/>
      <c r="AL62" s="7"/>
      <c r="AM62" s="7">
        <v>76.91</v>
      </c>
      <c r="AN62" s="7" t="s">
        <v>174</v>
      </c>
      <c r="AO62" s="7">
        <v>1</v>
      </c>
      <c r="AP62" s="7"/>
      <c r="AQ62" s="7">
        <v>46.3</v>
      </c>
      <c r="AR62" s="7"/>
      <c r="AS62" s="7"/>
      <c r="AT62" s="7"/>
      <c r="AU62" s="7"/>
      <c r="AV62" s="7">
        <v>81.13</v>
      </c>
      <c r="AW62" s="7" t="s">
        <v>174</v>
      </c>
      <c r="AY62" s="1">
        <v>37</v>
      </c>
    </row>
    <row r="63" spans="1:51" s="8" customFormat="1" ht="15.75" customHeight="1">
      <c r="A63" s="2">
        <v>44223</v>
      </c>
      <c r="B63" t="s">
        <v>139</v>
      </c>
      <c r="C63" t="s">
        <v>187</v>
      </c>
      <c r="D63">
        <v>135</v>
      </c>
      <c r="E63">
        <v>1</v>
      </c>
      <c r="F63">
        <v>1</v>
      </c>
      <c r="G63" t="s">
        <v>11</v>
      </c>
      <c r="H63" t="s">
        <v>21</v>
      </c>
      <c r="I63">
        <v>5.96E-2</v>
      </c>
      <c r="J63">
        <v>1.41</v>
      </c>
      <c r="K63">
        <v>27.7</v>
      </c>
      <c r="L63" t="s">
        <v>19</v>
      </c>
      <c r="M63" t="s">
        <v>22</v>
      </c>
      <c r="N63">
        <v>6.5199999999999994E-2</v>
      </c>
      <c r="O63">
        <v>1.08</v>
      </c>
      <c r="P63">
        <v>22</v>
      </c>
      <c r="Q63" t="s">
        <v>100</v>
      </c>
      <c r="R63" t="s">
        <v>21</v>
      </c>
      <c r="S63">
        <v>7.0900000000000005E-2</v>
      </c>
      <c r="T63">
        <v>0.86699999999999999</v>
      </c>
      <c r="U63">
        <v>21.7</v>
      </c>
      <c r="V63"/>
      <c r="W63">
        <v>1</v>
      </c>
      <c r="X63"/>
      <c r="Y63">
        <v>27.7</v>
      </c>
      <c r="Z63" s="7"/>
      <c r="AA63"/>
      <c r="AB63" s="7"/>
      <c r="AC63" s="7"/>
      <c r="AD63" s="7">
        <v>110.87</v>
      </c>
      <c r="AE63" s="7" t="s">
        <v>174</v>
      </c>
      <c r="AF63" s="7">
        <v>1</v>
      </c>
      <c r="AG63" s="7"/>
      <c r="AH63" s="7">
        <v>22</v>
      </c>
      <c r="AI63" s="7"/>
      <c r="AJ63" s="7"/>
      <c r="AK63" s="7"/>
      <c r="AL63" s="7"/>
      <c r="AM63" s="7">
        <v>80.099999999999994</v>
      </c>
      <c r="AN63" s="7" t="s">
        <v>174</v>
      </c>
      <c r="AO63" s="7">
        <v>1</v>
      </c>
      <c r="AP63" s="7"/>
      <c r="AQ63" s="7">
        <v>21.7</v>
      </c>
      <c r="AR63" s="7"/>
      <c r="AS63" s="7"/>
      <c r="AT63" s="7"/>
      <c r="AU63" s="7"/>
      <c r="AV63" s="7">
        <v>87.17</v>
      </c>
      <c r="AW63" s="7" t="s">
        <v>174</v>
      </c>
      <c r="AY63" s="1">
        <v>38</v>
      </c>
    </row>
    <row r="64" spans="1:51" s="8" customFormat="1" ht="15">
      <c r="A64" s="2">
        <v>44363</v>
      </c>
      <c r="B64" t="s">
        <v>140</v>
      </c>
      <c r="C64" t="s">
        <v>187</v>
      </c>
      <c r="D64">
        <v>15</v>
      </c>
      <c r="E64">
        <v>1</v>
      </c>
      <c r="F64">
        <v>1</v>
      </c>
      <c r="G64" t="s">
        <v>11</v>
      </c>
      <c r="H64" t="s">
        <v>21</v>
      </c>
      <c r="I64">
        <v>5.2699999999999997E-2</v>
      </c>
      <c r="J64">
        <v>1.1399999999999999</v>
      </c>
      <c r="K64">
        <v>22.8</v>
      </c>
      <c r="L64" t="s">
        <v>19</v>
      </c>
      <c r="M64" t="s">
        <v>22</v>
      </c>
      <c r="N64">
        <v>7.0900000000000005E-2</v>
      </c>
      <c r="O64">
        <v>1.22</v>
      </c>
      <c r="P64">
        <v>22.8</v>
      </c>
      <c r="Q64" t="s">
        <v>100</v>
      </c>
      <c r="R64" t="s">
        <v>21</v>
      </c>
      <c r="S64">
        <v>3.5000000000000003E-2</v>
      </c>
      <c r="T64">
        <v>0.45100000000000001</v>
      </c>
      <c r="U64">
        <v>21.6</v>
      </c>
      <c r="V64"/>
      <c r="W64">
        <v>1</v>
      </c>
      <c r="X64"/>
      <c r="Y64">
        <v>22.8</v>
      </c>
      <c r="Z64" s="7"/>
      <c r="AA64"/>
      <c r="AB64" s="7"/>
      <c r="AC64" s="7"/>
      <c r="AD64" s="7">
        <v>85.83</v>
      </c>
      <c r="AE64" s="7" t="s">
        <v>174</v>
      </c>
      <c r="AF64" s="7">
        <v>1</v>
      </c>
      <c r="AG64" s="7"/>
      <c r="AH64" s="7">
        <v>22.8</v>
      </c>
      <c r="AI64" s="7"/>
      <c r="AJ64" s="7"/>
      <c r="AK64" s="7"/>
      <c r="AL64" s="7"/>
      <c r="AM64" s="7">
        <v>78.98</v>
      </c>
      <c r="AN64" s="7" t="s">
        <v>174</v>
      </c>
      <c r="AO64" s="7">
        <v>1</v>
      </c>
      <c r="AP64" s="7"/>
      <c r="AQ64" s="7">
        <v>21.6</v>
      </c>
      <c r="AR64" s="7"/>
      <c r="AS64" s="7"/>
      <c r="AT64" s="7"/>
      <c r="AU64" s="7"/>
      <c r="AV64" s="7">
        <v>92.51</v>
      </c>
      <c r="AW64" s="7" t="s">
        <v>174</v>
      </c>
      <c r="AY64" s="1">
        <v>39</v>
      </c>
    </row>
    <row r="65" spans="1:51" s="8" customFormat="1" ht="15">
      <c r="A65" s="2">
        <v>44363</v>
      </c>
      <c r="B65" t="s">
        <v>140</v>
      </c>
      <c r="C65" t="s">
        <v>187</v>
      </c>
      <c r="D65">
        <v>30</v>
      </c>
      <c r="E65">
        <v>1</v>
      </c>
      <c r="F65">
        <v>1</v>
      </c>
      <c r="G65" t="s">
        <v>11</v>
      </c>
      <c r="H65" t="s">
        <v>21</v>
      </c>
      <c r="I65">
        <v>5.2499999999999998E-2</v>
      </c>
      <c r="J65">
        <v>1.22</v>
      </c>
      <c r="K65">
        <v>24.5</v>
      </c>
      <c r="L65" t="s">
        <v>19</v>
      </c>
      <c r="M65" t="s">
        <v>22</v>
      </c>
      <c r="N65">
        <v>8.8999999999999996E-2</v>
      </c>
      <c r="O65">
        <v>1.32</v>
      </c>
      <c r="P65">
        <v>24.9</v>
      </c>
      <c r="Q65" t="s">
        <v>100</v>
      </c>
      <c r="R65" t="s">
        <v>21</v>
      </c>
      <c r="S65">
        <v>5.8900000000000001E-2</v>
      </c>
      <c r="T65">
        <v>0.73399999999999999</v>
      </c>
      <c r="U65">
        <v>36.6</v>
      </c>
      <c r="V65"/>
      <c r="W65">
        <v>1</v>
      </c>
      <c r="X65"/>
      <c r="Y65">
        <v>24.5</v>
      </c>
      <c r="Z65" s="7"/>
      <c r="AA65"/>
      <c r="AB65" s="7"/>
      <c r="AC65" s="7"/>
      <c r="AD65" s="7">
        <v>93.1</v>
      </c>
      <c r="AE65" s="7" t="s">
        <v>174</v>
      </c>
      <c r="AF65" s="7">
        <v>1</v>
      </c>
      <c r="AG65" s="7"/>
      <c r="AH65" s="7">
        <v>24.9</v>
      </c>
      <c r="AI65" s="7"/>
      <c r="AJ65" s="7"/>
      <c r="AK65" s="7"/>
      <c r="AL65" s="7"/>
      <c r="AM65" s="7">
        <v>115.29</v>
      </c>
      <c r="AN65" s="7" t="s">
        <v>174</v>
      </c>
      <c r="AO65" s="7">
        <v>1</v>
      </c>
      <c r="AP65" s="7"/>
      <c r="AQ65" s="7">
        <v>36.6</v>
      </c>
      <c r="AR65" s="7"/>
      <c r="AS65" s="7"/>
      <c r="AT65" s="7"/>
      <c r="AU65" s="7"/>
      <c r="AV65" s="7">
        <v>92.16</v>
      </c>
      <c r="AW65" s="7" t="s">
        <v>174</v>
      </c>
      <c r="AY65" s="1">
        <v>40</v>
      </c>
    </row>
    <row r="66" spans="1:51" s="8" customFormat="1" ht="15">
      <c r="A66" s="2">
        <v>44363</v>
      </c>
      <c r="B66" t="s">
        <v>140</v>
      </c>
      <c r="C66" t="s">
        <v>187</v>
      </c>
      <c r="D66">
        <v>45</v>
      </c>
      <c r="E66">
        <v>1</v>
      </c>
      <c r="F66">
        <v>1</v>
      </c>
      <c r="G66" t="s">
        <v>11</v>
      </c>
      <c r="H66" t="s">
        <v>21</v>
      </c>
      <c r="I66">
        <v>7.2400000000000006E-2</v>
      </c>
      <c r="J66">
        <v>1.72</v>
      </c>
      <c r="K66">
        <v>34.700000000000003</v>
      </c>
      <c r="L66" t="s">
        <v>19</v>
      </c>
      <c r="M66" t="s">
        <v>22</v>
      </c>
      <c r="N66">
        <v>6.6699999999999995E-2</v>
      </c>
      <c r="O66">
        <v>1.1200000000000001</v>
      </c>
      <c r="P66">
        <v>20.6</v>
      </c>
      <c r="Q66" t="s">
        <v>100</v>
      </c>
      <c r="R66" t="s">
        <v>21</v>
      </c>
      <c r="S66">
        <v>3.6200000000000003E-2</v>
      </c>
      <c r="T66">
        <v>0.46100000000000002</v>
      </c>
      <c r="U66">
        <v>22.2</v>
      </c>
      <c r="V66"/>
      <c r="W66">
        <v>1</v>
      </c>
      <c r="X66"/>
      <c r="Y66">
        <v>34.700000000000003</v>
      </c>
      <c r="Z66" s="7"/>
      <c r="AA66"/>
      <c r="AB66" s="7"/>
      <c r="AC66" s="7"/>
      <c r="AD66" s="7">
        <v>133.02000000000001</v>
      </c>
      <c r="AE66" s="7" t="s">
        <v>174</v>
      </c>
      <c r="AF66" s="7">
        <v>1</v>
      </c>
      <c r="AG66" s="7"/>
      <c r="AH66" s="7">
        <v>20.6</v>
      </c>
      <c r="AI66" s="7"/>
      <c r="AJ66" s="7"/>
      <c r="AK66" s="7"/>
      <c r="AL66" s="7"/>
      <c r="AM66" s="7">
        <v>94.51</v>
      </c>
      <c r="AN66" s="7" t="s">
        <v>174</v>
      </c>
      <c r="AO66" s="7">
        <v>1</v>
      </c>
      <c r="AP66" s="7"/>
      <c r="AQ66" s="7">
        <v>22.2</v>
      </c>
      <c r="AR66" s="7"/>
      <c r="AS66" s="7"/>
      <c r="AT66" s="7"/>
      <c r="AU66" s="7"/>
      <c r="AV66" s="7">
        <v>93.42</v>
      </c>
      <c r="AW66" s="7" t="s">
        <v>174</v>
      </c>
      <c r="AY66" s="1">
        <v>41</v>
      </c>
    </row>
    <row r="67" spans="1:51" s="8" customFormat="1" ht="15">
      <c r="A67" s="2">
        <v>44363</v>
      </c>
      <c r="B67" t="s">
        <v>140</v>
      </c>
      <c r="C67" t="s">
        <v>187</v>
      </c>
      <c r="D67">
        <v>60</v>
      </c>
      <c r="E67">
        <v>1</v>
      </c>
      <c r="F67">
        <v>1</v>
      </c>
      <c r="G67" t="s">
        <v>11</v>
      </c>
      <c r="H67" t="s">
        <v>21</v>
      </c>
      <c r="I67">
        <v>5.1200000000000002E-2</v>
      </c>
      <c r="J67">
        <v>1.1599999999999999</v>
      </c>
      <c r="K67">
        <v>23.3</v>
      </c>
      <c r="L67" t="s">
        <v>19</v>
      </c>
      <c r="M67" t="s">
        <v>22</v>
      </c>
      <c r="N67">
        <v>6.7500000000000004E-2</v>
      </c>
      <c r="O67">
        <v>1.1399999999999999</v>
      </c>
      <c r="P67">
        <v>20.9</v>
      </c>
      <c r="Q67" t="s">
        <v>100</v>
      </c>
      <c r="R67" t="s">
        <v>21</v>
      </c>
      <c r="S67">
        <v>4.0399999999999998E-2</v>
      </c>
      <c r="T67">
        <v>0.52900000000000003</v>
      </c>
      <c r="U67">
        <v>25.7</v>
      </c>
      <c r="V67"/>
      <c r="W67">
        <v>1</v>
      </c>
      <c r="X67"/>
      <c r="Y67">
        <v>23.3</v>
      </c>
      <c r="Z67" s="7"/>
      <c r="AA67"/>
      <c r="AB67" s="7"/>
      <c r="AC67" s="7"/>
      <c r="AD67" s="7">
        <v>86.73</v>
      </c>
      <c r="AE67" s="7" t="s">
        <v>174</v>
      </c>
      <c r="AF67" s="7">
        <v>1</v>
      </c>
      <c r="AG67" s="7"/>
      <c r="AH67" s="7">
        <v>20.9</v>
      </c>
      <c r="AI67" s="7"/>
      <c r="AJ67" s="7"/>
      <c r="AK67" s="7"/>
      <c r="AL67" s="7"/>
      <c r="AM67" s="7">
        <v>97.79</v>
      </c>
      <c r="AN67" s="7" t="s">
        <v>174</v>
      </c>
      <c r="AO67" s="7">
        <v>1</v>
      </c>
      <c r="AP67" s="7"/>
      <c r="AQ67" s="7">
        <v>25.7</v>
      </c>
      <c r="AR67" s="7"/>
      <c r="AS67" s="7"/>
      <c r="AT67" s="7"/>
      <c r="AU67" s="7"/>
      <c r="AV67" s="7">
        <v>106.22</v>
      </c>
      <c r="AW67" s="7" t="s">
        <v>174</v>
      </c>
      <c r="AY67" s="1">
        <v>42</v>
      </c>
    </row>
    <row r="68" spans="1:51" s="8" customFormat="1" ht="15">
      <c r="A68" s="2">
        <v>44363</v>
      </c>
      <c r="B68" t="s">
        <v>140</v>
      </c>
      <c r="C68" t="s">
        <v>187</v>
      </c>
      <c r="D68">
        <v>75</v>
      </c>
      <c r="E68">
        <v>1</v>
      </c>
      <c r="F68">
        <v>1</v>
      </c>
      <c r="G68" t="s">
        <v>11</v>
      </c>
      <c r="H68" t="s">
        <v>21</v>
      </c>
      <c r="I68">
        <v>0.52300000000000002</v>
      </c>
      <c r="J68">
        <v>11.3</v>
      </c>
      <c r="K68">
        <v>228</v>
      </c>
      <c r="L68" t="s">
        <v>19</v>
      </c>
      <c r="M68" t="s">
        <v>22</v>
      </c>
      <c r="N68">
        <v>0.1</v>
      </c>
      <c r="O68">
        <v>1.7</v>
      </c>
      <c r="P68">
        <v>33.5</v>
      </c>
      <c r="Q68" t="s">
        <v>100</v>
      </c>
      <c r="R68" t="s">
        <v>21</v>
      </c>
      <c r="S68">
        <v>3.3700000000000001E-2</v>
      </c>
      <c r="T68">
        <v>0.443</v>
      </c>
      <c r="U68">
        <v>21.2</v>
      </c>
      <c r="V68"/>
      <c r="W68">
        <v>1</v>
      </c>
      <c r="X68"/>
      <c r="Y68">
        <v>228</v>
      </c>
      <c r="Z68" s="7"/>
      <c r="AA68"/>
      <c r="AB68" s="7"/>
      <c r="AC68" s="7"/>
      <c r="AD68" s="7">
        <v>97.8</v>
      </c>
      <c r="AE68" s="7" t="s">
        <v>174</v>
      </c>
      <c r="AF68" s="7">
        <v>1</v>
      </c>
      <c r="AG68" s="7"/>
      <c r="AH68" s="7">
        <v>33.5</v>
      </c>
      <c r="AI68" s="7"/>
      <c r="AJ68" s="7"/>
      <c r="AK68" s="7"/>
      <c r="AL68" s="7"/>
      <c r="AM68" s="7">
        <v>97.85</v>
      </c>
      <c r="AN68" s="7" t="s">
        <v>174</v>
      </c>
      <c r="AO68" s="7">
        <v>1</v>
      </c>
      <c r="AP68" s="7"/>
      <c r="AQ68" s="7">
        <v>21.2</v>
      </c>
      <c r="AR68" s="7"/>
      <c r="AS68" s="7"/>
      <c r="AT68" s="7"/>
      <c r="AU68" s="7"/>
      <c r="AV68" s="7">
        <v>94.67</v>
      </c>
      <c r="AW68" s="7" t="s">
        <v>174</v>
      </c>
      <c r="AY68" s="1">
        <v>43</v>
      </c>
    </row>
    <row r="69" spans="1:51" s="8" customFormat="1" ht="15">
      <c r="A69" s="2">
        <v>44363</v>
      </c>
      <c r="B69" t="s">
        <v>140</v>
      </c>
      <c r="C69" t="s">
        <v>187</v>
      </c>
      <c r="D69">
        <v>90</v>
      </c>
      <c r="E69">
        <v>1</v>
      </c>
      <c r="F69">
        <v>1</v>
      </c>
      <c r="G69" t="s">
        <v>11</v>
      </c>
      <c r="H69" t="s">
        <v>21</v>
      </c>
      <c r="I69">
        <v>9.06E-2</v>
      </c>
      <c r="J69">
        <v>1.85</v>
      </c>
      <c r="K69">
        <v>37.1</v>
      </c>
      <c r="L69" t="s">
        <v>19</v>
      </c>
      <c r="M69" t="s">
        <v>22</v>
      </c>
      <c r="N69">
        <v>8.0199999999999994E-2</v>
      </c>
      <c r="O69">
        <v>1.33</v>
      </c>
      <c r="P69">
        <v>25.2</v>
      </c>
      <c r="Q69" t="s">
        <v>100</v>
      </c>
      <c r="R69" t="s">
        <v>21</v>
      </c>
      <c r="S69">
        <v>0.127</v>
      </c>
      <c r="T69">
        <v>1.64</v>
      </c>
      <c r="U69">
        <v>84.3</v>
      </c>
      <c r="V69"/>
      <c r="W69">
        <v>1</v>
      </c>
      <c r="X69"/>
      <c r="Y69">
        <v>37.1</v>
      </c>
      <c r="Z69" s="7"/>
      <c r="AA69"/>
      <c r="AB69" s="7"/>
      <c r="AC69" s="7"/>
      <c r="AD69" s="7">
        <v>70.709999999999994</v>
      </c>
      <c r="AE69" s="7" t="s">
        <v>175</v>
      </c>
      <c r="AF69" s="7">
        <v>1</v>
      </c>
      <c r="AG69" s="7"/>
      <c r="AH69" s="7">
        <v>25.2</v>
      </c>
      <c r="AI69" s="7"/>
      <c r="AJ69" s="7"/>
      <c r="AK69" s="7"/>
      <c r="AL69" s="7"/>
      <c r="AM69" s="7">
        <v>84.67</v>
      </c>
      <c r="AN69" s="7" t="s">
        <v>174</v>
      </c>
      <c r="AO69" s="7">
        <v>1</v>
      </c>
      <c r="AP69" s="7"/>
      <c r="AQ69" s="7">
        <v>84.3</v>
      </c>
      <c r="AR69" s="7"/>
      <c r="AS69" s="7"/>
      <c r="AT69" s="7"/>
      <c r="AU69" s="7"/>
      <c r="AV69" s="7">
        <v>89.43</v>
      </c>
      <c r="AW69" s="7" t="s">
        <v>174</v>
      </c>
      <c r="AY69" s="1">
        <v>44</v>
      </c>
    </row>
    <row r="70" spans="1:51" s="8" customFormat="1" ht="15">
      <c r="A70" s="2">
        <v>44363</v>
      </c>
      <c r="B70" t="s">
        <v>140</v>
      </c>
      <c r="C70" t="s">
        <v>187</v>
      </c>
      <c r="D70">
        <v>105</v>
      </c>
      <c r="E70">
        <v>1</v>
      </c>
      <c r="F70">
        <v>1</v>
      </c>
      <c r="G70" t="s">
        <v>11</v>
      </c>
      <c r="H70" t="s">
        <v>21</v>
      </c>
      <c r="I70">
        <v>5.2699999999999997E-2</v>
      </c>
      <c r="J70">
        <v>1.24</v>
      </c>
      <c r="K70">
        <v>24.8</v>
      </c>
      <c r="L70" t="s">
        <v>19</v>
      </c>
      <c r="M70" t="s">
        <v>22</v>
      </c>
      <c r="N70">
        <v>6.6299999999999998E-2</v>
      </c>
      <c r="O70">
        <v>1.1599999999999999</v>
      </c>
      <c r="P70">
        <v>21.3</v>
      </c>
      <c r="Q70" t="s">
        <v>100</v>
      </c>
      <c r="R70" t="s">
        <v>21</v>
      </c>
      <c r="S70">
        <v>3.1E-2</v>
      </c>
      <c r="T70">
        <v>0.40300000000000002</v>
      </c>
      <c r="U70">
        <v>19.100000000000001</v>
      </c>
      <c r="V70"/>
      <c r="W70">
        <v>1</v>
      </c>
      <c r="X70"/>
      <c r="Y70">
        <v>24.8</v>
      </c>
      <c r="Z70" s="7"/>
      <c r="AA70"/>
      <c r="AB70" s="7"/>
      <c r="AC70" s="7"/>
      <c r="AD70" s="7">
        <v>89.03</v>
      </c>
      <c r="AE70" s="7" t="s">
        <v>174</v>
      </c>
      <c r="AF70" s="7">
        <v>1</v>
      </c>
      <c r="AG70" s="7"/>
      <c r="AH70" s="7">
        <v>21.3</v>
      </c>
      <c r="AI70" s="7"/>
      <c r="AJ70" s="7"/>
      <c r="AK70" s="7"/>
      <c r="AL70" s="7"/>
      <c r="AM70" s="7">
        <v>103.53</v>
      </c>
      <c r="AN70" s="7" t="s">
        <v>174</v>
      </c>
      <c r="AO70" s="7">
        <v>1</v>
      </c>
      <c r="AP70" s="7"/>
      <c r="AQ70" s="7">
        <v>19.100000000000001</v>
      </c>
      <c r="AR70" s="7"/>
      <c r="AS70" s="7"/>
      <c r="AT70" s="7"/>
      <c r="AU70" s="7"/>
      <c r="AV70" s="7">
        <v>89.31</v>
      </c>
      <c r="AW70" s="7" t="s">
        <v>174</v>
      </c>
      <c r="AY70" s="1">
        <v>45</v>
      </c>
    </row>
    <row r="71" spans="1:51" s="8" customFormat="1" ht="15">
      <c r="A71" s="2">
        <v>44363</v>
      </c>
      <c r="B71" t="s">
        <v>140</v>
      </c>
      <c r="C71" t="s">
        <v>187</v>
      </c>
      <c r="D71">
        <v>120</v>
      </c>
      <c r="E71">
        <v>1</v>
      </c>
      <c r="F71">
        <v>1</v>
      </c>
      <c r="G71" t="s">
        <v>11</v>
      </c>
      <c r="H71" t="s">
        <v>21</v>
      </c>
      <c r="I71">
        <v>6.0100000000000001E-2</v>
      </c>
      <c r="J71">
        <v>1.22</v>
      </c>
      <c r="K71">
        <v>24.5</v>
      </c>
      <c r="L71" t="s">
        <v>19</v>
      </c>
      <c r="M71" t="s">
        <v>22</v>
      </c>
      <c r="N71">
        <v>7.0199999999999999E-2</v>
      </c>
      <c r="O71">
        <v>1.23</v>
      </c>
      <c r="P71">
        <v>22.9</v>
      </c>
      <c r="Q71" t="s">
        <v>100</v>
      </c>
      <c r="R71" t="s">
        <v>21</v>
      </c>
      <c r="S71">
        <v>3.1199999999999999E-2</v>
      </c>
      <c r="T71">
        <v>0.40899999999999997</v>
      </c>
      <c r="U71">
        <v>19.399999999999999</v>
      </c>
      <c r="V71"/>
      <c r="W71">
        <v>1</v>
      </c>
      <c r="X71"/>
      <c r="Y71">
        <v>24.5</v>
      </c>
      <c r="Z71" s="7"/>
      <c r="AA71"/>
      <c r="AB71" s="7"/>
      <c r="AC71" s="7"/>
      <c r="AD71" s="7">
        <v>82.6</v>
      </c>
      <c r="AE71" s="7" t="s">
        <v>174</v>
      </c>
      <c r="AF71" s="7">
        <v>1</v>
      </c>
      <c r="AG71" s="7"/>
      <c r="AH71" s="7">
        <v>22.9</v>
      </c>
      <c r="AI71" s="7"/>
      <c r="AJ71" s="7"/>
      <c r="AK71" s="7"/>
      <c r="AL71" s="7"/>
      <c r="AM71" s="7">
        <v>107.34</v>
      </c>
      <c r="AN71" s="7" t="s">
        <v>174</v>
      </c>
      <c r="AO71" s="7">
        <v>1</v>
      </c>
      <c r="AP71" s="7"/>
      <c r="AQ71" s="7">
        <v>19.399999999999999</v>
      </c>
      <c r="AR71" s="7"/>
      <c r="AS71" s="7"/>
      <c r="AT71" s="7"/>
      <c r="AU71" s="7"/>
      <c r="AV71" s="7">
        <v>92.54</v>
      </c>
      <c r="AW71" s="7" t="s">
        <v>174</v>
      </c>
      <c r="AY71" s="1">
        <v>46</v>
      </c>
    </row>
    <row r="72" spans="1:51" s="8" customFormat="1" ht="15">
      <c r="A72" s="2">
        <v>44363</v>
      </c>
      <c r="B72" t="s">
        <v>140</v>
      </c>
      <c r="C72" t="s">
        <v>187</v>
      </c>
      <c r="D72">
        <v>135</v>
      </c>
      <c r="E72">
        <v>1</v>
      </c>
      <c r="F72">
        <v>1</v>
      </c>
      <c r="G72" t="s">
        <v>11</v>
      </c>
      <c r="H72" t="s">
        <v>21</v>
      </c>
      <c r="I72">
        <v>0.308</v>
      </c>
      <c r="J72">
        <v>6.62</v>
      </c>
      <c r="K72">
        <v>134</v>
      </c>
      <c r="L72" t="s">
        <v>19</v>
      </c>
      <c r="M72" t="s">
        <v>22</v>
      </c>
      <c r="N72">
        <v>6.3700000000000007E-2</v>
      </c>
      <c r="O72">
        <v>1.0900000000000001</v>
      </c>
      <c r="P72">
        <v>19.899999999999999</v>
      </c>
      <c r="Q72" t="s">
        <v>100</v>
      </c>
      <c r="R72" t="s">
        <v>21</v>
      </c>
      <c r="S72">
        <v>3.5099999999999999E-2</v>
      </c>
      <c r="T72">
        <v>0.48</v>
      </c>
      <c r="U72">
        <v>23.2</v>
      </c>
      <c r="V72"/>
      <c r="W72">
        <v>1</v>
      </c>
      <c r="X72"/>
      <c r="Y72">
        <v>134</v>
      </c>
      <c r="Z72" s="7"/>
      <c r="AA72"/>
      <c r="AB72" s="7"/>
      <c r="AC72" s="7"/>
      <c r="AD72" s="7">
        <v>88.4</v>
      </c>
      <c r="AE72" s="7" t="s">
        <v>174</v>
      </c>
      <c r="AF72" s="7">
        <v>1</v>
      </c>
      <c r="AG72" s="7"/>
      <c r="AH72" s="7">
        <v>19.899999999999999</v>
      </c>
      <c r="AI72" s="7"/>
      <c r="AJ72" s="7"/>
      <c r="AK72" s="7"/>
      <c r="AL72" s="7"/>
      <c r="AM72" s="7">
        <v>106.89</v>
      </c>
      <c r="AN72" s="7" t="s">
        <v>174</v>
      </c>
      <c r="AO72" s="7">
        <v>1</v>
      </c>
      <c r="AP72" s="7"/>
      <c r="AQ72" s="7">
        <v>23.2</v>
      </c>
      <c r="AR72" s="7"/>
      <c r="AS72" s="7"/>
      <c r="AT72" s="7"/>
      <c r="AU72" s="7"/>
      <c r="AV72" s="7">
        <v>93.12</v>
      </c>
      <c r="AW72" s="7" t="s">
        <v>174</v>
      </c>
      <c r="AY72" s="1">
        <v>47</v>
      </c>
    </row>
    <row r="73" spans="1:51" s="8" customFormat="1" ht="15">
      <c r="A73" s="2">
        <v>44363</v>
      </c>
      <c r="B73" t="s">
        <v>140</v>
      </c>
      <c r="C73" t="s">
        <v>187</v>
      </c>
      <c r="D73">
        <v>150</v>
      </c>
      <c r="E73">
        <v>1</v>
      </c>
      <c r="F73">
        <v>1</v>
      </c>
      <c r="G73" t="s">
        <v>11</v>
      </c>
      <c r="H73" t="s">
        <v>21</v>
      </c>
      <c r="I73">
        <v>6.3100000000000003E-2</v>
      </c>
      <c r="J73">
        <v>1.23</v>
      </c>
      <c r="K73">
        <v>24.6</v>
      </c>
      <c r="L73" t="s">
        <v>19</v>
      </c>
      <c r="M73" t="s">
        <v>22</v>
      </c>
      <c r="N73">
        <v>6.8900000000000003E-2</v>
      </c>
      <c r="O73">
        <v>1.19</v>
      </c>
      <c r="P73">
        <v>22.1</v>
      </c>
      <c r="Q73" t="s">
        <v>100</v>
      </c>
      <c r="R73" t="s">
        <v>21</v>
      </c>
      <c r="S73">
        <v>2.87E-2</v>
      </c>
      <c r="T73">
        <v>0.40600000000000003</v>
      </c>
      <c r="U73">
        <v>19.2</v>
      </c>
      <c r="V73"/>
      <c r="W73">
        <v>1</v>
      </c>
      <c r="X73"/>
      <c r="Y73">
        <v>24.6</v>
      </c>
      <c r="Z73" s="7"/>
      <c r="AA73"/>
      <c r="AB73" s="7"/>
      <c r="AC73" s="7"/>
      <c r="AD73" s="7">
        <v>103.21</v>
      </c>
      <c r="AE73" s="7" t="s">
        <v>174</v>
      </c>
      <c r="AF73" s="7">
        <v>1</v>
      </c>
      <c r="AG73" s="7"/>
      <c r="AH73" s="7">
        <v>22.1</v>
      </c>
      <c r="AI73" s="7"/>
      <c r="AJ73" s="7"/>
      <c r="AK73" s="7"/>
      <c r="AL73" s="7"/>
      <c r="AM73" s="7">
        <v>91.51</v>
      </c>
      <c r="AN73" s="7" t="s">
        <v>174</v>
      </c>
      <c r="AO73" s="7">
        <v>1</v>
      </c>
      <c r="AP73" s="7"/>
      <c r="AQ73" s="7">
        <v>19.2</v>
      </c>
      <c r="AR73" s="7"/>
      <c r="AS73" s="7"/>
      <c r="AT73" s="7"/>
      <c r="AU73" s="7"/>
      <c r="AV73" s="7">
        <v>97.22</v>
      </c>
      <c r="AW73" s="7" t="s">
        <v>174</v>
      </c>
      <c r="AY73" s="1">
        <v>48</v>
      </c>
    </row>
    <row r="74" spans="1:51" s="8" customFormat="1" ht="15">
      <c r="A74" s="2">
        <v>44397</v>
      </c>
      <c r="B74" t="s">
        <v>155</v>
      </c>
      <c r="C74" t="s">
        <v>187</v>
      </c>
      <c r="D74">
        <v>15</v>
      </c>
      <c r="E74">
        <v>1</v>
      </c>
      <c r="F74">
        <v>1</v>
      </c>
      <c r="G74" t="s">
        <v>11</v>
      </c>
      <c r="H74" t="s">
        <v>21</v>
      </c>
      <c r="I74">
        <v>0.41</v>
      </c>
      <c r="J74">
        <v>8.85</v>
      </c>
      <c r="K74">
        <v>183</v>
      </c>
      <c r="L74" t="s">
        <v>19</v>
      </c>
      <c r="M74" t="s">
        <v>22</v>
      </c>
      <c r="N74">
        <v>5.4600000000000003E-2</v>
      </c>
      <c r="O74">
        <v>0.91300000000000003</v>
      </c>
      <c r="P74">
        <v>18.5</v>
      </c>
      <c r="Q74" t="s">
        <v>100</v>
      </c>
      <c r="R74" t="s">
        <v>21</v>
      </c>
      <c r="S74">
        <v>3.0499999999999999E-2</v>
      </c>
      <c r="T74">
        <v>0.38900000000000001</v>
      </c>
      <c r="U74">
        <v>20.6</v>
      </c>
      <c r="V74"/>
      <c r="W74">
        <v>1</v>
      </c>
      <c r="X74"/>
      <c r="Y74">
        <v>183</v>
      </c>
      <c r="Z74" s="7"/>
      <c r="AA74"/>
      <c r="AB74" s="7"/>
      <c r="AC74" s="7"/>
      <c r="AD74" s="7">
        <v>108.3</v>
      </c>
      <c r="AE74" s="7" t="s">
        <v>174</v>
      </c>
      <c r="AF74" s="7">
        <v>1</v>
      </c>
      <c r="AG74" s="7"/>
      <c r="AH74" s="7">
        <v>18.5</v>
      </c>
      <c r="AI74" s="7"/>
      <c r="AJ74" s="7"/>
      <c r="AK74" s="7"/>
      <c r="AL74" s="7"/>
      <c r="AM74" s="7">
        <v>73.75</v>
      </c>
      <c r="AN74" s="7" t="s">
        <v>174</v>
      </c>
      <c r="AO74" s="7">
        <v>1</v>
      </c>
      <c r="AP74" s="7"/>
      <c r="AQ74" s="7">
        <v>20.6</v>
      </c>
      <c r="AR74" s="7"/>
      <c r="AS74" s="7"/>
      <c r="AT74" s="7"/>
      <c r="AU74" s="7"/>
      <c r="AV74" s="7">
        <v>89.96</v>
      </c>
      <c r="AW74" s="7" t="s">
        <v>174</v>
      </c>
      <c r="AY74" s="1">
        <v>49</v>
      </c>
    </row>
    <row r="75" spans="1:51" s="8" customFormat="1" ht="15">
      <c r="A75" s="2">
        <v>44397</v>
      </c>
      <c r="B75" t="s">
        <v>155</v>
      </c>
      <c r="C75" t="s">
        <v>187</v>
      </c>
      <c r="D75">
        <v>30</v>
      </c>
      <c r="E75">
        <v>1</v>
      </c>
      <c r="F75">
        <v>1</v>
      </c>
      <c r="G75" t="s">
        <v>11</v>
      </c>
      <c r="H75" t="s">
        <v>21</v>
      </c>
      <c r="I75">
        <v>0.123</v>
      </c>
      <c r="J75">
        <v>2.68</v>
      </c>
      <c r="K75">
        <v>55.7</v>
      </c>
      <c r="L75" t="s">
        <v>19</v>
      </c>
      <c r="M75" t="s">
        <v>22</v>
      </c>
      <c r="N75">
        <v>8.4199999999999997E-2</v>
      </c>
      <c r="O75">
        <v>1.42</v>
      </c>
      <c r="P75">
        <v>29.5</v>
      </c>
      <c r="Q75" t="s">
        <v>100</v>
      </c>
      <c r="R75" t="s">
        <v>21</v>
      </c>
      <c r="S75">
        <v>3.1399999999999997E-2</v>
      </c>
      <c r="T75">
        <v>0.40500000000000003</v>
      </c>
      <c r="U75">
        <v>21.4</v>
      </c>
      <c r="V75"/>
      <c r="W75">
        <v>1</v>
      </c>
      <c r="X75"/>
      <c r="Y75">
        <v>55.7</v>
      </c>
      <c r="Z75" s="7"/>
      <c r="AA75"/>
      <c r="AB75" s="7"/>
      <c r="AC75" s="7"/>
      <c r="AD75" s="7">
        <v>88.57</v>
      </c>
      <c r="AE75" s="7" t="s">
        <v>174</v>
      </c>
      <c r="AF75" s="7">
        <v>1</v>
      </c>
      <c r="AG75" s="7"/>
      <c r="AH75" s="7">
        <v>29.5</v>
      </c>
      <c r="AI75" s="7"/>
      <c r="AJ75" s="7"/>
      <c r="AK75" s="7"/>
      <c r="AL75" s="7"/>
      <c r="AM75" s="7">
        <v>90.95</v>
      </c>
      <c r="AN75" s="7" t="s">
        <v>174</v>
      </c>
      <c r="AO75" s="7">
        <v>1</v>
      </c>
      <c r="AP75" s="7"/>
      <c r="AQ75" s="7">
        <v>21.4</v>
      </c>
      <c r="AR75" s="7"/>
      <c r="AS75" s="7"/>
      <c r="AT75" s="7"/>
      <c r="AU75" s="7"/>
      <c r="AV75" s="7">
        <v>92.64</v>
      </c>
      <c r="AW75" s="7" t="s">
        <v>174</v>
      </c>
      <c r="AY75" s="1">
        <v>50</v>
      </c>
    </row>
    <row r="76" spans="1:51" s="8" customFormat="1" ht="15">
      <c r="A76" s="2">
        <v>44397</v>
      </c>
      <c r="B76" t="s">
        <v>155</v>
      </c>
      <c r="C76" t="s">
        <v>187</v>
      </c>
      <c r="D76">
        <v>45</v>
      </c>
      <c r="E76">
        <v>1</v>
      </c>
      <c r="F76">
        <v>1</v>
      </c>
      <c r="G76" t="s">
        <v>11</v>
      </c>
      <c r="H76" t="s">
        <v>21</v>
      </c>
      <c r="I76">
        <v>0.05</v>
      </c>
      <c r="J76">
        <v>1.1100000000000001</v>
      </c>
      <c r="K76">
        <v>23.4</v>
      </c>
      <c r="L76" t="s">
        <v>19</v>
      </c>
      <c r="M76" t="s">
        <v>22</v>
      </c>
      <c r="N76">
        <v>6.4600000000000005E-2</v>
      </c>
      <c r="O76">
        <v>1.08</v>
      </c>
      <c r="P76">
        <v>22.2</v>
      </c>
      <c r="Q76" t="s">
        <v>100</v>
      </c>
      <c r="R76" t="s">
        <v>21</v>
      </c>
      <c r="S76">
        <v>3.15E-2</v>
      </c>
      <c r="T76">
        <v>0.39600000000000002</v>
      </c>
      <c r="U76">
        <v>20.9</v>
      </c>
      <c r="V76"/>
      <c r="W76">
        <v>1</v>
      </c>
      <c r="X76"/>
      <c r="Y76">
        <v>23.4</v>
      </c>
      <c r="Z76" s="7"/>
      <c r="AA76"/>
      <c r="AB76" s="7"/>
      <c r="AC76" s="7"/>
      <c r="AD76" s="7">
        <v>71.989999999999995</v>
      </c>
      <c r="AE76" s="7" t="s">
        <v>174</v>
      </c>
      <c r="AF76" s="7">
        <v>1</v>
      </c>
      <c r="AG76" s="7"/>
      <c r="AH76" s="7">
        <v>22.2</v>
      </c>
      <c r="AI76" s="7"/>
      <c r="AJ76" s="7"/>
      <c r="AK76" s="7"/>
      <c r="AL76" s="7"/>
      <c r="AM76" s="7">
        <v>87.67</v>
      </c>
      <c r="AN76" s="7" t="s">
        <v>174</v>
      </c>
      <c r="AO76" s="7">
        <v>1</v>
      </c>
      <c r="AP76" s="7"/>
      <c r="AQ76" s="7">
        <v>20.9</v>
      </c>
      <c r="AR76" s="7"/>
      <c r="AS76" s="7"/>
      <c r="AT76" s="7"/>
      <c r="AU76" s="7"/>
      <c r="AV76" s="7">
        <v>102.82</v>
      </c>
      <c r="AW76" s="7" t="s">
        <v>174</v>
      </c>
      <c r="AY76" s="1">
        <v>51</v>
      </c>
    </row>
    <row r="77" spans="1:51" s="8" customFormat="1" ht="15">
      <c r="A77" s="2">
        <v>44397</v>
      </c>
      <c r="B77" t="s">
        <v>155</v>
      </c>
      <c r="C77" t="s">
        <v>187</v>
      </c>
      <c r="D77">
        <v>60</v>
      </c>
      <c r="E77">
        <v>1</v>
      </c>
      <c r="F77">
        <v>1</v>
      </c>
      <c r="G77" t="s">
        <v>11</v>
      </c>
      <c r="H77" t="s">
        <v>21</v>
      </c>
      <c r="I77">
        <v>6.7100000000000007E-2</v>
      </c>
      <c r="J77">
        <v>1.49</v>
      </c>
      <c r="K77">
        <v>31.3</v>
      </c>
      <c r="L77" t="s">
        <v>19</v>
      </c>
      <c r="M77" t="s">
        <v>22</v>
      </c>
      <c r="N77">
        <v>5.9700000000000003E-2</v>
      </c>
      <c r="O77">
        <v>1.01</v>
      </c>
      <c r="P77">
        <v>20.7</v>
      </c>
      <c r="Q77" t="s">
        <v>100</v>
      </c>
      <c r="R77" t="s">
        <v>21</v>
      </c>
      <c r="S77">
        <v>3.4099999999999998E-2</v>
      </c>
      <c r="T77">
        <v>0.41499999999999998</v>
      </c>
      <c r="U77">
        <v>21.9</v>
      </c>
      <c r="V77"/>
      <c r="W77">
        <v>1</v>
      </c>
      <c r="X77"/>
      <c r="Y77">
        <v>31.3</v>
      </c>
      <c r="Z77" s="7"/>
      <c r="AA77"/>
      <c r="AB77" s="7"/>
      <c r="AC77" s="7"/>
      <c r="AD77" s="7">
        <v>82.63</v>
      </c>
      <c r="AE77" s="7" t="s">
        <v>174</v>
      </c>
      <c r="AF77" s="7">
        <v>1</v>
      </c>
      <c r="AG77" s="7"/>
      <c r="AH77" s="7">
        <v>20.7</v>
      </c>
      <c r="AI77" s="7"/>
      <c r="AJ77" s="7"/>
      <c r="AK77" s="7"/>
      <c r="AL77" s="7"/>
      <c r="AM77" s="7">
        <v>86.62</v>
      </c>
      <c r="AN77" s="7" t="s">
        <v>174</v>
      </c>
      <c r="AO77" s="7">
        <v>1</v>
      </c>
      <c r="AP77" s="7"/>
      <c r="AQ77" s="7">
        <v>21.9</v>
      </c>
      <c r="AR77" s="7"/>
      <c r="AS77" s="7"/>
      <c r="AT77" s="7"/>
      <c r="AU77" s="7"/>
      <c r="AV77" s="7">
        <v>91.39</v>
      </c>
      <c r="AW77" s="7" t="s">
        <v>174</v>
      </c>
      <c r="AY77" s="1">
        <v>52</v>
      </c>
    </row>
    <row r="78" spans="1:51" s="8" customFormat="1" ht="15">
      <c r="A78" s="2">
        <v>44397</v>
      </c>
      <c r="B78" t="s">
        <v>155</v>
      </c>
      <c r="C78" t="s">
        <v>187</v>
      </c>
      <c r="D78">
        <v>75</v>
      </c>
      <c r="E78">
        <v>1</v>
      </c>
      <c r="F78">
        <v>1</v>
      </c>
      <c r="G78" t="s">
        <v>11</v>
      </c>
      <c r="H78" t="s">
        <v>21</v>
      </c>
      <c r="I78">
        <v>7.2599999999999998E-2</v>
      </c>
      <c r="J78">
        <v>1.45</v>
      </c>
      <c r="K78">
        <v>30.4</v>
      </c>
      <c r="L78" t="s">
        <v>19</v>
      </c>
      <c r="M78" t="s">
        <v>22</v>
      </c>
      <c r="N78">
        <v>9.1999999999999998E-2</v>
      </c>
      <c r="O78">
        <v>1.5</v>
      </c>
      <c r="P78">
        <v>31.2</v>
      </c>
      <c r="Q78" t="s">
        <v>100</v>
      </c>
      <c r="R78" t="s">
        <v>21</v>
      </c>
      <c r="S78">
        <v>2.98E-2</v>
      </c>
      <c r="T78">
        <v>0.373</v>
      </c>
      <c r="U78">
        <v>19.7</v>
      </c>
      <c r="V78"/>
      <c r="W78">
        <v>1</v>
      </c>
      <c r="X78"/>
      <c r="Y78">
        <v>30.4</v>
      </c>
      <c r="Z78" s="7"/>
      <c r="AA78"/>
      <c r="AB78" s="7"/>
      <c r="AC78" s="7"/>
      <c r="AD78" s="7">
        <v>100.04</v>
      </c>
      <c r="AE78" s="7" t="s">
        <v>174</v>
      </c>
      <c r="AF78" s="7">
        <v>1</v>
      </c>
      <c r="AG78" s="7"/>
      <c r="AH78" s="7">
        <v>31.2</v>
      </c>
      <c r="AI78" s="7"/>
      <c r="AJ78" s="7"/>
      <c r="AK78" s="7"/>
      <c r="AL78" s="7"/>
      <c r="AM78" s="7">
        <v>83.12</v>
      </c>
      <c r="AN78" s="7" t="s">
        <v>174</v>
      </c>
      <c r="AO78" s="7">
        <v>1</v>
      </c>
      <c r="AP78" s="7"/>
      <c r="AQ78" s="7">
        <v>19.7</v>
      </c>
      <c r="AR78" s="7"/>
      <c r="AS78" s="7"/>
      <c r="AT78" s="7"/>
      <c r="AU78" s="7"/>
      <c r="AV78" s="7">
        <v>88.57</v>
      </c>
      <c r="AW78" s="7" t="s">
        <v>174</v>
      </c>
      <c r="AY78" s="1">
        <v>53</v>
      </c>
    </row>
    <row r="79" spans="1:51" s="8" customFormat="1" ht="15">
      <c r="A79" s="2">
        <v>44397</v>
      </c>
      <c r="B79" t="s">
        <v>155</v>
      </c>
      <c r="C79" t="s">
        <v>187</v>
      </c>
      <c r="D79">
        <v>105</v>
      </c>
      <c r="E79">
        <v>1</v>
      </c>
      <c r="F79">
        <v>1</v>
      </c>
      <c r="G79" t="s">
        <v>11</v>
      </c>
      <c r="H79" t="s">
        <v>21</v>
      </c>
      <c r="I79">
        <v>6.0400000000000002E-2</v>
      </c>
      <c r="J79">
        <v>1.24</v>
      </c>
      <c r="K79">
        <v>26</v>
      </c>
      <c r="L79" t="s">
        <v>19</v>
      </c>
      <c r="M79" t="s">
        <v>22</v>
      </c>
      <c r="N79">
        <v>5.9200000000000003E-2</v>
      </c>
      <c r="O79">
        <v>0.98099999999999998</v>
      </c>
      <c r="P79">
        <v>20</v>
      </c>
      <c r="Q79" t="s">
        <v>100</v>
      </c>
      <c r="R79" t="s">
        <v>21</v>
      </c>
      <c r="S79">
        <v>3.1099999999999999E-2</v>
      </c>
      <c r="T79">
        <v>0.38300000000000001</v>
      </c>
      <c r="U79">
        <v>20.2</v>
      </c>
      <c r="V79"/>
      <c r="W79">
        <v>1</v>
      </c>
      <c r="X79"/>
      <c r="Y79">
        <v>26</v>
      </c>
      <c r="Z79" s="7"/>
      <c r="AA79"/>
      <c r="AB79" s="7"/>
      <c r="AC79" s="7"/>
      <c r="AD79" s="7">
        <v>80.099999999999994</v>
      </c>
      <c r="AE79" s="7" t="s">
        <v>174</v>
      </c>
      <c r="AF79" s="7">
        <v>1</v>
      </c>
      <c r="AG79" s="7"/>
      <c r="AH79" s="7">
        <v>20</v>
      </c>
      <c r="AI79" s="7"/>
      <c r="AJ79" s="7"/>
      <c r="AK79" s="7"/>
      <c r="AL79" s="7"/>
      <c r="AM79" s="7">
        <v>83.6</v>
      </c>
      <c r="AN79" s="7" t="s">
        <v>174</v>
      </c>
      <c r="AO79" s="7">
        <v>1</v>
      </c>
      <c r="AP79" s="7"/>
      <c r="AQ79" s="7">
        <v>20.2</v>
      </c>
      <c r="AR79" s="7"/>
      <c r="AS79" s="7"/>
      <c r="AT79" s="7"/>
      <c r="AU79" s="7"/>
      <c r="AV79" s="7">
        <v>83.87</v>
      </c>
      <c r="AW79" s="7" t="s">
        <v>174</v>
      </c>
      <c r="AY79" s="1">
        <v>54</v>
      </c>
    </row>
    <row r="80" spans="1:51" s="8" customFormat="1" ht="15">
      <c r="A80" s="2">
        <v>44397</v>
      </c>
      <c r="B80" t="s">
        <v>155</v>
      </c>
      <c r="C80" t="s">
        <v>187</v>
      </c>
      <c r="D80">
        <v>120</v>
      </c>
      <c r="E80">
        <v>1</v>
      </c>
      <c r="F80">
        <v>1</v>
      </c>
      <c r="G80" t="s">
        <v>11</v>
      </c>
      <c r="H80" t="s">
        <v>21</v>
      </c>
      <c r="I80">
        <v>5.6899999999999999E-2</v>
      </c>
      <c r="J80">
        <v>1.22</v>
      </c>
      <c r="K80">
        <v>25.7</v>
      </c>
      <c r="L80" t="s">
        <v>19</v>
      </c>
      <c r="M80" t="s">
        <v>22</v>
      </c>
      <c r="N80">
        <v>6.59E-2</v>
      </c>
      <c r="O80">
        <v>1.07</v>
      </c>
      <c r="P80">
        <v>22</v>
      </c>
      <c r="Q80" t="s">
        <v>100</v>
      </c>
      <c r="R80" t="s">
        <v>21</v>
      </c>
      <c r="S80">
        <v>3.3099999999999997E-2</v>
      </c>
      <c r="T80">
        <v>0.42799999999999999</v>
      </c>
      <c r="U80">
        <v>22.6</v>
      </c>
      <c r="V80"/>
      <c r="W80">
        <v>1</v>
      </c>
      <c r="X80"/>
      <c r="Y80">
        <v>25.7</v>
      </c>
      <c r="Z80" s="7"/>
      <c r="AA80"/>
      <c r="AB80" s="7"/>
      <c r="AC80" s="7"/>
      <c r="AD80" s="7">
        <v>96.42</v>
      </c>
      <c r="AE80" s="7" t="s">
        <v>174</v>
      </c>
      <c r="AF80" s="7">
        <v>1</v>
      </c>
      <c r="AG80" s="7"/>
      <c r="AH80" s="7">
        <v>22</v>
      </c>
      <c r="AI80" s="7"/>
      <c r="AJ80" s="7"/>
      <c r="AK80" s="7"/>
      <c r="AL80" s="7"/>
      <c r="AM80" s="7">
        <v>88.7</v>
      </c>
      <c r="AN80" s="7" t="s">
        <v>174</v>
      </c>
      <c r="AO80" s="7">
        <v>1</v>
      </c>
      <c r="AP80" s="7"/>
      <c r="AQ80" s="7">
        <v>22.6</v>
      </c>
      <c r="AR80" s="7"/>
      <c r="AS80" s="7"/>
      <c r="AT80" s="7"/>
      <c r="AU80" s="7"/>
      <c r="AV80" s="7">
        <v>92.01</v>
      </c>
      <c r="AW80" s="7" t="s">
        <v>174</v>
      </c>
      <c r="AY80" s="1">
        <v>55</v>
      </c>
    </row>
    <row r="81" spans="1:51" s="8" customFormat="1" ht="15">
      <c r="A81" s="2">
        <v>44407</v>
      </c>
      <c r="B81" t="s">
        <v>142</v>
      </c>
      <c r="C81" t="s">
        <v>187</v>
      </c>
      <c r="D81">
        <v>15</v>
      </c>
      <c r="E81">
        <v>1</v>
      </c>
      <c r="F81">
        <v>1</v>
      </c>
      <c r="G81" t="s">
        <v>11</v>
      </c>
      <c r="H81" t="s">
        <v>21</v>
      </c>
      <c r="I81">
        <v>6.7299999999999999E-2</v>
      </c>
      <c r="J81">
        <v>1.45</v>
      </c>
      <c r="K81">
        <v>32.6</v>
      </c>
      <c r="L81" t="s">
        <v>19</v>
      </c>
      <c r="M81" t="s">
        <v>22</v>
      </c>
      <c r="N81">
        <v>9.0200000000000002E-2</v>
      </c>
      <c r="O81">
        <v>1.58</v>
      </c>
      <c r="P81">
        <v>33</v>
      </c>
      <c r="Q81" t="s">
        <v>100</v>
      </c>
      <c r="R81" t="s">
        <v>21</v>
      </c>
      <c r="S81">
        <v>1.87</v>
      </c>
      <c r="T81">
        <v>23.7</v>
      </c>
      <c r="U81">
        <v>1280</v>
      </c>
      <c r="V81"/>
      <c r="W81">
        <v>1</v>
      </c>
      <c r="X81"/>
      <c r="Y81">
        <v>32.6</v>
      </c>
      <c r="Z81" s="7"/>
      <c r="AA81"/>
      <c r="AB81" s="7"/>
      <c r="AC81" s="7"/>
      <c r="AD81" s="7">
        <v>104.26</v>
      </c>
      <c r="AE81" s="7" t="s">
        <v>174</v>
      </c>
      <c r="AF81" s="7">
        <v>1</v>
      </c>
      <c r="AG81" s="7"/>
      <c r="AH81" s="7">
        <v>33</v>
      </c>
      <c r="AI81" s="7"/>
      <c r="AJ81" s="7"/>
      <c r="AK81" s="7"/>
      <c r="AL81" s="7"/>
      <c r="AM81" s="7">
        <v>93.8</v>
      </c>
      <c r="AN81" s="7" t="s">
        <v>174</v>
      </c>
      <c r="AO81" s="7">
        <v>1</v>
      </c>
      <c r="AP81" s="7"/>
      <c r="AQ81" s="7">
        <v>1280</v>
      </c>
      <c r="AR81" s="7"/>
      <c r="AS81" s="7"/>
      <c r="AT81" s="7"/>
      <c r="AU81" s="7"/>
      <c r="AV81" s="7">
        <v>-22</v>
      </c>
      <c r="AW81" s="7" t="s">
        <v>175</v>
      </c>
      <c r="AY81" s="1">
        <v>56</v>
      </c>
    </row>
    <row r="82" spans="1:51" s="8" customFormat="1" ht="15">
      <c r="A82" s="2">
        <v>44407</v>
      </c>
      <c r="B82" t="s">
        <v>142</v>
      </c>
      <c r="C82" t="s">
        <v>187</v>
      </c>
      <c r="D82">
        <v>30</v>
      </c>
      <c r="E82">
        <v>1</v>
      </c>
      <c r="F82">
        <v>1</v>
      </c>
      <c r="G82" t="s">
        <v>11</v>
      </c>
      <c r="H82" t="s">
        <v>21</v>
      </c>
      <c r="I82">
        <v>6.5199999999999994E-2</v>
      </c>
      <c r="J82">
        <v>1.3</v>
      </c>
      <c r="K82">
        <v>29.3</v>
      </c>
      <c r="L82" t="s">
        <v>19</v>
      </c>
      <c r="M82" t="s">
        <v>22</v>
      </c>
      <c r="N82">
        <v>8.2500000000000004E-2</v>
      </c>
      <c r="O82">
        <v>1.44</v>
      </c>
      <c r="P82">
        <v>29.9</v>
      </c>
      <c r="Q82" t="s">
        <v>100</v>
      </c>
      <c r="R82" t="s">
        <v>21</v>
      </c>
      <c r="S82">
        <v>1.86</v>
      </c>
      <c r="T82">
        <v>23.5</v>
      </c>
      <c r="U82">
        <v>1270</v>
      </c>
      <c r="V82"/>
      <c r="W82">
        <v>1</v>
      </c>
      <c r="X82"/>
      <c r="Y82">
        <v>29.3</v>
      </c>
      <c r="Z82" s="7"/>
      <c r="AA82"/>
      <c r="AB82" s="7"/>
      <c r="AC82" s="7"/>
      <c r="AD82" s="7">
        <v>87.93</v>
      </c>
      <c r="AE82" s="7" t="s">
        <v>174</v>
      </c>
      <c r="AF82" s="7">
        <v>1</v>
      </c>
      <c r="AG82" s="7"/>
      <c r="AH82" s="7">
        <v>29.9</v>
      </c>
      <c r="AI82" s="7"/>
      <c r="AJ82" s="7"/>
      <c r="AK82" s="7"/>
      <c r="AL82" s="7"/>
      <c r="AM82" s="7">
        <v>95.49</v>
      </c>
      <c r="AN82" s="7" t="s">
        <v>174</v>
      </c>
      <c r="AO82" s="7">
        <v>1</v>
      </c>
      <c r="AP82" s="7"/>
      <c r="AQ82" s="7">
        <v>1270</v>
      </c>
      <c r="AR82" s="7"/>
      <c r="AS82" s="7"/>
      <c r="AT82" s="7"/>
      <c r="AU82" s="7"/>
      <c r="AV82" s="7">
        <v>77</v>
      </c>
      <c r="AW82" s="7" t="s">
        <v>175</v>
      </c>
      <c r="AY82" s="1">
        <v>57</v>
      </c>
    </row>
    <row r="83" spans="1:51" s="8" customFormat="1" ht="15">
      <c r="A83" s="2">
        <v>44407</v>
      </c>
      <c r="B83" t="s">
        <v>142</v>
      </c>
      <c r="C83" t="s">
        <v>187</v>
      </c>
      <c r="D83">
        <v>45</v>
      </c>
      <c r="E83">
        <v>1</v>
      </c>
      <c r="F83">
        <v>1</v>
      </c>
      <c r="G83" t="s">
        <v>11</v>
      </c>
      <c r="H83" t="s">
        <v>21</v>
      </c>
      <c r="I83">
        <v>6.0100000000000001E-2</v>
      </c>
      <c r="J83">
        <v>1.27</v>
      </c>
      <c r="K83">
        <v>28.6</v>
      </c>
      <c r="L83" t="s">
        <v>19</v>
      </c>
      <c r="M83" t="s">
        <v>22</v>
      </c>
      <c r="N83">
        <v>7.7399999999999997E-2</v>
      </c>
      <c r="O83">
        <v>1.35</v>
      </c>
      <c r="P83">
        <v>27.9</v>
      </c>
      <c r="Q83" t="s">
        <v>100</v>
      </c>
      <c r="R83" t="s">
        <v>21</v>
      </c>
      <c r="S83">
        <v>1.83</v>
      </c>
      <c r="T83">
        <v>23.4</v>
      </c>
      <c r="U83">
        <v>1260</v>
      </c>
      <c r="V83"/>
      <c r="W83">
        <v>1</v>
      </c>
      <c r="X83"/>
      <c r="Y83">
        <v>28.6</v>
      </c>
      <c r="Z83" s="7"/>
      <c r="AA83"/>
      <c r="AB83" s="7"/>
      <c r="AC83" s="7"/>
      <c r="AD83" s="7">
        <v>104.51</v>
      </c>
      <c r="AE83" s="7" t="s">
        <v>174</v>
      </c>
      <c r="AF83" s="7">
        <v>1</v>
      </c>
      <c r="AG83" s="7"/>
      <c r="AH83" s="7">
        <v>27.9</v>
      </c>
      <c r="AI83" s="7"/>
      <c r="AJ83" s="7"/>
      <c r="AK83" s="7"/>
      <c r="AL83" s="7"/>
      <c r="AM83" s="7">
        <v>92.89</v>
      </c>
      <c r="AN83" s="7" t="s">
        <v>174</v>
      </c>
      <c r="AO83" s="7">
        <v>1</v>
      </c>
      <c r="AP83" s="7"/>
      <c r="AQ83" s="7">
        <v>1260</v>
      </c>
      <c r="AR83" s="7"/>
      <c r="AS83" s="7"/>
      <c r="AT83" s="7"/>
      <c r="AU83" s="7"/>
      <c r="AV83" s="7">
        <v>-24</v>
      </c>
      <c r="AW83" s="7" t="s">
        <v>175</v>
      </c>
      <c r="AY83" s="1">
        <v>58</v>
      </c>
    </row>
    <row r="84" spans="1:51" s="8" customFormat="1" ht="15">
      <c r="A84" s="2">
        <v>44407</v>
      </c>
      <c r="B84" t="s">
        <v>142</v>
      </c>
      <c r="C84" t="s">
        <v>187</v>
      </c>
      <c r="D84">
        <v>60</v>
      </c>
      <c r="E84">
        <v>1</v>
      </c>
      <c r="F84">
        <v>1</v>
      </c>
      <c r="G84" t="s">
        <v>11</v>
      </c>
      <c r="H84" t="s">
        <v>21</v>
      </c>
      <c r="I84">
        <v>7.6600000000000001E-2</v>
      </c>
      <c r="J84">
        <v>1.49</v>
      </c>
      <c r="K84">
        <v>33.5</v>
      </c>
      <c r="L84" t="s">
        <v>19</v>
      </c>
      <c r="M84" t="s">
        <v>22</v>
      </c>
      <c r="N84">
        <v>8.3900000000000002E-2</v>
      </c>
      <c r="O84">
        <v>1.47</v>
      </c>
      <c r="P84">
        <v>30.5</v>
      </c>
      <c r="Q84" t="s">
        <v>100</v>
      </c>
      <c r="R84" t="s">
        <v>21</v>
      </c>
      <c r="S84">
        <v>1.83</v>
      </c>
      <c r="T84">
        <v>23.3</v>
      </c>
      <c r="U84">
        <v>1260</v>
      </c>
      <c r="V84"/>
      <c r="W84">
        <v>1</v>
      </c>
      <c r="X84"/>
      <c r="Y84">
        <v>33.5</v>
      </c>
      <c r="Z84" s="7"/>
      <c r="AA84"/>
      <c r="AB84" s="7"/>
      <c r="AC84" s="7"/>
      <c r="AD84" s="7">
        <v>104.35</v>
      </c>
      <c r="AE84" s="7" t="s">
        <v>174</v>
      </c>
      <c r="AF84" s="7">
        <v>1</v>
      </c>
      <c r="AG84" s="7"/>
      <c r="AH84" s="7">
        <v>30.5</v>
      </c>
      <c r="AI84" s="7"/>
      <c r="AJ84" s="7"/>
      <c r="AK84" s="7"/>
      <c r="AL84" s="7"/>
      <c r="AM84" s="7">
        <v>92.05</v>
      </c>
      <c r="AN84" s="7" t="s">
        <v>174</v>
      </c>
      <c r="AO84" s="7">
        <v>1</v>
      </c>
      <c r="AP84" s="7"/>
      <c r="AQ84" s="7">
        <v>1260</v>
      </c>
      <c r="AR84" s="7"/>
      <c r="AS84" s="7"/>
      <c r="AT84" s="7"/>
      <c r="AU84" s="7"/>
      <c r="AV84" s="7">
        <v>-24</v>
      </c>
      <c r="AW84" s="7" t="s">
        <v>175</v>
      </c>
      <c r="AY84" s="1">
        <v>59</v>
      </c>
    </row>
    <row r="85" spans="1:51" s="8" customFormat="1" ht="15">
      <c r="A85" s="2">
        <v>44407</v>
      </c>
      <c r="B85" t="s">
        <v>142</v>
      </c>
      <c r="C85" t="s">
        <v>187</v>
      </c>
      <c r="D85">
        <v>75</v>
      </c>
      <c r="E85">
        <v>1</v>
      </c>
      <c r="F85">
        <v>1</v>
      </c>
      <c r="G85" t="s">
        <v>11</v>
      </c>
      <c r="H85" t="s">
        <v>21</v>
      </c>
      <c r="I85">
        <v>0.11700000000000001</v>
      </c>
      <c r="J85">
        <v>2.52</v>
      </c>
      <c r="K85">
        <v>56.6</v>
      </c>
      <c r="L85" t="s">
        <v>19</v>
      </c>
      <c r="M85" t="s">
        <v>22</v>
      </c>
      <c r="N85">
        <v>0.106</v>
      </c>
      <c r="O85">
        <v>1.72</v>
      </c>
      <c r="P85">
        <v>36.299999999999997</v>
      </c>
      <c r="Q85" t="s">
        <v>100</v>
      </c>
      <c r="R85" t="s">
        <v>21</v>
      </c>
      <c r="S85">
        <v>1.9</v>
      </c>
      <c r="T85">
        <v>24.2</v>
      </c>
      <c r="U85">
        <v>1310</v>
      </c>
      <c r="V85"/>
      <c r="W85">
        <v>1</v>
      </c>
      <c r="X85"/>
      <c r="Y85">
        <v>56.6</v>
      </c>
      <c r="Z85" s="7"/>
      <c r="AA85"/>
      <c r="AB85" s="7"/>
      <c r="AC85" s="7"/>
      <c r="AD85" s="7"/>
      <c r="AE85" s="7"/>
      <c r="AF85" s="7">
        <v>1</v>
      </c>
      <c r="AG85" s="7"/>
      <c r="AH85" s="7">
        <v>36.299999999999997</v>
      </c>
      <c r="AI85" s="7"/>
      <c r="AJ85" s="7"/>
      <c r="AK85" s="7"/>
      <c r="AL85" s="7"/>
      <c r="AM85" s="7"/>
      <c r="AN85" s="7"/>
      <c r="AO85" s="7">
        <v>1</v>
      </c>
      <c r="AP85" s="7"/>
      <c r="AQ85" s="7">
        <v>1310</v>
      </c>
      <c r="AR85" s="7"/>
      <c r="AS85" s="7"/>
      <c r="AT85" s="7"/>
      <c r="AU85" s="7"/>
      <c r="AV85" s="7"/>
      <c r="AW85" s="7"/>
      <c r="AY85" s="1">
        <v>60</v>
      </c>
    </row>
    <row r="86" spans="1:51" s="8" customFormat="1" ht="15">
      <c r="A86" s="2">
        <v>44407</v>
      </c>
      <c r="B86" t="s">
        <v>142</v>
      </c>
      <c r="C86" t="s">
        <v>187</v>
      </c>
      <c r="D86">
        <v>90</v>
      </c>
      <c r="E86">
        <v>1</v>
      </c>
      <c r="F86">
        <v>1</v>
      </c>
      <c r="G86" t="s">
        <v>11</v>
      </c>
      <c r="H86" t="s">
        <v>21</v>
      </c>
      <c r="I86">
        <v>8.9800000000000005E-2</v>
      </c>
      <c r="J86">
        <v>1.7</v>
      </c>
      <c r="K86">
        <v>38.299999999999997</v>
      </c>
      <c r="L86" t="s">
        <v>19</v>
      </c>
      <c r="M86" t="s">
        <v>22</v>
      </c>
      <c r="N86">
        <v>7.9100000000000004E-2</v>
      </c>
      <c r="O86">
        <v>1.36</v>
      </c>
      <c r="P86">
        <v>28.1</v>
      </c>
      <c r="Q86" t="s">
        <v>100</v>
      </c>
      <c r="R86" t="s">
        <v>21</v>
      </c>
      <c r="S86">
        <v>1.84</v>
      </c>
      <c r="T86">
        <v>23.5</v>
      </c>
      <c r="U86">
        <v>1270</v>
      </c>
      <c r="V86"/>
      <c r="W86">
        <v>1</v>
      </c>
      <c r="X86"/>
      <c r="Y86">
        <v>38.299999999999997</v>
      </c>
      <c r="Z86" s="7"/>
      <c r="AA86"/>
      <c r="AB86" s="7"/>
      <c r="AC86" s="7"/>
      <c r="AD86" s="7">
        <v>76.83</v>
      </c>
      <c r="AE86" s="7" t="s">
        <v>175</v>
      </c>
      <c r="AF86" s="7">
        <v>1</v>
      </c>
      <c r="AG86" s="7"/>
      <c r="AH86" s="7">
        <v>28.1</v>
      </c>
      <c r="AI86" s="7"/>
      <c r="AJ86" s="7"/>
      <c r="AK86" s="7"/>
      <c r="AL86" s="7"/>
      <c r="AM86" s="7">
        <v>90.31</v>
      </c>
      <c r="AN86" s="7" t="s">
        <v>174</v>
      </c>
      <c r="AO86" s="7">
        <v>1</v>
      </c>
      <c r="AP86" s="7"/>
      <c r="AQ86" s="7">
        <v>1270</v>
      </c>
      <c r="AR86" s="7"/>
      <c r="AS86" s="7"/>
      <c r="AT86" s="7"/>
      <c r="AU86" s="7"/>
      <c r="AV86" s="7">
        <v>127</v>
      </c>
      <c r="AW86" s="7" t="s">
        <v>175</v>
      </c>
      <c r="AY86" s="1">
        <v>61</v>
      </c>
    </row>
    <row r="87" spans="1:51" s="8" customFormat="1" ht="15">
      <c r="A87" s="2">
        <v>44407</v>
      </c>
      <c r="B87" t="s">
        <v>142</v>
      </c>
      <c r="C87" t="s">
        <v>187</v>
      </c>
      <c r="D87">
        <v>105</v>
      </c>
      <c r="E87">
        <v>1</v>
      </c>
      <c r="F87">
        <v>1</v>
      </c>
      <c r="G87" t="s">
        <v>11</v>
      </c>
      <c r="H87" t="s">
        <v>21</v>
      </c>
      <c r="I87">
        <v>0.104</v>
      </c>
      <c r="J87">
        <v>2.23</v>
      </c>
      <c r="K87">
        <v>50.1</v>
      </c>
      <c r="L87" t="s">
        <v>19</v>
      </c>
      <c r="M87" t="s">
        <v>22</v>
      </c>
      <c r="N87">
        <v>8.0299999999999996E-2</v>
      </c>
      <c r="O87">
        <v>1.35</v>
      </c>
      <c r="P87">
        <v>27.8</v>
      </c>
      <c r="Q87" t="s">
        <v>100</v>
      </c>
      <c r="R87" t="s">
        <v>21</v>
      </c>
      <c r="S87">
        <v>1.84</v>
      </c>
      <c r="T87">
        <v>23.3</v>
      </c>
      <c r="U87">
        <v>1260</v>
      </c>
      <c r="V87"/>
      <c r="W87">
        <v>1</v>
      </c>
      <c r="X87"/>
      <c r="Y87">
        <v>50.1</v>
      </c>
      <c r="Z87" s="7"/>
      <c r="AA87"/>
      <c r="AB87" s="7"/>
      <c r="AC87" s="7"/>
      <c r="AD87" s="7">
        <v>97.01</v>
      </c>
      <c r="AE87" s="7" t="s">
        <v>174</v>
      </c>
      <c r="AF87" s="7">
        <v>1</v>
      </c>
      <c r="AG87" s="7"/>
      <c r="AH87" s="7">
        <v>27.8</v>
      </c>
      <c r="AI87" s="7"/>
      <c r="AJ87" s="7"/>
      <c r="AK87" s="7"/>
      <c r="AL87" s="7"/>
      <c r="AM87" s="7">
        <v>98.38</v>
      </c>
      <c r="AN87" s="7" t="s">
        <v>174</v>
      </c>
      <c r="AO87" s="7">
        <v>1</v>
      </c>
      <c r="AP87" s="7"/>
      <c r="AQ87" s="7">
        <v>1260</v>
      </c>
      <c r="AR87" s="7"/>
      <c r="AS87" s="7"/>
      <c r="AT87" s="7"/>
      <c r="AU87" s="7"/>
      <c r="AV87" s="7">
        <v>-24</v>
      </c>
      <c r="AW87" s="7" t="s">
        <v>175</v>
      </c>
      <c r="AY87" s="1">
        <v>62</v>
      </c>
    </row>
    <row r="88" spans="1:51" s="8" customFormat="1" ht="15">
      <c r="A88" s="2">
        <v>44407</v>
      </c>
      <c r="B88" t="s">
        <v>142</v>
      </c>
      <c r="C88" t="s">
        <v>187</v>
      </c>
      <c r="D88">
        <v>120</v>
      </c>
      <c r="E88">
        <v>1</v>
      </c>
      <c r="F88">
        <v>1</v>
      </c>
      <c r="G88" t="s">
        <v>11</v>
      </c>
      <c r="H88" t="s">
        <v>21</v>
      </c>
      <c r="I88">
        <v>6.3600000000000004E-2</v>
      </c>
      <c r="J88">
        <v>1.23</v>
      </c>
      <c r="K88">
        <v>27.8</v>
      </c>
      <c r="L88" t="s">
        <v>19</v>
      </c>
      <c r="M88" t="s">
        <v>22</v>
      </c>
      <c r="N88">
        <v>8.43E-2</v>
      </c>
      <c r="O88">
        <v>1.59</v>
      </c>
      <c r="P88">
        <v>33.299999999999997</v>
      </c>
      <c r="Q88" t="s">
        <v>100</v>
      </c>
      <c r="R88" t="s">
        <v>21</v>
      </c>
      <c r="S88">
        <v>1.47</v>
      </c>
      <c r="T88">
        <v>18.8</v>
      </c>
      <c r="U88">
        <v>1010</v>
      </c>
      <c r="V88"/>
      <c r="W88">
        <v>1</v>
      </c>
      <c r="X88"/>
      <c r="Y88">
        <v>27.8</v>
      </c>
      <c r="Z88" s="7"/>
      <c r="AA88"/>
      <c r="AB88" s="7"/>
      <c r="AC88" s="7"/>
      <c r="AD88" s="7">
        <v>89.28</v>
      </c>
      <c r="AE88" s="7" t="s">
        <v>174</v>
      </c>
      <c r="AF88" s="7">
        <v>1</v>
      </c>
      <c r="AG88" s="7"/>
      <c r="AH88" s="7">
        <v>33.299999999999997</v>
      </c>
      <c r="AI88" s="7"/>
      <c r="AJ88" s="7"/>
      <c r="AK88" s="7"/>
      <c r="AL88" s="7"/>
      <c r="AM88" s="7">
        <v>116.83</v>
      </c>
      <c r="AN88" s="7" t="s">
        <v>174</v>
      </c>
      <c r="AO88" s="7">
        <v>1</v>
      </c>
      <c r="AP88" s="7"/>
      <c r="AQ88" s="7">
        <v>1010</v>
      </c>
      <c r="AR88" s="7"/>
      <c r="AS88" s="7"/>
      <c r="AT88" s="7"/>
      <c r="AU88" s="7"/>
      <c r="AV88" s="7">
        <v>-149</v>
      </c>
      <c r="AW88" s="7" t="s">
        <v>175</v>
      </c>
      <c r="AY88" s="1">
        <v>63</v>
      </c>
    </row>
    <row r="89" spans="1:51" s="8" customFormat="1" ht="15">
      <c r="A89" s="2">
        <v>44407</v>
      </c>
      <c r="B89" t="s">
        <v>142</v>
      </c>
      <c r="C89" t="s">
        <v>187</v>
      </c>
      <c r="D89">
        <v>135</v>
      </c>
      <c r="E89">
        <v>1</v>
      </c>
      <c r="F89">
        <v>1</v>
      </c>
      <c r="G89" t="s">
        <v>11</v>
      </c>
      <c r="H89" t="s">
        <v>21</v>
      </c>
      <c r="I89">
        <v>6.4699999999999994E-2</v>
      </c>
      <c r="J89">
        <v>1.25</v>
      </c>
      <c r="K89">
        <v>28.2</v>
      </c>
      <c r="L89" t="s">
        <v>19</v>
      </c>
      <c r="M89" t="s">
        <v>22</v>
      </c>
      <c r="N89">
        <v>7.9200000000000007E-2</v>
      </c>
      <c r="O89">
        <v>1.39</v>
      </c>
      <c r="P89">
        <v>28.8</v>
      </c>
      <c r="Q89" t="s">
        <v>100</v>
      </c>
      <c r="R89" t="s">
        <v>21</v>
      </c>
      <c r="S89">
        <v>1.45</v>
      </c>
      <c r="T89">
        <v>18.600000000000001</v>
      </c>
      <c r="U89">
        <v>1000</v>
      </c>
      <c r="V89"/>
      <c r="W89">
        <v>1</v>
      </c>
      <c r="X89"/>
      <c r="Y89">
        <v>28.2</v>
      </c>
      <c r="Z89" s="7"/>
      <c r="AA89"/>
      <c r="AB89" s="7"/>
      <c r="AC89" s="7"/>
      <c r="AD89" s="7">
        <v>93.32</v>
      </c>
      <c r="AE89" s="7" t="s">
        <v>174</v>
      </c>
      <c r="AF89" s="7">
        <v>1</v>
      </c>
      <c r="AG89" s="7"/>
      <c r="AH89" s="7">
        <v>28.8</v>
      </c>
      <c r="AI89" s="7"/>
      <c r="AJ89" s="7"/>
      <c r="AK89" s="7"/>
      <c r="AL89" s="7"/>
      <c r="AM89" s="7">
        <v>80.88</v>
      </c>
      <c r="AN89" s="7" t="s">
        <v>174</v>
      </c>
      <c r="AO89" s="7">
        <v>1</v>
      </c>
      <c r="AP89" s="7"/>
      <c r="AQ89" s="7">
        <v>1000</v>
      </c>
      <c r="AR89" s="7"/>
      <c r="AS89" s="7"/>
      <c r="AT89" s="7"/>
      <c r="AU89" s="7"/>
      <c r="AV89" s="7">
        <v>-100</v>
      </c>
      <c r="AW89" s="7" t="s">
        <v>175</v>
      </c>
      <c r="AY89" s="1">
        <v>64</v>
      </c>
    </row>
    <row r="90" spans="1:51" s="8" customFormat="1" ht="15">
      <c r="A90" s="2">
        <v>44407</v>
      </c>
      <c r="B90" t="s">
        <v>142</v>
      </c>
      <c r="C90" t="s">
        <v>187</v>
      </c>
      <c r="D90">
        <v>150</v>
      </c>
      <c r="E90">
        <v>1</v>
      </c>
      <c r="F90">
        <v>1</v>
      </c>
      <c r="G90" t="s">
        <v>11</v>
      </c>
      <c r="H90" t="s">
        <v>21</v>
      </c>
      <c r="I90">
        <v>0.125</v>
      </c>
      <c r="J90">
        <v>2.69</v>
      </c>
      <c r="K90">
        <v>60.3</v>
      </c>
      <c r="L90" t="s">
        <v>19</v>
      </c>
      <c r="M90" t="s">
        <v>22</v>
      </c>
      <c r="N90">
        <v>0.187</v>
      </c>
      <c r="O90">
        <v>3.12</v>
      </c>
      <c r="P90">
        <v>68.099999999999994</v>
      </c>
      <c r="Q90" t="s">
        <v>100</v>
      </c>
      <c r="R90" t="s">
        <v>21</v>
      </c>
      <c r="S90">
        <v>1.42</v>
      </c>
      <c r="T90">
        <v>18.2</v>
      </c>
      <c r="U90">
        <v>987</v>
      </c>
      <c r="V90"/>
      <c r="W90">
        <v>1</v>
      </c>
      <c r="X90"/>
      <c r="Y90">
        <v>60.3</v>
      </c>
      <c r="Z90" s="7"/>
      <c r="AA90"/>
      <c r="AB90" s="7"/>
      <c r="AC90" s="7"/>
      <c r="AD90" s="7">
        <v>96.03</v>
      </c>
      <c r="AE90" s="7" t="s">
        <v>174</v>
      </c>
      <c r="AF90" s="7">
        <v>1</v>
      </c>
      <c r="AG90" s="7"/>
      <c r="AH90" s="7">
        <v>68.099999999999994</v>
      </c>
      <c r="AI90" s="7"/>
      <c r="AJ90" s="7"/>
      <c r="AK90" s="7"/>
      <c r="AL90" s="7"/>
      <c r="AM90" s="7">
        <v>73.31</v>
      </c>
      <c r="AN90" s="7" t="s">
        <v>175</v>
      </c>
      <c r="AO90" s="7">
        <v>1</v>
      </c>
      <c r="AP90" s="7"/>
      <c r="AQ90" s="7">
        <v>987</v>
      </c>
      <c r="AR90" s="7"/>
      <c r="AS90" s="7"/>
      <c r="AT90" s="7"/>
      <c r="AU90" s="7"/>
      <c r="AV90" s="7">
        <v>-16.3</v>
      </c>
      <c r="AW90" s="7" t="s">
        <v>175</v>
      </c>
      <c r="AY90" s="1">
        <v>65</v>
      </c>
    </row>
    <row r="91" spans="1:51" s="8" customFormat="1" ht="15">
      <c r="A91" s="2">
        <v>44411</v>
      </c>
      <c r="B91" t="s">
        <v>144</v>
      </c>
      <c r="C91" t="s">
        <v>187</v>
      </c>
      <c r="D91">
        <v>15</v>
      </c>
      <c r="E91">
        <v>1</v>
      </c>
      <c r="F91">
        <v>1</v>
      </c>
      <c r="G91" t="s">
        <v>11</v>
      </c>
      <c r="H91" t="s">
        <v>21</v>
      </c>
      <c r="I91">
        <v>0.10299999999999999</v>
      </c>
      <c r="J91">
        <v>2.2400000000000002</v>
      </c>
      <c r="K91">
        <v>47.1</v>
      </c>
      <c r="L91" t="s">
        <v>19</v>
      </c>
      <c r="M91" t="s">
        <v>22</v>
      </c>
      <c r="N91">
        <v>6.5500000000000003E-2</v>
      </c>
      <c r="O91">
        <v>1.1499999999999999</v>
      </c>
      <c r="P91">
        <v>22.1</v>
      </c>
      <c r="Q91" t="s">
        <v>100</v>
      </c>
      <c r="R91" t="s">
        <v>21</v>
      </c>
      <c r="S91">
        <v>1.45</v>
      </c>
      <c r="T91">
        <v>18.5</v>
      </c>
      <c r="U91">
        <v>881</v>
      </c>
      <c r="V91"/>
      <c r="W91">
        <v>1</v>
      </c>
      <c r="X91"/>
      <c r="Y91">
        <v>47.1</v>
      </c>
      <c r="Z91" s="7"/>
      <c r="AA91"/>
      <c r="AB91" s="7"/>
      <c r="AC91" s="7"/>
      <c r="AD91" s="7">
        <v>108.71</v>
      </c>
      <c r="AE91" s="7" t="s">
        <v>174</v>
      </c>
      <c r="AF91" s="7">
        <v>1</v>
      </c>
      <c r="AG91" s="7"/>
      <c r="AH91" s="7">
        <v>22.1</v>
      </c>
      <c r="AI91" s="7"/>
      <c r="AJ91" s="7"/>
      <c r="AK91" s="7"/>
      <c r="AL91" s="7"/>
      <c r="AM91" s="7">
        <v>87.51</v>
      </c>
      <c r="AN91" s="7" t="s">
        <v>174</v>
      </c>
      <c r="AO91" s="7">
        <v>1</v>
      </c>
      <c r="AP91" s="7"/>
      <c r="AQ91" s="7">
        <v>881</v>
      </c>
      <c r="AR91" s="7"/>
      <c r="AS91" s="7"/>
      <c r="AT91" s="7"/>
      <c r="AU91" s="7"/>
      <c r="AV91" s="7">
        <v>48.1</v>
      </c>
      <c r="AW91" s="7" t="s">
        <v>175</v>
      </c>
      <c r="AY91" s="1">
        <v>66</v>
      </c>
    </row>
    <row r="92" spans="1:51" s="8" customFormat="1" ht="15">
      <c r="A92" s="2">
        <v>44411</v>
      </c>
      <c r="B92" t="s">
        <v>144</v>
      </c>
      <c r="C92" t="s">
        <v>187</v>
      </c>
      <c r="D92">
        <v>30</v>
      </c>
      <c r="E92">
        <v>1</v>
      </c>
      <c r="F92">
        <v>1</v>
      </c>
      <c r="G92" t="s">
        <v>11</v>
      </c>
      <c r="H92" t="s">
        <v>21</v>
      </c>
      <c r="I92">
        <v>0.34300000000000003</v>
      </c>
      <c r="J92">
        <v>7.37</v>
      </c>
      <c r="K92">
        <v>154</v>
      </c>
      <c r="L92" t="s">
        <v>19</v>
      </c>
      <c r="M92" t="s">
        <v>22</v>
      </c>
      <c r="N92">
        <v>0.19600000000000001</v>
      </c>
      <c r="O92">
        <v>3.28</v>
      </c>
      <c r="P92">
        <v>70.099999999999994</v>
      </c>
      <c r="Q92" t="s">
        <v>100</v>
      </c>
      <c r="R92" t="s">
        <v>21</v>
      </c>
      <c r="S92">
        <v>4.45</v>
      </c>
      <c r="T92">
        <v>57.2</v>
      </c>
      <c r="U92">
        <v>2750</v>
      </c>
      <c r="V92"/>
      <c r="W92">
        <v>1</v>
      </c>
      <c r="X92"/>
      <c r="Y92">
        <v>154</v>
      </c>
      <c r="Z92" s="7"/>
      <c r="AA92"/>
      <c r="AB92" s="7"/>
      <c r="AC92" s="7"/>
      <c r="AD92" s="7">
        <v>110.4</v>
      </c>
      <c r="AE92" s="7" t="s">
        <v>174</v>
      </c>
      <c r="AF92" s="7">
        <v>1</v>
      </c>
      <c r="AG92" s="7"/>
      <c r="AH92" s="7">
        <v>70.099999999999994</v>
      </c>
      <c r="AI92" s="7"/>
      <c r="AJ92" s="7"/>
      <c r="AK92" s="7"/>
      <c r="AL92" s="7"/>
      <c r="AM92" s="7">
        <v>98.01</v>
      </c>
      <c r="AN92" s="7" t="s">
        <v>174</v>
      </c>
      <c r="AO92" s="7">
        <v>1</v>
      </c>
      <c r="AP92" s="7"/>
      <c r="AQ92" s="7">
        <v>2750</v>
      </c>
      <c r="AR92" s="7"/>
      <c r="AS92" s="7"/>
      <c r="AT92" s="7"/>
      <c r="AU92" s="7"/>
      <c r="AV92" s="7">
        <v>75</v>
      </c>
      <c r="AW92" s="7" t="s">
        <v>175</v>
      </c>
      <c r="AY92" s="1">
        <v>67</v>
      </c>
    </row>
    <row r="93" spans="1:51" s="8" customFormat="1" ht="15">
      <c r="A93" s="2">
        <v>44411</v>
      </c>
      <c r="B93" t="s">
        <v>144</v>
      </c>
      <c r="C93" t="s">
        <v>187</v>
      </c>
      <c r="D93">
        <v>45</v>
      </c>
      <c r="E93">
        <v>1</v>
      </c>
      <c r="F93">
        <v>1</v>
      </c>
      <c r="G93" t="s">
        <v>11</v>
      </c>
      <c r="H93" t="s">
        <v>21</v>
      </c>
      <c r="I93">
        <v>6.6199999999999995E-2</v>
      </c>
      <c r="J93">
        <v>1.34</v>
      </c>
      <c r="K93">
        <v>28.4</v>
      </c>
      <c r="L93" t="s">
        <v>19</v>
      </c>
      <c r="M93" t="s">
        <v>22</v>
      </c>
      <c r="N93">
        <v>6.7500000000000004E-2</v>
      </c>
      <c r="O93">
        <v>1.19</v>
      </c>
      <c r="P93">
        <v>22.8</v>
      </c>
      <c r="Q93" t="s">
        <v>100</v>
      </c>
      <c r="R93" t="s">
        <v>21</v>
      </c>
      <c r="S93">
        <v>1.71</v>
      </c>
      <c r="T93">
        <v>21.9</v>
      </c>
      <c r="U93">
        <v>1050</v>
      </c>
      <c r="V93"/>
      <c r="W93">
        <v>1</v>
      </c>
      <c r="X93"/>
      <c r="Y93">
        <v>28.4</v>
      </c>
      <c r="Z93" s="7"/>
      <c r="AA93"/>
      <c r="AB93" s="7"/>
      <c r="AC93" s="7"/>
      <c r="AD93" s="7">
        <v>93.34</v>
      </c>
      <c r="AE93" s="7" t="s">
        <v>174</v>
      </c>
      <c r="AF93" s="7">
        <v>1</v>
      </c>
      <c r="AG93" s="7"/>
      <c r="AH93" s="7">
        <v>22.8</v>
      </c>
      <c r="AI93" s="7"/>
      <c r="AJ93" s="7"/>
      <c r="AK93" s="7"/>
      <c r="AL93" s="7"/>
      <c r="AM93" s="7">
        <v>82.63</v>
      </c>
      <c r="AN93" s="7" t="s">
        <v>174</v>
      </c>
      <c r="AO93" s="7">
        <v>1</v>
      </c>
      <c r="AP93" s="7"/>
      <c r="AQ93" s="7">
        <v>1050</v>
      </c>
      <c r="AR93" s="7"/>
      <c r="AS93" s="7"/>
      <c r="AT93" s="7"/>
      <c r="AU93" s="7"/>
      <c r="AV93" s="7">
        <v>-95</v>
      </c>
      <c r="AW93" s="7" t="s">
        <v>175</v>
      </c>
      <c r="AY93" s="1">
        <v>68</v>
      </c>
    </row>
    <row r="94" spans="1:51" s="8" customFormat="1" ht="15">
      <c r="A94" s="2">
        <v>44411</v>
      </c>
      <c r="B94" t="s">
        <v>144</v>
      </c>
      <c r="C94" t="s">
        <v>187</v>
      </c>
      <c r="D94">
        <v>60</v>
      </c>
      <c r="E94">
        <v>1</v>
      </c>
      <c r="F94">
        <v>1</v>
      </c>
      <c r="G94" t="s">
        <v>11</v>
      </c>
      <c r="H94" t="s">
        <v>21</v>
      </c>
      <c r="I94">
        <v>0.123</v>
      </c>
      <c r="J94">
        <v>2.65</v>
      </c>
      <c r="K94">
        <v>55.7</v>
      </c>
      <c r="L94" t="s">
        <v>19</v>
      </c>
      <c r="M94" t="s">
        <v>22</v>
      </c>
      <c r="N94">
        <v>6.3899999999999998E-2</v>
      </c>
      <c r="O94">
        <v>1.1000000000000001</v>
      </c>
      <c r="P94">
        <v>20.7</v>
      </c>
      <c r="Q94" t="s">
        <v>100</v>
      </c>
      <c r="R94" t="s">
        <v>21</v>
      </c>
      <c r="S94">
        <v>1.26</v>
      </c>
      <c r="T94">
        <v>16.100000000000001</v>
      </c>
      <c r="U94">
        <v>767</v>
      </c>
      <c r="V94"/>
      <c r="W94">
        <v>1</v>
      </c>
      <c r="X94"/>
      <c r="Y94">
        <v>55.7</v>
      </c>
      <c r="Z94" s="7"/>
      <c r="AA94"/>
      <c r="AB94" s="7"/>
      <c r="AC94" s="7"/>
      <c r="AD94" s="7">
        <v>55.07</v>
      </c>
      <c r="AE94" s="7" t="s">
        <v>175</v>
      </c>
      <c r="AF94" s="7">
        <v>1</v>
      </c>
      <c r="AG94" s="7"/>
      <c r="AH94" s="7">
        <v>20.7</v>
      </c>
      <c r="AI94" s="7"/>
      <c r="AJ94" s="7"/>
      <c r="AK94" s="7"/>
      <c r="AL94" s="7"/>
      <c r="AM94" s="7">
        <v>78.319999999999993</v>
      </c>
      <c r="AN94" s="7" t="s">
        <v>174</v>
      </c>
      <c r="AO94" s="7">
        <v>1</v>
      </c>
      <c r="AP94" s="7"/>
      <c r="AQ94" s="7">
        <v>767</v>
      </c>
      <c r="AR94" s="7"/>
      <c r="AS94" s="7"/>
      <c r="AT94" s="7"/>
      <c r="AU94" s="7"/>
      <c r="AV94" s="7">
        <v>236.7</v>
      </c>
      <c r="AW94" s="7" t="s">
        <v>175</v>
      </c>
      <c r="AY94" s="1">
        <v>69</v>
      </c>
    </row>
    <row r="95" spans="1:51" s="8" customFormat="1" ht="15">
      <c r="A95" s="2">
        <v>44411</v>
      </c>
      <c r="B95" t="s">
        <v>144</v>
      </c>
      <c r="C95" t="s">
        <v>187</v>
      </c>
      <c r="D95">
        <v>75</v>
      </c>
      <c r="E95">
        <v>1</v>
      </c>
      <c r="F95">
        <v>1</v>
      </c>
      <c r="G95" t="s">
        <v>11</v>
      </c>
      <c r="H95" t="s">
        <v>21</v>
      </c>
      <c r="I95">
        <v>6.7400000000000002E-2</v>
      </c>
      <c r="J95">
        <v>1.41</v>
      </c>
      <c r="K95">
        <v>29.8</v>
      </c>
      <c r="L95" t="s">
        <v>19</v>
      </c>
      <c r="M95" t="s">
        <v>22</v>
      </c>
      <c r="N95">
        <v>6.2899999999999998E-2</v>
      </c>
      <c r="O95">
        <v>1.1100000000000001</v>
      </c>
      <c r="P95">
        <v>21.1</v>
      </c>
      <c r="Q95" t="s">
        <v>100</v>
      </c>
      <c r="R95" t="s">
        <v>21</v>
      </c>
      <c r="S95">
        <v>0.60599999999999998</v>
      </c>
      <c r="T95">
        <v>7.77</v>
      </c>
      <c r="U95">
        <v>370</v>
      </c>
      <c r="V95"/>
      <c r="W95">
        <v>1</v>
      </c>
      <c r="X95"/>
      <c r="Y95">
        <v>29.8</v>
      </c>
      <c r="Z95" s="7"/>
      <c r="AA95"/>
      <c r="AB95" s="7"/>
      <c r="AC95" s="7"/>
      <c r="AD95" s="7"/>
      <c r="AE95" s="7"/>
      <c r="AF95" s="7">
        <v>1</v>
      </c>
      <c r="AG95" s="7"/>
      <c r="AH95" s="7">
        <v>21.1</v>
      </c>
      <c r="AI95" s="7"/>
      <c r="AJ95" s="7"/>
      <c r="AK95" s="7"/>
      <c r="AL95" s="7"/>
      <c r="AM95" s="7"/>
      <c r="AN95" s="7"/>
      <c r="AO95" s="7">
        <v>1</v>
      </c>
      <c r="AP95" s="7"/>
      <c r="AQ95" s="7">
        <v>370</v>
      </c>
      <c r="AR95" s="7"/>
      <c r="AS95" s="7"/>
      <c r="AT95" s="7"/>
      <c r="AU95" s="7"/>
      <c r="AV95" s="7"/>
      <c r="AW95" s="7"/>
      <c r="AY95" s="1">
        <v>70</v>
      </c>
    </row>
    <row r="96" spans="1:51" s="8" customFormat="1" ht="15">
      <c r="A96" s="2">
        <v>44411</v>
      </c>
      <c r="B96" t="s">
        <v>144</v>
      </c>
      <c r="C96" t="s">
        <v>187</v>
      </c>
      <c r="D96">
        <v>90</v>
      </c>
      <c r="E96">
        <v>1</v>
      </c>
      <c r="F96">
        <v>1</v>
      </c>
      <c r="G96" t="s">
        <v>11</v>
      </c>
      <c r="H96" t="s">
        <v>21</v>
      </c>
      <c r="I96">
        <v>6.2700000000000006E-2</v>
      </c>
      <c r="J96">
        <v>1.34</v>
      </c>
      <c r="K96">
        <v>28.3</v>
      </c>
      <c r="L96" t="s">
        <v>19</v>
      </c>
      <c r="M96" t="s">
        <v>22</v>
      </c>
      <c r="N96">
        <v>6.2199999999999998E-2</v>
      </c>
      <c r="O96">
        <v>1.1000000000000001</v>
      </c>
      <c r="P96">
        <v>20.9</v>
      </c>
      <c r="Q96" t="s">
        <v>100</v>
      </c>
      <c r="R96" t="s">
        <v>21</v>
      </c>
      <c r="S96">
        <v>6.2600000000000003E-2</v>
      </c>
      <c r="T96">
        <v>0.79800000000000004</v>
      </c>
      <c r="U96">
        <v>38.5</v>
      </c>
      <c r="V96">
        <v>2932.3308270676689</v>
      </c>
      <c r="W96">
        <v>1</v>
      </c>
      <c r="X96"/>
      <c r="Y96">
        <v>28.3</v>
      </c>
      <c r="Z96" s="7"/>
      <c r="AA96"/>
      <c r="AB96" s="7"/>
      <c r="AC96" s="7"/>
      <c r="AD96" s="7"/>
      <c r="AE96" s="7"/>
      <c r="AF96" s="7">
        <v>1</v>
      </c>
      <c r="AG96" s="7"/>
      <c r="AH96" s="7">
        <v>20.9</v>
      </c>
      <c r="AI96" s="7"/>
      <c r="AJ96" s="7"/>
      <c r="AK96" s="7"/>
      <c r="AL96" s="7"/>
      <c r="AM96" s="7"/>
      <c r="AN96" s="7"/>
      <c r="AO96" s="7">
        <v>1</v>
      </c>
      <c r="AP96" s="7"/>
      <c r="AQ96" s="7">
        <v>38.5</v>
      </c>
      <c r="AR96" s="7"/>
      <c r="AS96" s="7"/>
      <c r="AT96" s="7"/>
      <c r="AU96" s="7"/>
      <c r="AV96" s="7"/>
      <c r="AW96" s="7"/>
      <c r="AY96" s="1">
        <v>71</v>
      </c>
    </row>
    <row r="97" spans="1:51" s="8" customFormat="1" ht="15">
      <c r="A97" s="2">
        <v>44411</v>
      </c>
      <c r="B97" t="s">
        <v>144</v>
      </c>
      <c r="C97" t="s">
        <v>187</v>
      </c>
      <c r="D97">
        <v>105</v>
      </c>
      <c r="E97">
        <v>1</v>
      </c>
      <c r="F97">
        <v>1</v>
      </c>
      <c r="G97" t="s">
        <v>11</v>
      </c>
      <c r="H97" t="s">
        <v>21</v>
      </c>
      <c r="I97">
        <v>0.11700000000000001</v>
      </c>
      <c r="J97">
        <v>2.61</v>
      </c>
      <c r="K97">
        <v>54.7</v>
      </c>
      <c r="L97" t="s">
        <v>19</v>
      </c>
      <c r="M97" t="s">
        <v>22</v>
      </c>
      <c r="N97">
        <v>6.1800000000000001E-2</v>
      </c>
      <c r="O97">
        <v>1.08</v>
      </c>
      <c r="P97">
        <v>20.3</v>
      </c>
      <c r="Q97" t="s">
        <v>100</v>
      </c>
      <c r="R97" t="s">
        <v>21</v>
      </c>
      <c r="S97">
        <v>1.28</v>
      </c>
      <c r="T97">
        <v>16.3</v>
      </c>
      <c r="U97">
        <v>780</v>
      </c>
      <c r="V97"/>
      <c r="W97">
        <v>1</v>
      </c>
      <c r="X97"/>
      <c r="Y97">
        <v>54.7</v>
      </c>
      <c r="Z97" s="7"/>
      <c r="AA97"/>
      <c r="AB97" s="7"/>
      <c r="AC97" s="7"/>
      <c r="AD97" s="7">
        <v>113.47</v>
      </c>
      <c r="AE97" s="7" t="s">
        <v>174</v>
      </c>
      <c r="AF97" s="7">
        <v>1</v>
      </c>
      <c r="AG97" s="7"/>
      <c r="AH97" s="7">
        <v>20.3</v>
      </c>
      <c r="AI97" s="7"/>
      <c r="AJ97" s="7"/>
      <c r="AK97" s="7"/>
      <c r="AL97" s="7"/>
      <c r="AM97" s="7">
        <v>84.38</v>
      </c>
      <c r="AN97" s="7" t="s">
        <v>174</v>
      </c>
      <c r="AO97" s="7">
        <v>1</v>
      </c>
      <c r="AP97" s="7"/>
      <c r="AQ97" s="7">
        <v>780</v>
      </c>
      <c r="AR97" s="7"/>
      <c r="AS97" s="7"/>
      <c r="AT97" s="7"/>
      <c r="AU97" s="7"/>
      <c r="AV97" s="7">
        <v>148</v>
      </c>
      <c r="AW97" s="7" t="s">
        <v>175</v>
      </c>
      <c r="AY97" s="1">
        <v>72</v>
      </c>
    </row>
    <row r="98" spans="1:51" s="8" customFormat="1" ht="15">
      <c r="A98" s="2">
        <v>44411</v>
      </c>
      <c r="B98" t="s">
        <v>144</v>
      </c>
      <c r="C98" t="s">
        <v>187</v>
      </c>
      <c r="D98">
        <v>120</v>
      </c>
      <c r="E98">
        <v>1</v>
      </c>
      <c r="F98">
        <v>1</v>
      </c>
      <c r="G98" t="s">
        <v>11</v>
      </c>
      <c r="H98" t="s">
        <v>21</v>
      </c>
      <c r="I98">
        <v>8.2400000000000001E-2</v>
      </c>
      <c r="J98">
        <v>1.75</v>
      </c>
      <c r="K98">
        <v>36.799999999999997</v>
      </c>
      <c r="L98" t="s">
        <v>19</v>
      </c>
      <c r="M98" t="s">
        <v>22</v>
      </c>
      <c r="N98">
        <v>6.7100000000000007E-2</v>
      </c>
      <c r="O98">
        <v>1.18</v>
      </c>
      <c r="P98">
        <v>22.6</v>
      </c>
      <c r="Q98" t="s">
        <v>100</v>
      </c>
      <c r="R98" t="s">
        <v>21</v>
      </c>
      <c r="S98">
        <v>0.97899999999999998</v>
      </c>
      <c r="T98">
        <v>12.6</v>
      </c>
      <c r="U98">
        <v>598</v>
      </c>
      <c r="V98"/>
      <c r="W98">
        <v>1</v>
      </c>
      <c r="X98"/>
      <c r="Y98">
        <v>36.799999999999997</v>
      </c>
      <c r="Z98" s="7"/>
      <c r="AA98"/>
      <c r="AB98" s="7"/>
      <c r="AC98" s="7"/>
      <c r="AD98" s="7">
        <v>70.680000000000007</v>
      </c>
      <c r="AE98" s="7" t="s">
        <v>175</v>
      </c>
      <c r="AF98" s="7">
        <v>1</v>
      </c>
      <c r="AG98" s="7"/>
      <c r="AH98" s="7">
        <v>22.6</v>
      </c>
      <c r="AI98" s="7"/>
      <c r="AJ98" s="7"/>
      <c r="AK98" s="7"/>
      <c r="AL98" s="7"/>
      <c r="AM98" s="7">
        <v>88.21</v>
      </c>
      <c r="AN98" s="7" t="s">
        <v>174</v>
      </c>
      <c r="AO98" s="7">
        <v>1</v>
      </c>
      <c r="AP98" s="7"/>
      <c r="AQ98" s="7">
        <v>598</v>
      </c>
      <c r="AR98" s="7"/>
      <c r="AS98" s="7"/>
      <c r="AT98" s="7"/>
      <c r="AU98" s="7"/>
      <c r="AV98" s="7">
        <v>19.8</v>
      </c>
      <c r="AW98" s="7" t="s">
        <v>175</v>
      </c>
      <c r="AY98" s="1">
        <v>73</v>
      </c>
    </row>
    <row r="99" spans="1:51" s="8" customFormat="1" ht="15">
      <c r="A99" s="2">
        <v>44411</v>
      </c>
      <c r="B99" t="s">
        <v>144</v>
      </c>
      <c r="C99" t="s">
        <v>187</v>
      </c>
      <c r="D99">
        <v>135</v>
      </c>
      <c r="E99">
        <v>1</v>
      </c>
      <c r="F99">
        <v>1</v>
      </c>
      <c r="G99" t="s">
        <v>11</v>
      </c>
      <c r="H99" t="s">
        <v>21</v>
      </c>
      <c r="I99">
        <v>7.6399999999999996E-2</v>
      </c>
      <c r="J99">
        <v>1.59</v>
      </c>
      <c r="K99">
        <v>33.6</v>
      </c>
      <c r="L99" t="s">
        <v>19</v>
      </c>
      <c r="M99" t="s">
        <v>22</v>
      </c>
      <c r="N99">
        <v>5.8200000000000002E-2</v>
      </c>
      <c r="O99">
        <v>1.03</v>
      </c>
      <c r="P99">
        <v>19.3</v>
      </c>
      <c r="Q99" t="s">
        <v>100</v>
      </c>
      <c r="R99" t="s">
        <v>21</v>
      </c>
      <c r="S99">
        <v>0.73399999999999999</v>
      </c>
      <c r="T99">
        <v>9.4</v>
      </c>
      <c r="U99">
        <v>448</v>
      </c>
      <c r="V99"/>
      <c r="W99">
        <v>1</v>
      </c>
      <c r="X99"/>
      <c r="Y99">
        <v>33.6</v>
      </c>
      <c r="Z99" s="7"/>
      <c r="AA99"/>
      <c r="AB99" s="7"/>
      <c r="AC99" s="7"/>
      <c r="AD99" s="7">
        <v>111.86</v>
      </c>
      <c r="AE99" s="7" t="s">
        <v>174</v>
      </c>
      <c r="AF99" s="7">
        <v>1</v>
      </c>
      <c r="AG99" s="7"/>
      <c r="AH99" s="7">
        <v>19.3</v>
      </c>
      <c r="AI99" s="7"/>
      <c r="AJ99" s="7"/>
      <c r="AK99" s="7"/>
      <c r="AL99" s="7"/>
      <c r="AM99" s="7">
        <v>82.93</v>
      </c>
      <c r="AN99" s="7" t="s">
        <v>174</v>
      </c>
      <c r="AO99" s="7">
        <v>1</v>
      </c>
      <c r="AP99" s="7"/>
      <c r="AQ99" s="7">
        <v>448</v>
      </c>
      <c r="AR99" s="7"/>
      <c r="AS99" s="7"/>
      <c r="AT99" s="7"/>
      <c r="AU99" s="7"/>
      <c r="AV99" s="7">
        <v>59.8</v>
      </c>
      <c r="AW99" s="7" t="s">
        <v>175</v>
      </c>
      <c r="AY99" s="1">
        <v>74</v>
      </c>
    </row>
    <row r="100" spans="1:51" s="8" customFormat="1" ht="15">
      <c r="A100" s="2">
        <v>44411</v>
      </c>
      <c r="B100" t="s">
        <v>144</v>
      </c>
      <c r="C100" t="s">
        <v>187</v>
      </c>
      <c r="D100">
        <v>150</v>
      </c>
      <c r="E100">
        <v>1</v>
      </c>
      <c r="F100">
        <v>1</v>
      </c>
      <c r="G100" t="s">
        <v>11</v>
      </c>
      <c r="H100" t="s">
        <v>21</v>
      </c>
      <c r="I100">
        <v>7.1199999999999999E-2</v>
      </c>
      <c r="J100">
        <v>1.51</v>
      </c>
      <c r="K100">
        <v>31.9</v>
      </c>
      <c r="L100" t="s">
        <v>19</v>
      </c>
      <c r="M100" t="s">
        <v>22</v>
      </c>
      <c r="N100">
        <v>6.3600000000000004E-2</v>
      </c>
      <c r="O100">
        <v>1.1100000000000001</v>
      </c>
      <c r="P100">
        <v>21.1</v>
      </c>
      <c r="Q100" t="s">
        <v>100</v>
      </c>
      <c r="R100" t="s">
        <v>21</v>
      </c>
      <c r="S100">
        <v>0.66100000000000003</v>
      </c>
      <c r="T100">
        <v>8.51</v>
      </c>
      <c r="U100">
        <v>405</v>
      </c>
      <c r="V100"/>
      <c r="W100">
        <v>1</v>
      </c>
      <c r="X100"/>
      <c r="Y100">
        <v>31.9</v>
      </c>
      <c r="Z100" s="7"/>
      <c r="AA100"/>
      <c r="AB100" s="7"/>
      <c r="AC100" s="7"/>
      <c r="AD100" s="7">
        <v>100.19</v>
      </c>
      <c r="AE100" s="7" t="s">
        <v>174</v>
      </c>
      <c r="AF100" s="7">
        <v>1</v>
      </c>
      <c r="AG100" s="7"/>
      <c r="AH100" s="7">
        <v>21.1</v>
      </c>
      <c r="AI100" s="7"/>
      <c r="AJ100" s="7"/>
      <c r="AK100" s="7"/>
      <c r="AL100" s="7"/>
      <c r="AM100" s="7">
        <v>87.46</v>
      </c>
      <c r="AN100" s="7" t="s">
        <v>174</v>
      </c>
      <c r="AO100" s="7">
        <v>1</v>
      </c>
      <c r="AP100" s="7"/>
      <c r="AQ100" s="7">
        <v>405</v>
      </c>
      <c r="AR100" s="7"/>
      <c r="AS100" s="7"/>
      <c r="AT100" s="7"/>
      <c r="AU100" s="7"/>
      <c r="AV100" s="7">
        <v>25.5</v>
      </c>
      <c r="AW100" s="7" t="s">
        <v>175</v>
      </c>
      <c r="AY100" s="1">
        <v>75</v>
      </c>
    </row>
    <row r="101" spans="1:51" s="8" customFormat="1" ht="15">
      <c r="A101" s="2">
        <v>44411</v>
      </c>
      <c r="B101" t="s">
        <v>144</v>
      </c>
      <c r="C101" t="s">
        <v>187</v>
      </c>
      <c r="D101">
        <v>165</v>
      </c>
      <c r="E101">
        <v>1</v>
      </c>
      <c r="F101">
        <v>1</v>
      </c>
      <c r="G101" t="s">
        <v>11</v>
      </c>
      <c r="H101" t="s">
        <v>21</v>
      </c>
      <c r="I101">
        <v>9.1300000000000006E-2</v>
      </c>
      <c r="J101">
        <v>1.65</v>
      </c>
      <c r="K101">
        <v>34.799999999999997</v>
      </c>
      <c r="L101" t="s">
        <v>19</v>
      </c>
      <c r="M101" t="s">
        <v>22</v>
      </c>
      <c r="N101">
        <v>8.2299999999999998E-2</v>
      </c>
      <c r="O101">
        <v>1.4</v>
      </c>
      <c r="P101">
        <v>27.6</v>
      </c>
      <c r="Q101" t="s">
        <v>100</v>
      </c>
      <c r="R101" t="s">
        <v>21</v>
      </c>
      <c r="S101">
        <v>1.47</v>
      </c>
      <c r="T101">
        <v>19</v>
      </c>
      <c r="U101">
        <v>904</v>
      </c>
      <c r="V101"/>
      <c r="W101">
        <v>1</v>
      </c>
      <c r="X101"/>
      <c r="Y101">
        <v>34.799999999999997</v>
      </c>
      <c r="Z101" s="7"/>
      <c r="AA101"/>
      <c r="AB101" s="7"/>
      <c r="AC101" s="7"/>
      <c r="AD101" s="7">
        <v>77.98</v>
      </c>
      <c r="AE101" s="7" t="s">
        <v>175</v>
      </c>
      <c r="AF101" s="7">
        <v>1</v>
      </c>
      <c r="AG101" s="7"/>
      <c r="AH101" s="7">
        <v>27.6</v>
      </c>
      <c r="AI101" s="7"/>
      <c r="AJ101" s="7"/>
      <c r="AK101" s="7"/>
      <c r="AL101" s="7"/>
      <c r="AM101" s="7">
        <v>87.76</v>
      </c>
      <c r="AN101" s="7" t="s">
        <v>174</v>
      </c>
      <c r="AO101" s="7">
        <v>1</v>
      </c>
      <c r="AP101" s="7"/>
      <c r="AQ101" s="7">
        <v>904</v>
      </c>
      <c r="AR101" s="7"/>
      <c r="AS101" s="7"/>
      <c r="AT101" s="7"/>
      <c r="AU101" s="7"/>
      <c r="AV101" s="7">
        <v>110.4</v>
      </c>
      <c r="AW101" s="7" t="s">
        <v>174</v>
      </c>
      <c r="AY101" s="1">
        <v>76</v>
      </c>
    </row>
    <row r="102" spans="1:51" s="8" customFormat="1" ht="15">
      <c r="A102" s="2">
        <v>44411</v>
      </c>
      <c r="B102" t="s">
        <v>144</v>
      </c>
      <c r="C102" t="s">
        <v>187</v>
      </c>
      <c r="D102">
        <v>180</v>
      </c>
      <c r="E102">
        <v>1</v>
      </c>
      <c r="F102">
        <v>1</v>
      </c>
      <c r="G102" t="s">
        <v>11</v>
      </c>
      <c r="H102" t="s">
        <v>21</v>
      </c>
      <c r="I102">
        <v>8.3299999999999999E-2</v>
      </c>
      <c r="J102">
        <v>2.2599999999999998</v>
      </c>
      <c r="K102">
        <v>47.5</v>
      </c>
      <c r="L102" t="s">
        <v>19</v>
      </c>
      <c r="M102" t="s">
        <v>22</v>
      </c>
      <c r="N102">
        <v>9.5299999999999996E-2</v>
      </c>
      <c r="O102">
        <v>1.48</v>
      </c>
      <c r="P102">
        <v>29.5</v>
      </c>
      <c r="Q102" t="s">
        <v>100</v>
      </c>
      <c r="R102" t="s">
        <v>21</v>
      </c>
      <c r="S102">
        <v>1.65</v>
      </c>
      <c r="T102">
        <v>21</v>
      </c>
      <c r="U102">
        <v>1000</v>
      </c>
      <c r="V102"/>
      <c r="W102">
        <v>1</v>
      </c>
      <c r="X102"/>
      <c r="Y102">
        <v>47.5</v>
      </c>
      <c r="Z102" s="7"/>
      <c r="AA102"/>
      <c r="AB102" s="7"/>
      <c r="AC102" s="7"/>
      <c r="AD102" s="7">
        <v>167.25</v>
      </c>
      <c r="AE102" s="7" t="s">
        <v>175</v>
      </c>
      <c r="AF102" s="7">
        <v>1</v>
      </c>
      <c r="AG102" s="7"/>
      <c r="AH102" s="7">
        <v>29.5</v>
      </c>
      <c r="AI102" s="7"/>
      <c r="AJ102" s="7"/>
      <c r="AK102" s="7"/>
      <c r="AL102" s="7"/>
      <c r="AM102" s="7">
        <v>86.45</v>
      </c>
      <c r="AN102" s="7" t="s">
        <v>174</v>
      </c>
      <c r="AO102" s="7">
        <v>1</v>
      </c>
      <c r="AP102" s="7"/>
      <c r="AQ102" s="7">
        <v>1000</v>
      </c>
      <c r="AR102" s="7"/>
      <c r="AS102" s="7"/>
      <c r="AT102" s="7"/>
      <c r="AU102" s="7"/>
      <c r="AV102" s="7">
        <v>-150</v>
      </c>
      <c r="AW102" s="7" t="s">
        <v>175</v>
      </c>
      <c r="AY102" s="1">
        <v>77</v>
      </c>
    </row>
    <row r="103" spans="1:51" s="8" customFormat="1" ht="15">
      <c r="A103" s="2">
        <v>44411</v>
      </c>
      <c r="B103" t="s">
        <v>144</v>
      </c>
      <c r="C103" t="s">
        <v>187</v>
      </c>
      <c r="D103">
        <v>195</v>
      </c>
      <c r="E103">
        <v>1</v>
      </c>
      <c r="F103">
        <v>1</v>
      </c>
      <c r="G103" t="s">
        <v>11</v>
      </c>
      <c r="H103" t="s">
        <v>21</v>
      </c>
      <c r="I103">
        <v>8.5199999999999998E-2</v>
      </c>
      <c r="J103">
        <v>1.97</v>
      </c>
      <c r="K103">
        <v>41.4</v>
      </c>
      <c r="L103" t="s">
        <v>19</v>
      </c>
      <c r="M103" t="s">
        <v>22</v>
      </c>
      <c r="N103">
        <v>9.2700000000000005E-2</v>
      </c>
      <c r="O103">
        <v>1.59</v>
      </c>
      <c r="P103">
        <v>32</v>
      </c>
      <c r="Q103" t="s">
        <v>100</v>
      </c>
      <c r="R103" t="s">
        <v>21</v>
      </c>
      <c r="S103">
        <v>1.56</v>
      </c>
      <c r="T103">
        <v>20</v>
      </c>
      <c r="U103">
        <v>956</v>
      </c>
      <c r="V103"/>
      <c r="W103">
        <v>1</v>
      </c>
      <c r="X103"/>
      <c r="Y103">
        <v>41.4</v>
      </c>
      <c r="Z103" s="7"/>
      <c r="AA103"/>
      <c r="AB103" s="7"/>
      <c r="AC103" s="7"/>
      <c r="AD103" s="7">
        <v>111.14</v>
      </c>
      <c r="AE103" s="7" t="s">
        <v>174</v>
      </c>
      <c r="AF103" s="7">
        <v>1</v>
      </c>
      <c r="AG103" s="7"/>
      <c r="AH103" s="7">
        <v>32</v>
      </c>
      <c r="AI103" s="7"/>
      <c r="AJ103" s="7"/>
      <c r="AK103" s="7"/>
      <c r="AL103" s="7"/>
      <c r="AM103" s="7">
        <v>94.7</v>
      </c>
      <c r="AN103" s="7" t="s">
        <v>174</v>
      </c>
      <c r="AO103" s="7">
        <v>1</v>
      </c>
      <c r="AP103" s="7"/>
      <c r="AQ103" s="7">
        <v>956</v>
      </c>
      <c r="AR103" s="7"/>
      <c r="AS103" s="7"/>
      <c r="AT103" s="7"/>
      <c r="AU103" s="7"/>
      <c r="AV103" s="7">
        <v>75.599999999999994</v>
      </c>
      <c r="AW103" s="7" t="s">
        <v>175</v>
      </c>
      <c r="AY103" s="1">
        <v>78</v>
      </c>
    </row>
    <row r="104" spans="1:51" s="8" customFormat="1" ht="15">
      <c r="A104" s="2">
        <v>44432</v>
      </c>
      <c r="B104" t="s">
        <v>146</v>
      </c>
      <c r="C104" t="s">
        <v>187</v>
      </c>
      <c r="D104">
        <v>15</v>
      </c>
      <c r="E104">
        <v>1</v>
      </c>
      <c r="F104">
        <v>1</v>
      </c>
      <c r="G104" t="s">
        <v>11</v>
      </c>
      <c r="H104" t="s">
        <v>21</v>
      </c>
      <c r="I104">
        <v>0.19900000000000001</v>
      </c>
      <c r="J104">
        <v>2.6</v>
      </c>
      <c r="K104">
        <v>53.6</v>
      </c>
      <c r="L104" t="s">
        <v>19</v>
      </c>
      <c r="M104" t="s">
        <v>22</v>
      </c>
      <c r="N104">
        <v>6.3399999999999998E-2</v>
      </c>
      <c r="O104">
        <v>1.1399999999999999</v>
      </c>
      <c r="P104">
        <v>22.8</v>
      </c>
      <c r="Q104" t="s">
        <v>100</v>
      </c>
      <c r="R104" t="s">
        <v>21</v>
      </c>
      <c r="S104">
        <v>3.52</v>
      </c>
      <c r="T104">
        <v>45.5</v>
      </c>
      <c r="U104">
        <v>2240</v>
      </c>
      <c r="V104"/>
      <c r="W104">
        <v>1</v>
      </c>
      <c r="X104"/>
      <c r="Y104">
        <v>53.6</v>
      </c>
      <c r="Z104" s="7"/>
      <c r="AA104"/>
      <c r="AB104" s="7"/>
      <c r="AC104" s="7"/>
      <c r="AD104" s="7">
        <v>88.86</v>
      </c>
      <c r="AE104" s="7" t="s">
        <v>174</v>
      </c>
      <c r="AF104" s="7">
        <v>1</v>
      </c>
      <c r="AG104" s="7"/>
      <c r="AH104" s="7">
        <v>22.8</v>
      </c>
      <c r="AI104" s="7"/>
      <c r="AJ104" s="7"/>
      <c r="AK104" s="7"/>
      <c r="AL104" s="7"/>
      <c r="AM104" s="7">
        <v>89.28</v>
      </c>
      <c r="AN104" s="7" t="s">
        <v>174</v>
      </c>
      <c r="AO104" s="7">
        <v>1</v>
      </c>
      <c r="AP104" s="7"/>
      <c r="AQ104" s="7">
        <v>2240</v>
      </c>
      <c r="AR104" s="7"/>
      <c r="AS104" s="7"/>
      <c r="AT104" s="7"/>
      <c r="AU104" s="7"/>
      <c r="AV104" s="7">
        <v>-76</v>
      </c>
      <c r="AW104" s="7" t="s">
        <v>175</v>
      </c>
      <c r="AY104" s="1">
        <v>79</v>
      </c>
    </row>
    <row r="105" spans="1:51" s="8" customFormat="1" ht="15">
      <c r="A105" s="2">
        <v>44432</v>
      </c>
      <c r="B105" t="s">
        <v>146</v>
      </c>
      <c r="C105" t="s">
        <v>187</v>
      </c>
      <c r="D105">
        <v>30</v>
      </c>
      <c r="E105">
        <v>1</v>
      </c>
      <c r="F105">
        <v>1</v>
      </c>
      <c r="G105" t="s">
        <v>11</v>
      </c>
      <c r="H105" t="s">
        <v>21</v>
      </c>
      <c r="I105">
        <v>0.97599999999999998</v>
      </c>
      <c r="J105">
        <v>20.3</v>
      </c>
      <c r="K105">
        <v>360</v>
      </c>
      <c r="L105" t="s">
        <v>19</v>
      </c>
      <c r="M105" t="s">
        <v>22</v>
      </c>
      <c r="N105">
        <v>0.26500000000000001</v>
      </c>
      <c r="O105">
        <v>4.38</v>
      </c>
      <c r="P105">
        <v>98.3</v>
      </c>
      <c r="Q105" t="s">
        <v>100</v>
      </c>
      <c r="R105" t="s">
        <v>21</v>
      </c>
      <c r="S105">
        <v>3.2</v>
      </c>
      <c r="T105">
        <v>41.2</v>
      </c>
      <c r="U105">
        <v>2020</v>
      </c>
      <c r="V105"/>
      <c r="W105">
        <v>1</v>
      </c>
      <c r="X105"/>
      <c r="Y105">
        <v>360</v>
      </c>
      <c r="Z105" s="7"/>
      <c r="AA105"/>
      <c r="AB105" s="7"/>
      <c r="AC105" s="7"/>
      <c r="AD105" s="7">
        <v>71</v>
      </c>
      <c r="AE105" s="7" t="s">
        <v>175</v>
      </c>
      <c r="AF105" s="7">
        <v>1</v>
      </c>
      <c r="AG105" s="7"/>
      <c r="AH105" s="7">
        <v>98.3</v>
      </c>
      <c r="AI105" s="7"/>
      <c r="AJ105" s="7"/>
      <c r="AK105" s="7"/>
      <c r="AL105" s="7"/>
      <c r="AM105" s="7">
        <v>108.33</v>
      </c>
      <c r="AN105" s="7" t="s">
        <v>174</v>
      </c>
      <c r="AO105" s="7">
        <v>1</v>
      </c>
      <c r="AP105" s="7"/>
      <c r="AQ105" s="7">
        <v>2020</v>
      </c>
      <c r="AR105" s="7"/>
      <c r="AS105" s="7"/>
      <c r="AT105" s="7"/>
      <c r="AU105" s="7"/>
      <c r="AV105" s="7">
        <v>-48</v>
      </c>
      <c r="AW105" s="7" t="s">
        <v>175</v>
      </c>
      <c r="AY105" s="1">
        <v>80</v>
      </c>
    </row>
    <row r="106" spans="1:51" s="8" customFormat="1" ht="15">
      <c r="A106" s="2">
        <v>44432</v>
      </c>
      <c r="B106" t="s">
        <v>146</v>
      </c>
      <c r="C106" t="s">
        <v>187</v>
      </c>
      <c r="D106">
        <v>45</v>
      </c>
      <c r="E106">
        <v>1</v>
      </c>
      <c r="F106">
        <v>1</v>
      </c>
      <c r="G106" t="s">
        <v>11</v>
      </c>
      <c r="H106" t="s">
        <v>21</v>
      </c>
      <c r="I106">
        <v>0.11899999999999999</v>
      </c>
      <c r="J106">
        <v>2.42</v>
      </c>
      <c r="K106">
        <v>50.5</v>
      </c>
      <c r="L106" t="s">
        <v>19</v>
      </c>
      <c r="M106" t="s">
        <v>22</v>
      </c>
      <c r="N106">
        <v>7.8600000000000003E-2</v>
      </c>
      <c r="O106">
        <v>1.32</v>
      </c>
      <c r="P106">
        <v>26.9</v>
      </c>
      <c r="Q106" t="s">
        <v>100</v>
      </c>
      <c r="R106" t="s">
        <v>21</v>
      </c>
      <c r="S106">
        <v>1.42</v>
      </c>
      <c r="T106">
        <v>18.100000000000001</v>
      </c>
      <c r="U106">
        <v>865</v>
      </c>
      <c r="V106"/>
      <c r="W106">
        <v>1</v>
      </c>
      <c r="X106"/>
      <c r="Y106">
        <v>50.5</v>
      </c>
      <c r="Z106" s="7"/>
      <c r="AA106"/>
      <c r="AB106" s="7"/>
      <c r="AC106" s="7"/>
      <c r="AD106" s="7">
        <v>92.55</v>
      </c>
      <c r="AE106" s="7" t="s">
        <v>174</v>
      </c>
      <c r="AF106" s="7">
        <v>1</v>
      </c>
      <c r="AG106" s="7"/>
      <c r="AH106" s="7">
        <v>26.9</v>
      </c>
      <c r="AI106" s="7"/>
      <c r="AJ106" s="7"/>
      <c r="AK106" s="7"/>
      <c r="AL106" s="7"/>
      <c r="AM106" s="7">
        <v>89.84</v>
      </c>
      <c r="AN106" s="7" t="s">
        <v>174</v>
      </c>
      <c r="AO106" s="7">
        <v>1</v>
      </c>
      <c r="AP106" s="7"/>
      <c r="AQ106" s="7">
        <v>865</v>
      </c>
      <c r="AR106" s="7"/>
      <c r="AS106" s="7"/>
      <c r="AT106" s="7"/>
      <c r="AU106" s="7"/>
      <c r="AV106" s="7">
        <v>136.5</v>
      </c>
      <c r="AW106" s="7" t="s">
        <v>175</v>
      </c>
      <c r="AY106" s="1">
        <v>81</v>
      </c>
    </row>
    <row r="107" spans="1:51" s="8" customFormat="1" ht="15">
      <c r="A107" s="2">
        <v>44432</v>
      </c>
      <c r="B107" t="s">
        <v>146</v>
      </c>
      <c r="C107" t="s">
        <v>187</v>
      </c>
      <c r="D107">
        <v>60</v>
      </c>
      <c r="E107">
        <v>1</v>
      </c>
      <c r="F107">
        <v>1</v>
      </c>
      <c r="G107" t="s">
        <v>11</v>
      </c>
      <c r="H107" t="s">
        <v>21</v>
      </c>
      <c r="I107">
        <v>0.121</v>
      </c>
      <c r="J107">
        <v>2.66</v>
      </c>
      <c r="K107">
        <v>54.7</v>
      </c>
      <c r="L107" t="s">
        <v>19</v>
      </c>
      <c r="M107" t="s">
        <v>22</v>
      </c>
      <c r="N107">
        <v>6.1899999999999997E-2</v>
      </c>
      <c r="O107">
        <v>1.0900000000000001</v>
      </c>
      <c r="P107">
        <v>21.6</v>
      </c>
      <c r="Q107" t="s">
        <v>100</v>
      </c>
      <c r="R107" t="s">
        <v>21</v>
      </c>
      <c r="S107">
        <v>2.21</v>
      </c>
      <c r="T107">
        <v>28.3</v>
      </c>
      <c r="U107">
        <v>1370</v>
      </c>
      <c r="V107"/>
      <c r="W107">
        <v>1</v>
      </c>
      <c r="X107"/>
      <c r="Y107">
        <v>54.7</v>
      </c>
      <c r="Z107" s="7"/>
      <c r="AA107"/>
      <c r="AB107" s="7"/>
      <c r="AC107" s="7"/>
      <c r="AD107" s="7">
        <v>97.97</v>
      </c>
      <c r="AE107" s="7" t="s">
        <v>174</v>
      </c>
      <c r="AF107" s="7">
        <v>1</v>
      </c>
      <c r="AG107" s="7"/>
      <c r="AH107" s="7">
        <v>21.6</v>
      </c>
      <c r="AI107" s="7"/>
      <c r="AJ107" s="7"/>
      <c r="AK107" s="7"/>
      <c r="AL107" s="7"/>
      <c r="AM107" s="7">
        <v>87.31</v>
      </c>
      <c r="AN107" s="7" t="s">
        <v>174</v>
      </c>
      <c r="AO107" s="7">
        <v>1</v>
      </c>
      <c r="AP107" s="7"/>
      <c r="AQ107" s="7">
        <v>1370</v>
      </c>
      <c r="AR107" s="7"/>
      <c r="AS107" s="7"/>
      <c r="AT107" s="7"/>
      <c r="AU107" s="7"/>
      <c r="AV107" s="7">
        <v>-13</v>
      </c>
      <c r="AW107" s="7" t="s">
        <v>175</v>
      </c>
      <c r="AY107" s="1">
        <v>82</v>
      </c>
    </row>
    <row r="108" spans="1:51" s="8" customFormat="1" ht="15">
      <c r="A108" s="2">
        <v>44432</v>
      </c>
      <c r="B108" t="s">
        <v>146</v>
      </c>
      <c r="C108" t="s">
        <v>187</v>
      </c>
      <c r="D108">
        <v>75</v>
      </c>
      <c r="E108">
        <v>1</v>
      </c>
      <c r="F108">
        <v>1</v>
      </c>
      <c r="G108" t="s">
        <v>11</v>
      </c>
      <c r="H108" t="s">
        <v>21</v>
      </c>
      <c r="I108">
        <v>0.215</v>
      </c>
      <c r="J108">
        <v>4.63</v>
      </c>
      <c r="K108">
        <v>88.5</v>
      </c>
      <c r="L108" t="s">
        <v>19</v>
      </c>
      <c r="M108" t="s">
        <v>22</v>
      </c>
      <c r="N108">
        <v>6.88E-2</v>
      </c>
      <c r="O108">
        <v>1.19</v>
      </c>
      <c r="P108">
        <v>24</v>
      </c>
      <c r="Q108" t="s">
        <v>100</v>
      </c>
      <c r="R108" t="s">
        <v>21</v>
      </c>
      <c r="S108">
        <v>3.84</v>
      </c>
      <c r="T108">
        <v>49.7</v>
      </c>
      <c r="U108">
        <v>2460</v>
      </c>
      <c r="V108"/>
      <c r="W108">
        <v>1</v>
      </c>
      <c r="X108"/>
      <c r="Y108">
        <v>88.5</v>
      </c>
      <c r="Z108" s="7"/>
      <c r="AA108"/>
      <c r="AB108" s="7"/>
      <c r="AC108" s="7"/>
      <c r="AD108" s="7">
        <v>85.35</v>
      </c>
      <c r="AE108" s="7" t="s">
        <v>174</v>
      </c>
      <c r="AF108" s="7">
        <v>1</v>
      </c>
      <c r="AG108" s="7"/>
      <c r="AH108" s="7">
        <v>24</v>
      </c>
      <c r="AI108" s="7"/>
      <c r="AJ108" s="7"/>
      <c r="AK108" s="7"/>
      <c r="AL108" s="7"/>
      <c r="AM108" s="7">
        <v>92.2</v>
      </c>
      <c r="AN108" s="7" t="s">
        <v>174</v>
      </c>
      <c r="AO108" s="7">
        <v>1</v>
      </c>
      <c r="AP108" s="7"/>
      <c r="AQ108" s="7">
        <v>2460</v>
      </c>
      <c r="AR108" s="7"/>
      <c r="AS108" s="7"/>
      <c r="AT108" s="7"/>
      <c r="AU108" s="7"/>
      <c r="AV108" s="7">
        <v>-54</v>
      </c>
      <c r="AW108" s="7" t="s">
        <v>175</v>
      </c>
      <c r="AY108" s="1">
        <v>83</v>
      </c>
    </row>
    <row r="109" spans="1:51" s="8" customFormat="1" ht="15">
      <c r="A109" s="2">
        <v>44432</v>
      </c>
      <c r="B109" t="s">
        <v>146</v>
      </c>
      <c r="C109" t="s">
        <v>187</v>
      </c>
      <c r="D109">
        <v>90</v>
      </c>
      <c r="E109">
        <v>1</v>
      </c>
      <c r="F109">
        <v>1</v>
      </c>
      <c r="G109" t="s">
        <v>11</v>
      </c>
      <c r="H109" t="s">
        <v>21</v>
      </c>
      <c r="I109">
        <v>5.8799999999999998E-2</v>
      </c>
      <c r="J109">
        <v>1.21</v>
      </c>
      <c r="K109">
        <v>29.9</v>
      </c>
      <c r="L109" t="s">
        <v>19</v>
      </c>
      <c r="M109" t="s">
        <v>22</v>
      </c>
      <c r="N109">
        <v>8.6699999999999999E-2</v>
      </c>
      <c r="O109">
        <v>1.46</v>
      </c>
      <c r="P109">
        <v>30.3</v>
      </c>
      <c r="Q109" t="s">
        <v>100</v>
      </c>
      <c r="R109" t="s">
        <v>21</v>
      </c>
      <c r="S109">
        <v>1.3</v>
      </c>
      <c r="T109">
        <v>16.600000000000001</v>
      </c>
      <c r="U109">
        <v>793</v>
      </c>
      <c r="V109"/>
      <c r="W109">
        <v>1</v>
      </c>
      <c r="X109"/>
      <c r="Y109">
        <v>29.9</v>
      </c>
      <c r="Z109" s="7"/>
      <c r="AA109"/>
      <c r="AB109" s="7"/>
      <c r="AC109" s="7"/>
      <c r="AD109" s="7">
        <v>63.49</v>
      </c>
      <c r="AE109" s="7" t="s">
        <v>175</v>
      </c>
      <c r="AF109" s="7">
        <v>1</v>
      </c>
      <c r="AG109" s="7"/>
      <c r="AH109" s="7">
        <v>30.3</v>
      </c>
      <c r="AI109" s="7"/>
      <c r="AJ109" s="7"/>
      <c r="AK109" s="7"/>
      <c r="AL109" s="7"/>
      <c r="AM109" s="7">
        <v>79.53</v>
      </c>
      <c r="AN109" s="7" t="s">
        <v>175</v>
      </c>
      <c r="AO109" s="7">
        <v>1</v>
      </c>
      <c r="AP109" s="7"/>
      <c r="AQ109" s="7">
        <v>793</v>
      </c>
      <c r="AR109" s="7"/>
      <c r="AS109" s="7"/>
      <c r="AT109" s="7"/>
      <c r="AU109" s="7"/>
      <c r="AV109" s="7">
        <v>94.3</v>
      </c>
      <c r="AW109" s="7" t="s">
        <v>174</v>
      </c>
      <c r="AY109" s="1">
        <v>84</v>
      </c>
    </row>
    <row r="110" spans="1:51" s="8" customFormat="1" ht="15">
      <c r="A110" s="2">
        <v>44432</v>
      </c>
      <c r="B110" t="s">
        <v>146</v>
      </c>
      <c r="C110" t="s">
        <v>187</v>
      </c>
      <c r="D110">
        <v>105</v>
      </c>
      <c r="E110">
        <v>1</v>
      </c>
      <c r="F110">
        <v>1</v>
      </c>
      <c r="G110" t="s">
        <v>11</v>
      </c>
      <c r="H110" t="s">
        <v>21</v>
      </c>
      <c r="I110">
        <v>8.2600000000000007E-2</v>
      </c>
      <c r="J110">
        <v>1.7</v>
      </c>
      <c r="K110">
        <v>38.299999999999997</v>
      </c>
      <c r="L110" t="s">
        <v>19</v>
      </c>
      <c r="M110" t="s">
        <v>22</v>
      </c>
      <c r="N110">
        <v>9.5299999999999996E-2</v>
      </c>
      <c r="O110">
        <v>1.6</v>
      </c>
      <c r="P110">
        <v>33.6</v>
      </c>
      <c r="Q110" t="s">
        <v>100</v>
      </c>
      <c r="R110" t="s">
        <v>21</v>
      </c>
      <c r="S110">
        <v>1.25</v>
      </c>
      <c r="T110">
        <v>16</v>
      </c>
      <c r="U110">
        <v>763</v>
      </c>
      <c r="V110"/>
      <c r="W110">
        <v>1</v>
      </c>
      <c r="X110"/>
      <c r="Y110">
        <v>38.299999999999997</v>
      </c>
      <c r="Z110" s="7"/>
      <c r="AA110"/>
      <c r="AB110" s="7"/>
      <c r="AC110" s="7"/>
      <c r="AD110" s="7">
        <v>65.33</v>
      </c>
      <c r="AE110" s="7" t="s">
        <v>175</v>
      </c>
      <c r="AF110" s="7">
        <v>1</v>
      </c>
      <c r="AG110" s="7"/>
      <c r="AH110" s="7">
        <v>33.6</v>
      </c>
      <c r="AI110" s="7"/>
      <c r="AJ110" s="7"/>
      <c r="AK110" s="7"/>
      <c r="AL110" s="7"/>
      <c r="AM110" s="7">
        <v>87.86</v>
      </c>
      <c r="AN110" s="7" t="s">
        <v>174</v>
      </c>
      <c r="AO110" s="7">
        <v>1</v>
      </c>
      <c r="AP110" s="7"/>
      <c r="AQ110" s="7">
        <v>763</v>
      </c>
      <c r="AR110" s="7"/>
      <c r="AS110" s="7"/>
      <c r="AT110" s="7"/>
      <c r="AU110" s="7"/>
      <c r="AV110" s="7">
        <v>16.3</v>
      </c>
      <c r="AW110" s="7" t="s">
        <v>175</v>
      </c>
      <c r="AY110" s="1">
        <v>85</v>
      </c>
    </row>
    <row r="111" spans="1:51" s="8" customFormat="1" ht="15">
      <c r="A111" s="2">
        <v>44432</v>
      </c>
      <c r="B111" t="s">
        <v>146</v>
      </c>
      <c r="C111" t="s">
        <v>187</v>
      </c>
      <c r="D111">
        <v>120</v>
      </c>
      <c r="E111">
        <v>1</v>
      </c>
      <c r="F111">
        <v>1</v>
      </c>
      <c r="G111" t="s">
        <v>11</v>
      </c>
      <c r="H111" t="s">
        <v>21</v>
      </c>
      <c r="I111">
        <v>0.13900000000000001</v>
      </c>
      <c r="J111">
        <v>3.14</v>
      </c>
      <c r="K111">
        <v>63</v>
      </c>
      <c r="L111" t="s">
        <v>19</v>
      </c>
      <c r="M111" t="s">
        <v>22</v>
      </c>
      <c r="N111">
        <v>7.0900000000000005E-2</v>
      </c>
      <c r="O111">
        <v>1.26</v>
      </c>
      <c r="P111">
        <v>25.6</v>
      </c>
      <c r="Q111" t="s">
        <v>100</v>
      </c>
      <c r="R111" t="s">
        <v>21</v>
      </c>
      <c r="S111">
        <v>2.19</v>
      </c>
      <c r="T111">
        <v>28.3</v>
      </c>
      <c r="U111">
        <v>1370</v>
      </c>
      <c r="V111"/>
      <c r="W111">
        <v>1</v>
      </c>
      <c r="X111"/>
      <c r="Y111">
        <v>63</v>
      </c>
      <c r="Z111" s="7"/>
      <c r="AA111"/>
      <c r="AB111" s="7"/>
      <c r="AC111" s="7"/>
      <c r="AD111" s="7">
        <v>100.3</v>
      </c>
      <c r="AE111" s="7" t="s">
        <v>174</v>
      </c>
      <c r="AF111" s="7">
        <v>1</v>
      </c>
      <c r="AG111" s="7"/>
      <c r="AH111" s="7">
        <v>25.6</v>
      </c>
      <c r="AI111" s="7"/>
      <c r="AJ111" s="7"/>
      <c r="AK111" s="7"/>
      <c r="AL111" s="7"/>
      <c r="AM111" s="7">
        <v>93.81</v>
      </c>
      <c r="AN111" s="7" t="s">
        <v>174</v>
      </c>
      <c r="AO111" s="7">
        <v>1</v>
      </c>
      <c r="AP111" s="7"/>
      <c r="AQ111" s="7">
        <v>1370</v>
      </c>
      <c r="AR111" s="7"/>
      <c r="AS111" s="7"/>
      <c r="AT111" s="7"/>
      <c r="AU111" s="7"/>
      <c r="AV111" s="7">
        <v>87</v>
      </c>
      <c r="AW111" s="7" t="s">
        <v>174</v>
      </c>
      <c r="AY111" s="1">
        <v>86</v>
      </c>
    </row>
    <row r="112" spans="1:51" s="8" customFormat="1" ht="15">
      <c r="A112" s="2">
        <v>44432</v>
      </c>
      <c r="B112" t="s">
        <v>146</v>
      </c>
      <c r="C112" t="s">
        <v>187</v>
      </c>
      <c r="D112">
        <v>135</v>
      </c>
      <c r="E112">
        <v>1</v>
      </c>
      <c r="F112">
        <v>1</v>
      </c>
      <c r="G112" t="s">
        <v>11</v>
      </c>
      <c r="H112" t="s">
        <v>21</v>
      </c>
      <c r="I112">
        <v>0.215</v>
      </c>
      <c r="J112">
        <v>4.6500000000000004</v>
      </c>
      <c r="K112">
        <v>88.8</v>
      </c>
      <c r="L112" t="s">
        <v>19</v>
      </c>
      <c r="M112" t="s">
        <v>22</v>
      </c>
      <c r="N112">
        <v>0.152</v>
      </c>
      <c r="O112">
        <v>2.52</v>
      </c>
      <c r="P112">
        <v>54.8</v>
      </c>
      <c r="Q112" t="s">
        <v>100</v>
      </c>
      <c r="R112" t="s">
        <v>21</v>
      </c>
      <c r="S112">
        <v>0.98299999999999998</v>
      </c>
      <c r="T112">
        <v>12.6</v>
      </c>
      <c r="U112">
        <v>597</v>
      </c>
      <c r="V112"/>
      <c r="W112">
        <v>1</v>
      </c>
      <c r="X112"/>
      <c r="Y112">
        <v>88.8</v>
      </c>
      <c r="Z112" s="7"/>
      <c r="AA112"/>
      <c r="AB112" s="7"/>
      <c r="AC112" s="7"/>
      <c r="AD112" s="7">
        <v>110.38</v>
      </c>
      <c r="AE112" s="7" t="s">
        <v>174</v>
      </c>
      <c r="AF112" s="7">
        <v>1</v>
      </c>
      <c r="AG112" s="7"/>
      <c r="AH112" s="7">
        <v>54.8</v>
      </c>
      <c r="AI112" s="7"/>
      <c r="AJ112" s="7"/>
      <c r="AK112" s="7"/>
      <c r="AL112" s="7"/>
      <c r="AM112" s="7">
        <v>94.98</v>
      </c>
      <c r="AN112" s="7" t="s">
        <v>174</v>
      </c>
      <c r="AO112" s="7">
        <v>1</v>
      </c>
      <c r="AP112" s="7"/>
      <c r="AQ112" s="7">
        <v>597</v>
      </c>
      <c r="AR112" s="7"/>
      <c r="AS112" s="7"/>
      <c r="AT112" s="7"/>
      <c r="AU112" s="7"/>
      <c r="AV112" s="7">
        <v>144.69999999999999</v>
      </c>
      <c r="AW112" s="7" t="s">
        <v>175</v>
      </c>
      <c r="AY112" s="1">
        <v>87</v>
      </c>
    </row>
    <row r="113" spans="1:51" s="8" customFormat="1" ht="15">
      <c r="A113" s="2">
        <v>44432</v>
      </c>
      <c r="B113" t="s">
        <v>146</v>
      </c>
      <c r="C113" t="s">
        <v>187</v>
      </c>
      <c r="D113">
        <v>150</v>
      </c>
      <c r="E113">
        <v>1</v>
      </c>
      <c r="F113">
        <v>1</v>
      </c>
      <c r="G113" t="s">
        <v>11</v>
      </c>
      <c r="H113" t="s">
        <v>21</v>
      </c>
      <c r="I113">
        <v>9.77</v>
      </c>
      <c r="J113">
        <v>226</v>
      </c>
      <c r="K113">
        <v>4370</v>
      </c>
      <c r="L113" t="s">
        <v>19</v>
      </c>
      <c r="M113" t="s">
        <v>22</v>
      </c>
      <c r="N113">
        <v>0.95299999999999996</v>
      </c>
      <c r="O113">
        <v>15.3</v>
      </c>
      <c r="P113">
        <v>354</v>
      </c>
      <c r="Q113" t="s">
        <v>100</v>
      </c>
      <c r="R113" t="s">
        <v>21</v>
      </c>
      <c r="S113">
        <v>3.29</v>
      </c>
      <c r="T113">
        <v>42.5</v>
      </c>
      <c r="U113">
        <v>2090</v>
      </c>
      <c r="V113"/>
      <c r="W113">
        <v>1</v>
      </c>
      <c r="X113"/>
      <c r="Y113">
        <v>4370</v>
      </c>
      <c r="Z113" s="7"/>
      <c r="AA113"/>
      <c r="AB113" s="7"/>
      <c r="AC113" s="7"/>
      <c r="AD113" s="7">
        <v>187</v>
      </c>
      <c r="AE113" s="7" t="s">
        <v>175</v>
      </c>
      <c r="AF113" s="7">
        <v>1</v>
      </c>
      <c r="AG113" s="7"/>
      <c r="AH113" s="7">
        <v>354</v>
      </c>
      <c r="AI113" s="7"/>
      <c r="AJ113" s="7"/>
      <c r="AK113" s="7"/>
      <c r="AL113" s="7"/>
      <c r="AM113" s="7">
        <v>95.4</v>
      </c>
      <c r="AN113" s="7" t="s">
        <v>174</v>
      </c>
      <c r="AO113" s="7">
        <v>1</v>
      </c>
      <c r="AP113" s="7"/>
      <c r="AQ113" s="7">
        <v>2090</v>
      </c>
      <c r="AR113" s="7"/>
      <c r="AS113" s="7"/>
      <c r="AT113" s="7"/>
      <c r="AU113" s="7"/>
      <c r="AV113" s="7">
        <v>9</v>
      </c>
      <c r="AW113" s="7" t="s">
        <v>175</v>
      </c>
      <c r="AY113" s="1">
        <v>88</v>
      </c>
    </row>
    <row r="114" spans="1:51" s="8" customFormat="1" ht="15">
      <c r="A114" s="2">
        <v>44467</v>
      </c>
      <c r="B114" t="s">
        <v>170</v>
      </c>
      <c r="C114" t="s">
        <v>187</v>
      </c>
      <c r="D114">
        <v>15</v>
      </c>
      <c r="E114">
        <v>1</v>
      </c>
      <c r="F114">
        <v>1</v>
      </c>
      <c r="G114" t="s">
        <v>11</v>
      </c>
      <c r="H114" t="s">
        <v>21</v>
      </c>
      <c r="I114">
        <v>0.115</v>
      </c>
      <c r="J114">
        <v>2.38</v>
      </c>
      <c r="K114">
        <v>51.2</v>
      </c>
      <c r="L114" t="s">
        <v>19</v>
      </c>
      <c r="M114" t="s">
        <v>22</v>
      </c>
      <c r="N114">
        <v>6.5000000000000002E-2</v>
      </c>
      <c r="O114">
        <v>1.18</v>
      </c>
      <c r="P114">
        <v>23.5</v>
      </c>
      <c r="Q114" t="s">
        <v>100</v>
      </c>
      <c r="R114" t="s">
        <v>21</v>
      </c>
      <c r="S114">
        <v>0.94199999999999995</v>
      </c>
      <c r="T114">
        <v>12.6</v>
      </c>
      <c r="U114">
        <v>611</v>
      </c>
      <c r="V114"/>
      <c r="W114">
        <v>1</v>
      </c>
      <c r="X114"/>
      <c r="Y114">
        <v>51.2</v>
      </c>
      <c r="Z114" s="7"/>
      <c r="AA114"/>
      <c r="AB114" s="7"/>
      <c r="AC114" s="7"/>
      <c r="AD114" s="7">
        <v>74.12</v>
      </c>
      <c r="AE114" s="7" t="s">
        <v>175</v>
      </c>
      <c r="AF114" s="7">
        <v>1</v>
      </c>
      <c r="AG114" s="7"/>
      <c r="AH114" s="7">
        <v>23.5</v>
      </c>
      <c r="AI114" s="7"/>
      <c r="AJ114" s="7"/>
      <c r="AK114" s="7"/>
      <c r="AL114" s="7"/>
      <c r="AM114" s="7">
        <v>86.45</v>
      </c>
      <c r="AN114" s="7" t="s">
        <v>174</v>
      </c>
      <c r="AO114" s="7">
        <v>1</v>
      </c>
      <c r="AP114" s="7"/>
      <c r="AQ114" s="7">
        <v>611</v>
      </c>
      <c r="AR114" s="7"/>
      <c r="AS114" s="7"/>
      <c r="AT114" s="7"/>
      <c r="AU114" s="7"/>
      <c r="AV114" s="7">
        <v>1.1000000000000001</v>
      </c>
      <c r="AW114" s="7" t="s">
        <v>175</v>
      </c>
      <c r="AY114" s="1">
        <v>89</v>
      </c>
    </row>
    <row r="115" spans="1:51" s="8" customFormat="1" ht="15">
      <c r="A115" s="2">
        <v>44467</v>
      </c>
      <c r="B115" t="s">
        <v>170</v>
      </c>
      <c r="C115" t="s">
        <v>187</v>
      </c>
      <c r="D115">
        <v>30</v>
      </c>
      <c r="E115">
        <v>1</v>
      </c>
      <c r="F115">
        <v>1</v>
      </c>
      <c r="G115" t="s">
        <v>11</v>
      </c>
      <c r="H115" t="s">
        <v>21</v>
      </c>
      <c r="I115">
        <v>0.11700000000000001</v>
      </c>
      <c r="J115">
        <v>2.4</v>
      </c>
      <c r="K115">
        <v>51.6</v>
      </c>
      <c r="L115" t="s">
        <v>19</v>
      </c>
      <c r="M115" t="s">
        <v>22</v>
      </c>
      <c r="N115">
        <v>7.0900000000000005E-2</v>
      </c>
      <c r="O115">
        <v>1.24</v>
      </c>
      <c r="P115">
        <v>24.8</v>
      </c>
      <c r="Q115" t="s">
        <v>100</v>
      </c>
      <c r="R115" t="s">
        <v>21</v>
      </c>
      <c r="S115">
        <v>1.02</v>
      </c>
      <c r="T115">
        <v>13.7</v>
      </c>
      <c r="U115">
        <v>664</v>
      </c>
      <c r="V115"/>
      <c r="W115">
        <v>1</v>
      </c>
      <c r="X115"/>
      <c r="Y115">
        <v>51.6</v>
      </c>
      <c r="Z115" s="7"/>
      <c r="AA115"/>
      <c r="AB115" s="7"/>
      <c r="AC115" s="7"/>
      <c r="AD115" s="7">
        <v>109.66</v>
      </c>
      <c r="AE115" s="7" t="s">
        <v>174</v>
      </c>
      <c r="AF115" s="7">
        <v>1</v>
      </c>
      <c r="AG115" s="7"/>
      <c r="AH115" s="7">
        <v>24.8</v>
      </c>
      <c r="AI115" s="7"/>
      <c r="AJ115" s="7"/>
      <c r="AK115" s="7"/>
      <c r="AL115" s="7"/>
      <c r="AM115" s="7">
        <v>91.23</v>
      </c>
      <c r="AN115" s="7" t="s">
        <v>174</v>
      </c>
      <c r="AO115" s="7">
        <v>1</v>
      </c>
      <c r="AP115" s="7"/>
      <c r="AQ115" s="7">
        <v>664</v>
      </c>
      <c r="AR115" s="7"/>
      <c r="AS115" s="7"/>
      <c r="AT115" s="7"/>
      <c r="AU115" s="7"/>
      <c r="AV115" s="7">
        <v>26.4</v>
      </c>
      <c r="AW115" s="7" t="s">
        <v>175</v>
      </c>
      <c r="AY115" s="1">
        <v>90</v>
      </c>
    </row>
    <row r="116" spans="1:51" s="8" customFormat="1" ht="15">
      <c r="A116" s="2">
        <v>44467</v>
      </c>
      <c r="B116" t="s">
        <v>170</v>
      </c>
      <c r="C116" t="s">
        <v>187</v>
      </c>
      <c r="D116">
        <v>45</v>
      </c>
      <c r="E116">
        <v>1</v>
      </c>
      <c r="F116">
        <v>1</v>
      </c>
      <c r="G116" t="s">
        <v>11</v>
      </c>
      <c r="H116" t="s">
        <v>21</v>
      </c>
      <c r="I116">
        <v>6.4500000000000002E-2</v>
      </c>
      <c r="J116">
        <v>1.35</v>
      </c>
      <c r="K116">
        <v>29.7</v>
      </c>
      <c r="L116" t="s">
        <v>19</v>
      </c>
      <c r="M116" t="s">
        <v>22</v>
      </c>
      <c r="N116">
        <v>5.7000000000000002E-2</v>
      </c>
      <c r="O116">
        <v>1.05</v>
      </c>
      <c r="P116">
        <v>20.5</v>
      </c>
      <c r="Q116" t="s">
        <v>100</v>
      </c>
      <c r="R116" t="s">
        <v>21</v>
      </c>
      <c r="S116">
        <v>0.39500000000000002</v>
      </c>
      <c r="T116">
        <v>5.29</v>
      </c>
      <c r="U116">
        <v>254</v>
      </c>
      <c r="V116"/>
      <c r="W116">
        <v>1</v>
      </c>
      <c r="X116"/>
      <c r="Y116">
        <v>29.7</v>
      </c>
      <c r="Z116" s="7"/>
      <c r="AA116"/>
      <c r="AB116" s="7"/>
      <c r="AC116" s="7"/>
      <c r="AD116" s="7">
        <v>100.47</v>
      </c>
      <c r="AE116" s="7" t="s">
        <v>174</v>
      </c>
      <c r="AF116" s="7">
        <v>1</v>
      </c>
      <c r="AG116" s="7"/>
      <c r="AH116" s="7">
        <v>20.5</v>
      </c>
      <c r="AI116" s="7"/>
      <c r="AJ116" s="7"/>
      <c r="AK116" s="7"/>
      <c r="AL116" s="7"/>
      <c r="AM116" s="7">
        <v>90.5</v>
      </c>
      <c r="AN116" s="7" t="s">
        <v>174</v>
      </c>
      <c r="AO116" s="7">
        <v>1</v>
      </c>
      <c r="AP116" s="7"/>
      <c r="AQ116" s="7">
        <v>254</v>
      </c>
      <c r="AR116" s="7"/>
      <c r="AS116" s="7"/>
      <c r="AT116" s="7"/>
      <c r="AU116" s="7"/>
      <c r="AV116" s="7">
        <v>75.400000000000006</v>
      </c>
      <c r="AW116" s="7" t="s">
        <v>175</v>
      </c>
      <c r="AY116" s="1">
        <v>91</v>
      </c>
    </row>
    <row r="117" spans="1:51" s="8" customFormat="1" ht="15">
      <c r="A117" s="2">
        <v>44467</v>
      </c>
      <c r="B117" t="s">
        <v>170</v>
      </c>
      <c r="C117" t="s">
        <v>187</v>
      </c>
      <c r="D117">
        <v>60</v>
      </c>
      <c r="E117">
        <v>1</v>
      </c>
      <c r="F117">
        <v>1</v>
      </c>
      <c r="G117" t="s">
        <v>11</v>
      </c>
      <c r="H117" t="s">
        <v>21</v>
      </c>
      <c r="I117">
        <v>9.4500000000000001E-2</v>
      </c>
      <c r="J117">
        <v>2.0299999999999998</v>
      </c>
      <c r="K117">
        <v>44.1</v>
      </c>
      <c r="L117" t="s">
        <v>19</v>
      </c>
      <c r="M117" t="s">
        <v>22</v>
      </c>
      <c r="N117">
        <v>6.5799999999999997E-2</v>
      </c>
      <c r="O117">
        <v>1.18</v>
      </c>
      <c r="P117">
        <v>23.4</v>
      </c>
      <c r="Q117" t="s">
        <v>100</v>
      </c>
      <c r="R117" t="s">
        <v>21</v>
      </c>
      <c r="S117">
        <v>0.97199999999999998</v>
      </c>
      <c r="T117">
        <v>13.1</v>
      </c>
      <c r="U117">
        <v>635</v>
      </c>
      <c r="V117"/>
      <c r="W117">
        <v>1</v>
      </c>
      <c r="X117"/>
      <c r="Y117">
        <v>44.1</v>
      </c>
      <c r="Z117" s="7"/>
      <c r="AA117"/>
      <c r="AB117" s="7"/>
      <c r="AC117" s="7"/>
      <c r="AD117" s="7">
        <v>101.91</v>
      </c>
      <c r="AE117" s="7" t="s">
        <v>174</v>
      </c>
      <c r="AF117" s="7">
        <v>1</v>
      </c>
      <c r="AG117" s="7"/>
      <c r="AH117" s="7">
        <v>23.4</v>
      </c>
      <c r="AI117" s="7"/>
      <c r="AJ117" s="7"/>
      <c r="AK117" s="7"/>
      <c r="AL117" s="7"/>
      <c r="AM117" s="7">
        <v>97.29</v>
      </c>
      <c r="AN117" s="7" t="s">
        <v>174</v>
      </c>
      <c r="AO117" s="7">
        <v>1</v>
      </c>
      <c r="AP117" s="7"/>
      <c r="AQ117" s="7">
        <v>635</v>
      </c>
      <c r="AR117" s="7"/>
      <c r="AS117" s="7"/>
      <c r="AT117" s="7"/>
      <c r="AU117" s="7"/>
      <c r="AV117" s="7">
        <v>158.5</v>
      </c>
      <c r="AW117" s="7" t="s">
        <v>175</v>
      </c>
      <c r="AY117" s="1">
        <v>92</v>
      </c>
    </row>
    <row r="118" spans="1:51" s="8" customFormat="1" ht="15">
      <c r="A118" s="2">
        <v>44467</v>
      </c>
      <c r="B118" t="s">
        <v>170</v>
      </c>
      <c r="C118" t="s">
        <v>187</v>
      </c>
      <c r="D118">
        <v>75</v>
      </c>
      <c r="E118">
        <v>1</v>
      </c>
      <c r="F118">
        <v>1</v>
      </c>
      <c r="G118" t="s">
        <v>11</v>
      </c>
      <c r="H118" t="s">
        <v>21</v>
      </c>
      <c r="I118">
        <v>5.6800000000000003E-2</v>
      </c>
      <c r="J118">
        <v>1.23</v>
      </c>
      <c r="K118">
        <v>27.1</v>
      </c>
      <c r="L118" t="s">
        <v>19</v>
      </c>
      <c r="M118" t="s">
        <v>22</v>
      </c>
      <c r="N118">
        <v>6.1499999999999999E-2</v>
      </c>
      <c r="O118">
        <v>1.1499999999999999</v>
      </c>
      <c r="P118">
        <v>22.6</v>
      </c>
      <c r="Q118" t="s">
        <v>100</v>
      </c>
      <c r="R118" t="s">
        <v>21</v>
      </c>
      <c r="S118">
        <v>0.71099999999999997</v>
      </c>
      <c r="T118">
        <v>9.59</v>
      </c>
      <c r="U118">
        <v>463</v>
      </c>
      <c r="V118"/>
      <c r="W118">
        <v>1</v>
      </c>
      <c r="X118"/>
      <c r="Y118">
        <v>27.1</v>
      </c>
      <c r="Z118" s="7"/>
      <c r="AA118"/>
      <c r="AB118" s="7"/>
      <c r="AC118" s="7"/>
      <c r="AD118" s="7">
        <v>122.16</v>
      </c>
      <c r="AE118" s="7" t="s">
        <v>174</v>
      </c>
      <c r="AF118" s="7">
        <v>1</v>
      </c>
      <c r="AG118" s="7"/>
      <c r="AH118" s="7">
        <v>22.6</v>
      </c>
      <c r="AI118" s="7"/>
      <c r="AJ118" s="7"/>
      <c r="AK118" s="7"/>
      <c r="AL118" s="7"/>
      <c r="AM118" s="7">
        <v>93.11</v>
      </c>
      <c r="AN118" s="7" t="s">
        <v>174</v>
      </c>
      <c r="AO118" s="7">
        <v>1</v>
      </c>
      <c r="AP118" s="7"/>
      <c r="AQ118" s="7">
        <v>463</v>
      </c>
      <c r="AR118" s="7"/>
      <c r="AS118" s="7"/>
      <c r="AT118" s="7"/>
      <c r="AU118" s="7"/>
      <c r="AV118" s="7">
        <v>66.3</v>
      </c>
      <c r="AW118" s="7" t="s">
        <v>175</v>
      </c>
      <c r="AY118" s="1">
        <v>93</v>
      </c>
    </row>
    <row r="119" spans="1:51" s="8" customFormat="1" ht="15">
      <c r="A119" s="2">
        <v>44467</v>
      </c>
      <c r="B119" t="s">
        <v>170</v>
      </c>
      <c r="C119" t="s">
        <v>187</v>
      </c>
      <c r="D119">
        <v>90</v>
      </c>
      <c r="E119">
        <v>1</v>
      </c>
      <c r="F119">
        <v>1</v>
      </c>
      <c r="G119" t="s">
        <v>11</v>
      </c>
      <c r="H119" t="s">
        <v>21</v>
      </c>
      <c r="I119">
        <v>6.0999999999999999E-2</v>
      </c>
      <c r="J119">
        <v>1.2</v>
      </c>
      <c r="K119">
        <v>26.5</v>
      </c>
      <c r="L119" t="s">
        <v>19</v>
      </c>
      <c r="M119" t="s">
        <v>22</v>
      </c>
      <c r="N119">
        <v>6.0699999999999997E-2</v>
      </c>
      <c r="O119">
        <v>1.1000000000000001</v>
      </c>
      <c r="P119">
        <v>21.5</v>
      </c>
      <c r="Q119" t="s">
        <v>100</v>
      </c>
      <c r="R119" t="s">
        <v>21</v>
      </c>
      <c r="S119">
        <v>1.22</v>
      </c>
      <c r="T119">
        <v>16.3</v>
      </c>
      <c r="U119">
        <v>796</v>
      </c>
      <c r="V119"/>
      <c r="W119">
        <v>1</v>
      </c>
      <c r="X119"/>
      <c r="Y119">
        <v>26.5</v>
      </c>
      <c r="Z119" s="7"/>
      <c r="AA119"/>
      <c r="AB119" s="7"/>
      <c r="AC119" s="7"/>
      <c r="AD119" s="7">
        <v>128.69999999999999</v>
      </c>
      <c r="AE119" s="7" t="s">
        <v>174</v>
      </c>
      <c r="AF119" s="7">
        <v>1</v>
      </c>
      <c r="AG119" s="7"/>
      <c r="AH119" s="7">
        <v>21.5</v>
      </c>
      <c r="AI119" s="7"/>
      <c r="AJ119" s="7"/>
      <c r="AK119" s="7"/>
      <c r="AL119" s="7"/>
      <c r="AM119" s="7">
        <v>91.6</v>
      </c>
      <c r="AN119" s="7" t="s">
        <v>174</v>
      </c>
      <c r="AO119" s="7">
        <v>1</v>
      </c>
      <c r="AP119" s="7"/>
      <c r="AQ119" s="7">
        <v>796</v>
      </c>
      <c r="AR119" s="7"/>
      <c r="AS119" s="7"/>
      <c r="AT119" s="7"/>
      <c r="AU119" s="7"/>
      <c r="AV119" s="7">
        <v>109.6</v>
      </c>
      <c r="AW119" s="7" t="s">
        <v>174</v>
      </c>
      <c r="AY119" s="1">
        <v>94</v>
      </c>
    </row>
    <row r="120" spans="1:51" s="8" customFormat="1" ht="15">
      <c r="A120" s="2">
        <v>44467</v>
      </c>
      <c r="B120" t="s">
        <v>170</v>
      </c>
      <c r="C120" t="s">
        <v>187</v>
      </c>
      <c r="D120">
        <v>105</v>
      </c>
      <c r="E120">
        <v>1</v>
      </c>
      <c r="F120">
        <v>1</v>
      </c>
      <c r="G120" t="s">
        <v>11</v>
      </c>
      <c r="H120" t="s">
        <v>21</v>
      </c>
      <c r="I120">
        <v>9.8400000000000001E-2</v>
      </c>
      <c r="J120">
        <v>1.82</v>
      </c>
      <c r="K120">
        <v>39.799999999999997</v>
      </c>
      <c r="L120" t="s">
        <v>19</v>
      </c>
      <c r="M120" t="s">
        <v>22</v>
      </c>
      <c r="N120">
        <v>7.2599999999999998E-2</v>
      </c>
      <c r="O120">
        <v>1.32</v>
      </c>
      <c r="P120">
        <v>26.6</v>
      </c>
      <c r="Q120" t="s">
        <v>100</v>
      </c>
      <c r="R120" t="s">
        <v>21</v>
      </c>
      <c r="S120">
        <v>0.747</v>
      </c>
      <c r="T120">
        <v>10.1</v>
      </c>
      <c r="U120">
        <v>487</v>
      </c>
      <c r="V120"/>
      <c r="W120">
        <v>1</v>
      </c>
      <c r="X120"/>
      <c r="Y120">
        <v>39.799999999999997</v>
      </c>
      <c r="Z120" s="7"/>
      <c r="AA120"/>
      <c r="AB120" s="7"/>
      <c r="AC120" s="7"/>
      <c r="AD120" s="7">
        <v>110.98</v>
      </c>
      <c r="AE120" s="7" t="s">
        <v>174</v>
      </c>
      <c r="AF120" s="7">
        <v>1</v>
      </c>
      <c r="AG120" s="7"/>
      <c r="AH120" s="7">
        <v>26.6</v>
      </c>
      <c r="AI120" s="7"/>
      <c r="AJ120" s="7"/>
      <c r="AK120" s="7"/>
      <c r="AL120" s="7"/>
      <c r="AM120" s="7">
        <v>93.46</v>
      </c>
      <c r="AN120" s="7" t="s">
        <v>174</v>
      </c>
      <c r="AO120" s="7">
        <v>1</v>
      </c>
      <c r="AP120" s="7"/>
      <c r="AQ120" s="7">
        <v>487</v>
      </c>
      <c r="AR120" s="7"/>
      <c r="AS120" s="7"/>
      <c r="AT120" s="7"/>
      <c r="AU120" s="7"/>
      <c r="AV120" s="7">
        <v>53.7</v>
      </c>
      <c r="AW120" s="7" t="s">
        <v>175</v>
      </c>
      <c r="AY120" s="1">
        <v>95</v>
      </c>
    </row>
    <row r="121" spans="1:51" s="8" customFormat="1" ht="15">
      <c r="A121" s="2">
        <v>44474</v>
      </c>
      <c r="B121" t="s">
        <v>166</v>
      </c>
      <c r="C121" t="s">
        <v>187</v>
      </c>
      <c r="D121">
        <v>15</v>
      </c>
      <c r="E121">
        <v>1</v>
      </c>
      <c r="F121">
        <v>1</v>
      </c>
      <c r="G121" t="s">
        <v>11</v>
      </c>
      <c r="H121" t="s">
        <v>21</v>
      </c>
      <c r="I121">
        <v>6.8099999999999994E-2</v>
      </c>
      <c r="J121">
        <v>1.6</v>
      </c>
      <c r="K121">
        <v>32</v>
      </c>
      <c r="L121" t="s">
        <v>19</v>
      </c>
      <c r="M121" t="s">
        <v>22</v>
      </c>
      <c r="N121">
        <v>5.5E-2</v>
      </c>
      <c r="O121">
        <v>0.99299999999999999</v>
      </c>
      <c r="P121">
        <v>20.3</v>
      </c>
      <c r="Q121" t="s">
        <v>100</v>
      </c>
      <c r="R121" t="s">
        <v>21</v>
      </c>
      <c r="S121">
        <v>3.3399999999999999E-2</v>
      </c>
      <c r="T121">
        <v>0.46</v>
      </c>
      <c r="U121">
        <v>21.7</v>
      </c>
      <c r="V121"/>
      <c r="W121">
        <v>1</v>
      </c>
      <c r="X121"/>
      <c r="Y121">
        <v>32</v>
      </c>
      <c r="Z121" s="7"/>
      <c r="AA121"/>
      <c r="AB121" s="7"/>
      <c r="AC121" s="7"/>
      <c r="AD121" s="7">
        <v>107.73333333333333</v>
      </c>
      <c r="AE121" s="7" t="s">
        <v>174</v>
      </c>
      <c r="AF121" s="7">
        <v>1</v>
      </c>
      <c r="AG121" s="7"/>
      <c r="AH121" s="7">
        <v>20.3</v>
      </c>
      <c r="AI121" s="7"/>
      <c r="AJ121" s="7"/>
      <c r="AK121" s="7"/>
      <c r="AL121" s="7"/>
      <c r="AM121" s="7">
        <v>93.55</v>
      </c>
      <c r="AN121" s="7" t="s">
        <v>174</v>
      </c>
      <c r="AO121" s="7">
        <v>1</v>
      </c>
      <c r="AP121" s="7"/>
      <c r="AQ121" s="7">
        <v>21.7</v>
      </c>
      <c r="AR121" s="7"/>
      <c r="AS121" s="7"/>
      <c r="AT121" s="7"/>
      <c r="AU121" s="7"/>
      <c r="AV121" s="7">
        <v>105.37</v>
      </c>
      <c r="AW121" s="7" t="s">
        <v>174</v>
      </c>
      <c r="AY121" s="1">
        <v>96</v>
      </c>
    </row>
    <row r="122" spans="1:51" s="8" customFormat="1" ht="15">
      <c r="A122" s="2">
        <v>44474</v>
      </c>
      <c r="B122" t="s">
        <v>166</v>
      </c>
      <c r="C122" t="s">
        <v>187</v>
      </c>
      <c r="D122">
        <v>30</v>
      </c>
      <c r="E122">
        <v>1</v>
      </c>
      <c r="F122">
        <v>1</v>
      </c>
      <c r="G122" t="s">
        <v>11</v>
      </c>
      <c r="H122" t="s">
        <v>21</v>
      </c>
      <c r="I122">
        <v>7.7799999999999994E-2</v>
      </c>
      <c r="J122">
        <v>1.75</v>
      </c>
      <c r="K122">
        <v>35.299999999999997</v>
      </c>
      <c r="L122" t="s">
        <v>19</v>
      </c>
      <c r="M122" t="s">
        <v>22</v>
      </c>
      <c r="N122">
        <v>6.59E-2</v>
      </c>
      <c r="O122">
        <v>1.1000000000000001</v>
      </c>
      <c r="P122">
        <v>22.6</v>
      </c>
      <c r="Q122" t="s">
        <v>100</v>
      </c>
      <c r="R122" t="s">
        <v>21</v>
      </c>
      <c r="S122">
        <v>3.4500000000000003E-2</v>
      </c>
      <c r="T122">
        <v>0.52</v>
      </c>
      <c r="U122">
        <v>24.7</v>
      </c>
      <c r="V122"/>
      <c r="W122">
        <v>1</v>
      </c>
      <c r="X122"/>
      <c r="Y122">
        <v>35.299999999999997</v>
      </c>
      <c r="Z122" s="7"/>
      <c r="AA122"/>
      <c r="AB122" s="7"/>
      <c r="AC122" s="7"/>
      <c r="AD122" s="7">
        <v>104.86333333333333</v>
      </c>
      <c r="AE122" s="7" t="s">
        <v>174</v>
      </c>
      <c r="AF122" s="7">
        <v>1</v>
      </c>
      <c r="AG122" s="7"/>
      <c r="AH122" s="7">
        <v>22.6</v>
      </c>
      <c r="AI122" s="7"/>
      <c r="AJ122" s="7"/>
      <c r="AK122" s="7"/>
      <c r="AL122" s="7"/>
      <c r="AM122" s="7">
        <v>83.11333333333333</v>
      </c>
      <c r="AN122" s="7" t="s">
        <v>174</v>
      </c>
      <c r="AO122" s="7">
        <v>1</v>
      </c>
      <c r="AP122" s="7"/>
      <c r="AQ122" s="7">
        <v>24.7</v>
      </c>
      <c r="AR122" s="7"/>
      <c r="AS122" s="7"/>
      <c r="AT122" s="7"/>
      <c r="AU122" s="7"/>
      <c r="AV122" s="7">
        <v>116.55</v>
      </c>
      <c r="AW122" s="7" t="s">
        <v>174</v>
      </c>
      <c r="AY122" s="1">
        <v>97</v>
      </c>
    </row>
    <row r="123" spans="1:51" s="8" customFormat="1" ht="15">
      <c r="A123" s="2">
        <v>44474</v>
      </c>
      <c r="B123" t="s">
        <v>166</v>
      </c>
      <c r="C123" t="s">
        <v>187</v>
      </c>
      <c r="D123">
        <v>45</v>
      </c>
      <c r="E123">
        <v>1</v>
      </c>
      <c r="F123">
        <v>1</v>
      </c>
      <c r="G123" t="s">
        <v>11</v>
      </c>
      <c r="H123" t="s">
        <v>21</v>
      </c>
      <c r="I123">
        <v>1.33</v>
      </c>
      <c r="J123">
        <v>28.8</v>
      </c>
      <c r="K123">
        <v>597</v>
      </c>
      <c r="L123" t="s">
        <v>19</v>
      </c>
      <c r="M123" t="s">
        <v>22</v>
      </c>
      <c r="N123">
        <v>6.1100000000000002E-2</v>
      </c>
      <c r="O123">
        <v>1.1299999999999999</v>
      </c>
      <c r="P123">
        <v>23.3</v>
      </c>
      <c r="Q123" t="s">
        <v>100</v>
      </c>
      <c r="R123" t="s">
        <v>21</v>
      </c>
      <c r="S123">
        <v>3.1399999999999997E-2</v>
      </c>
      <c r="T123">
        <v>0.43</v>
      </c>
      <c r="U123">
        <v>20.2</v>
      </c>
      <c r="V123"/>
      <c r="W123">
        <v>1</v>
      </c>
      <c r="X123"/>
      <c r="Y123">
        <v>597</v>
      </c>
      <c r="Z123" s="7"/>
      <c r="AA123"/>
      <c r="AB123" s="7"/>
      <c r="AC123" s="7"/>
      <c r="AD123" s="7">
        <v>91.7</v>
      </c>
      <c r="AE123" s="7" t="s">
        <v>174</v>
      </c>
      <c r="AF123" s="7">
        <v>1</v>
      </c>
      <c r="AG123" s="7"/>
      <c r="AH123" s="7">
        <v>23.3</v>
      </c>
      <c r="AI123" s="7"/>
      <c r="AJ123" s="7"/>
      <c r="AK123" s="7"/>
      <c r="AL123" s="7"/>
      <c r="AM123" s="7">
        <v>62.596666666666664</v>
      </c>
      <c r="AN123" s="7" t="s">
        <v>175</v>
      </c>
      <c r="AO123" s="7">
        <v>1</v>
      </c>
      <c r="AP123" s="7"/>
      <c r="AQ123" s="7">
        <v>20.2</v>
      </c>
      <c r="AR123" s="7"/>
      <c r="AS123" s="7"/>
      <c r="AT123" s="7"/>
      <c r="AU123" s="7"/>
      <c r="AV123" s="7">
        <v>97.54</v>
      </c>
      <c r="AW123" s="7" t="s">
        <v>174</v>
      </c>
      <c r="AY123" s="1">
        <v>98</v>
      </c>
    </row>
    <row r="124" spans="1:51" s="8" customFormat="1" ht="15">
      <c r="A124" s="2">
        <v>44474</v>
      </c>
      <c r="B124" t="s">
        <v>166</v>
      </c>
      <c r="C124" t="s">
        <v>187</v>
      </c>
      <c r="D124">
        <v>60</v>
      </c>
      <c r="E124">
        <v>1</v>
      </c>
      <c r="F124">
        <v>1</v>
      </c>
      <c r="G124" t="s">
        <v>11</v>
      </c>
      <c r="H124" t="s">
        <v>21</v>
      </c>
      <c r="I124">
        <v>5.45E-2</v>
      </c>
      <c r="J124">
        <v>1.25</v>
      </c>
      <c r="K124">
        <v>24.7</v>
      </c>
      <c r="L124" t="s">
        <v>19</v>
      </c>
      <c r="M124" t="s">
        <v>22</v>
      </c>
      <c r="N124">
        <v>7.1099999999999997E-2</v>
      </c>
      <c r="O124">
        <v>1.2</v>
      </c>
      <c r="P124">
        <v>25</v>
      </c>
      <c r="Q124" t="s">
        <v>100</v>
      </c>
      <c r="R124" t="s">
        <v>21</v>
      </c>
      <c r="S124">
        <v>0.03</v>
      </c>
      <c r="T124">
        <v>0.41399999999999998</v>
      </c>
      <c r="U124">
        <v>19.5</v>
      </c>
      <c r="V124"/>
      <c r="W124">
        <v>1</v>
      </c>
      <c r="X124"/>
      <c r="Y124">
        <v>24.7</v>
      </c>
      <c r="Z124" s="7"/>
      <c r="AA124"/>
      <c r="AB124" s="7"/>
      <c r="AC124" s="7"/>
      <c r="AD124" s="7">
        <v>92.49666666666667</v>
      </c>
      <c r="AE124" s="7" t="s">
        <v>174</v>
      </c>
      <c r="AF124" s="7">
        <v>1</v>
      </c>
      <c r="AG124" s="7"/>
      <c r="AH124" s="7">
        <v>25</v>
      </c>
      <c r="AI124" s="7"/>
      <c r="AJ124" s="7"/>
      <c r="AK124" s="7"/>
      <c r="AL124" s="7"/>
      <c r="AM124" s="7">
        <v>84.046666666666667</v>
      </c>
      <c r="AN124" s="7" t="s">
        <v>174</v>
      </c>
      <c r="AO124" s="7">
        <v>1</v>
      </c>
      <c r="AP124" s="7"/>
      <c r="AQ124" s="7">
        <v>19.5</v>
      </c>
      <c r="AR124" s="7"/>
      <c r="AS124" s="7"/>
      <c r="AT124" s="7"/>
      <c r="AU124" s="7"/>
      <c r="AV124" s="7">
        <v>98.856666666666669</v>
      </c>
      <c r="AW124" s="7" t="s">
        <v>174</v>
      </c>
      <c r="AY124" s="1">
        <v>99</v>
      </c>
    </row>
    <row r="125" spans="1:51" s="8" customFormat="1" ht="15">
      <c r="A125" s="2">
        <v>44474</v>
      </c>
      <c r="B125" t="s">
        <v>166</v>
      </c>
      <c r="C125" t="s">
        <v>187</v>
      </c>
      <c r="D125">
        <v>75</v>
      </c>
      <c r="E125">
        <v>1</v>
      </c>
      <c r="F125">
        <v>1</v>
      </c>
      <c r="G125" t="s">
        <v>11</v>
      </c>
      <c r="H125" t="s">
        <v>21</v>
      </c>
      <c r="I125">
        <v>6.2399999999999997E-2</v>
      </c>
      <c r="J125">
        <v>1.42</v>
      </c>
      <c r="K125">
        <v>28.3</v>
      </c>
      <c r="L125" t="s">
        <v>19</v>
      </c>
      <c r="M125" t="s">
        <v>22</v>
      </c>
      <c r="N125">
        <v>6.5199999999999994E-2</v>
      </c>
      <c r="O125">
        <v>1.25</v>
      </c>
      <c r="P125">
        <v>26.1</v>
      </c>
      <c r="Q125" t="s">
        <v>100</v>
      </c>
      <c r="R125" t="s">
        <v>21</v>
      </c>
      <c r="S125">
        <v>0.54400000000000004</v>
      </c>
      <c r="T125">
        <v>7.36</v>
      </c>
      <c r="U125">
        <v>361</v>
      </c>
      <c r="V125"/>
      <c r="W125">
        <v>1</v>
      </c>
      <c r="X125"/>
      <c r="Y125">
        <v>28.3</v>
      </c>
      <c r="Z125" s="7"/>
      <c r="AA125"/>
      <c r="AB125" s="7"/>
      <c r="AC125" s="7"/>
      <c r="AD125" s="7">
        <v>81.763333333333335</v>
      </c>
      <c r="AE125" s="7" t="s">
        <v>174</v>
      </c>
      <c r="AF125" s="7">
        <v>1</v>
      </c>
      <c r="AG125" s="7"/>
      <c r="AH125" s="7">
        <v>26.1</v>
      </c>
      <c r="AI125" s="7"/>
      <c r="AJ125" s="7"/>
      <c r="AK125" s="7"/>
      <c r="AL125" s="7"/>
      <c r="AM125" s="7">
        <v>111.89</v>
      </c>
      <c r="AN125" s="7" t="s">
        <v>174</v>
      </c>
      <c r="AO125" s="7">
        <v>1</v>
      </c>
      <c r="AP125" s="7"/>
      <c r="AQ125" s="7">
        <v>361</v>
      </c>
      <c r="AR125" s="7"/>
      <c r="AS125" s="7"/>
      <c r="AT125" s="7"/>
      <c r="AU125" s="7"/>
      <c r="AV125" s="7">
        <v>89.433333333333337</v>
      </c>
      <c r="AW125" s="7" t="s">
        <v>174</v>
      </c>
      <c r="AY125" s="1">
        <v>100</v>
      </c>
    </row>
    <row r="126" spans="1:51" s="8" customFormat="1" ht="15">
      <c r="A126" s="2">
        <v>44474</v>
      </c>
      <c r="B126" t="s">
        <v>166</v>
      </c>
      <c r="C126" t="s">
        <v>187</v>
      </c>
      <c r="D126">
        <v>90</v>
      </c>
      <c r="E126">
        <v>1</v>
      </c>
      <c r="F126">
        <v>1</v>
      </c>
      <c r="G126" t="s">
        <v>11</v>
      </c>
      <c r="H126" t="s">
        <v>21</v>
      </c>
      <c r="I126">
        <v>5.5100000000000003E-2</v>
      </c>
      <c r="J126">
        <v>1.1499999999999999</v>
      </c>
      <c r="K126">
        <v>22.7</v>
      </c>
      <c r="L126" t="s">
        <v>19</v>
      </c>
      <c r="M126" t="s">
        <v>22</v>
      </c>
      <c r="N126">
        <v>0.106</v>
      </c>
      <c r="O126">
        <v>1.8</v>
      </c>
      <c r="P126">
        <v>38.4</v>
      </c>
      <c r="Q126" t="s">
        <v>100</v>
      </c>
      <c r="R126" t="s">
        <v>21</v>
      </c>
      <c r="S126">
        <v>0.26600000000000001</v>
      </c>
      <c r="T126">
        <v>3.64</v>
      </c>
      <c r="U126">
        <v>178</v>
      </c>
      <c r="V126"/>
      <c r="W126">
        <v>1</v>
      </c>
      <c r="X126"/>
      <c r="Y126">
        <v>22.7</v>
      </c>
      <c r="Z126" s="7"/>
      <c r="AA126"/>
      <c r="AB126" s="7"/>
      <c r="AC126" s="7"/>
      <c r="AD126" s="7">
        <v>87.87</v>
      </c>
      <c r="AE126" s="7" t="s">
        <v>174</v>
      </c>
      <c r="AF126" s="7">
        <v>1</v>
      </c>
      <c r="AG126" s="7"/>
      <c r="AH126" s="7">
        <v>38.4</v>
      </c>
      <c r="AI126" s="7"/>
      <c r="AJ126" s="7"/>
      <c r="AK126" s="7"/>
      <c r="AL126" s="7"/>
      <c r="AM126" s="7">
        <v>102.50666666666666</v>
      </c>
      <c r="AN126" s="7" t="s">
        <v>174</v>
      </c>
      <c r="AO126" s="7">
        <v>1</v>
      </c>
      <c r="AP126" s="7"/>
      <c r="AQ126" s="7">
        <v>178</v>
      </c>
      <c r="AR126" s="7"/>
      <c r="AS126" s="7"/>
      <c r="AT126" s="7"/>
      <c r="AU126" s="7"/>
      <c r="AV126" s="7">
        <v>81.8</v>
      </c>
      <c r="AW126" s="7" t="s">
        <v>174</v>
      </c>
      <c r="AY126" s="1">
        <v>101</v>
      </c>
    </row>
    <row r="127" spans="1:51" s="8" customFormat="1" ht="15">
      <c r="A127" s="2">
        <v>44474</v>
      </c>
      <c r="B127" t="s">
        <v>166</v>
      </c>
      <c r="C127" t="s">
        <v>187</v>
      </c>
      <c r="D127">
        <v>105</v>
      </c>
      <c r="E127">
        <v>1</v>
      </c>
      <c r="F127">
        <v>1</v>
      </c>
      <c r="G127" t="s">
        <v>11</v>
      </c>
      <c r="H127" t="s">
        <v>21</v>
      </c>
      <c r="I127">
        <v>4.8099999999999997E-2</v>
      </c>
      <c r="J127">
        <v>1.05</v>
      </c>
      <c r="K127">
        <v>20.6</v>
      </c>
      <c r="L127" t="s">
        <v>19</v>
      </c>
      <c r="M127" t="s">
        <v>22</v>
      </c>
      <c r="N127">
        <v>5.8599999999999999E-2</v>
      </c>
      <c r="O127">
        <v>1.03</v>
      </c>
      <c r="P127">
        <v>21.2</v>
      </c>
      <c r="Q127" t="s">
        <v>100</v>
      </c>
      <c r="R127" t="s">
        <v>21</v>
      </c>
      <c r="S127">
        <v>6.3899999999999998E-2</v>
      </c>
      <c r="T127">
        <v>0.88600000000000001</v>
      </c>
      <c r="U127">
        <v>42.7</v>
      </c>
      <c r="V127"/>
      <c r="W127">
        <v>1</v>
      </c>
      <c r="X127"/>
      <c r="Y127">
        <v>20.6</v>
      </c>
      <c r="Z127" s="7"/>
      <c r="AA127"/>
      <c r="AB127" s="7"/>
      <c r="AC127" s="7"/>
      <c r="AD127" s="7">
        <v>81.046666666666667</v>
      </c>
      <c r="AE127" s="7" t="s">
        <v>174</v>
      </c>
      <c r="AF127" s="7">
        <v>1</v>
      </c>
      <c r="AG127" s="7"/>
      <c r="AH127" s="7">
        <v>21.2</v>
      </c>
      <c r="AI127" s="7"/>
      <c r="AJ127" s="7"/>
      <c r="AK127" s="7"/>
      <c r="AL127" s="7"/>
      <c r="AM127" s="7">
        <v>93.8</v>
      </c>
      <c r="AN127" s="7" t="s">
        <v>174</v>
      </c>
      <c r="AO127" s="7">
        <v>1</v>
      </c>
      <c r="AP127" s="7"/>
      <c r="AQ127" s="7">
        <v>42.7</v>
      </c>
      <c r="AR127" s="7"/>
      <c r="AS127" s="7"/>
      <c r="AT127" s="7"/>
      <c r="AU127" s="7"/>
      <c r="AV127" s="7">
        <v>93.87</v>
      </c>
      <c r="AW127" s="7" t="s">
        <v>174</v>
      </c>
      <c r="AY127" s="1">
        <v>102</v>
      </c>
    </row>
    <row r="128" spans="1:51" s="8" customFormat="1" ht="15">
      <c r="A128" s="2">
        <v>44474</v>
      </c>
      <c r="B128" t="s">
        <v>166</v>
      </c>
      <c r="C128" t="s">
        <v>187</v>
      </c>
      <c r="D128">
        <v>120</v>
      </c>
      <c r="E128">
        <v>1</v>
      </c>
      <c r="F128">
        <v>1</v>
      </c>
      <c r="G128" t="s">
        <v>11</v>
      </c>
      <c r="H128" t="s">
        <v>21</v>
      </c>
      <c r="I128">
        <v>1.74</v>
      </c>
      <c r="J128">
        <v>37.799999999999997</v>
      </c>
      <c r="K128">
        <v>783</v>
      </c>
      <c r="L128" t="s">
        <v>19</v>
      </c>
      <c r="M128" t="s">
        <v>22</v>
      </c>
      <c r="N128">
        <v>5.9499999999999997E-2</v>
      </c>
      <c r="O128">
        <v>1.04</v>
      </c>
      <c r="P128">
        <v>21.3</v>
      </c>
      <c r="Q128" t="s">
        <v>100</v>
      </c>
      <c r="R128" t="s">
        <v>21</v>
      </c>
      <c r="S128">
        <v>3.1300000000000001E-2</v>
      </c>
      <c r="T128">
        <v>0.439</v>
      </c>
      <c r="U128">
        <v>20.7</v>
      </c>
      <c r="V128"/>
      <c r="W128">
        <v>1</v>
      </c>
      <c r="X128"/>
      <c r="Y128">
        <v>783</v>
      </c>
      <c r="Z128" s="7"/>
      <c r="AA128"/>
      <c r="AB128" s="7"/>
      <c r="AC128" s="7"/>
      <c r="AD128" s="7">
        <v>67.63333333333334</v>
      </c>
      <c r="AE128" s="7" t="s">
        <v>175</v>
      </c>
      <c r="AF128" s="7">
        <v>1</v>
      </c>
      <c r="AG128" s="7"/>
      <c r="AH128" s="7">
        <v>21.3</v>
      </c>
      <c r="AI128" s="7"/>
      <c r="AJ128" s="7"/>
      <c r="AK128" s="7"/>
      <c r="AL128" s="7"/>
      <c r="AM128" s="7">
        <v>90.396666666666661</v>
      </c>
      <c r="AN128" s="7" t="s">
        <v>174</v>
      </c>
      <c r="AO128" s="7">
        <v>1</v>
      </c>
      <c r="AP128" s="7"/>
      <c r="AQ128" s="7">
        <v>20.7</v>
      </c>
      <c r="AR128" s="7"/>
      <c r="AS128" s="7"/>
      <c r="AT128" s="7"/>
      <c r="AU128" s="7"/>
      <c r="AV128" s="7">
        <v>85.00333333333333</v>
      </c>
      <c r="AW128" s="7" t="s">
        <v>174</v>
      </c>
      <c r="AY128" s="1">
        <v>103</v>
      </c>
    </row>
    <row r="129" spans="1:51" s="8" customFormat="1" ht="15">
      <c r="A129" s="2">
        <v>44474</v>
      </c>
      <c r="B129" t="s">
        <v>166</v>
      </c>
      <c r="C129" t="s">
        <v>187</v>
      </c>
      <c r="D129">
        <v>135</v>
      </c>
      <c r="E129">
        <v>1</v>
      </c>
      <c r="F129">
        <v>1</v>
      </c>
      <c r="G129" t="s">
        <v>11</v>
      </c>
      <c r="H129" t="s">
        <v>21</v>
      </c>
      <c r="I129">
        <v>6.6000000000000003E-2</v>
      </c>
      <c r="J129">
        <v>1.33</v>
      </c>
      <c r="K129">
        <v>26.4</v>
      </c>
      <c r="L129" t="s">
        <v>19</v>
      </c>
      <c r="M129" t="s">
        <v>22</v>
      </c>
      <c r="N129">
        <v>6.3200000000000006E-2</v>
      </c>
      <c r="O129">
        <v>1.1499999999999999</v>
      </c>
      <c r="P129">
        <v>23.9</v>
      </c>
      <c r="Q129" t="s">
        <v>100</v>
      </c>
      <c r="R129" t="s">
        <v>21</v>
      </c>
      <c r="S129">
        <v>2.9600000000000001E-2</v>
      </c>
      <c r="T129">
        <v>0.42499999999999999</v>
      </c>
      <c r="U129">
        <v>20</v>
      </c>
      <c r="V129"/>
      <c r="W129">
        <v>1</v>
      </c>
      <c r="X129"/>
      <c r="Y129">
        <v>26.4</v>
      </c>
      <c r="Z129" s="7"/>
      <c r="AA129"/>
      <c r="AB129" s="7"/>
      <c r="AC129" s="7"/>
      <c r="AD129" s="7">
        <v>90.106666666666669</v>
      </c>
      <c r="AE129" s="7" t="s">
        <v>174</v>
      </c>
      <c r="AF129" s="7">
        <v>1</v>
      </c>
      <c r="AG129" s="7"/>
      <c r="AH129" s="7">
        <v>23.9</v>
      </c>
      <c r="AI129" s="7"/>
      <c r="AJ129" s="7"/>
      <c r="AK129" s="7"/>
      <c r="AL129" s="7"/>
      <c r="AM129" s="7">
        <v>107.99</v>
      </c>
      <c r="AN129" s="7" t="s">
        <v>174</v>
      </c>
      <c r="AO129" s="7">
        <v>1</v>
      </c>
      <c r="AP129" s="7"/>
      <c r="AQ129" s="7">
        <v>20</v>
      </c>
      <c r="AR129" s="7"/>
      <c r="AS129" s="7"/>
      <c r="AT129" s="7"/>
      <c r="AU129" s="7"/>
      <c r="AV129" s="7">
        <v>103.568</v>
      </c>
      <c r="AW129" s="7" t="s">
        <v>174</v>
      </c>
      <c r="AY129" s="1">
        <v>104</v>
      </c>
    </row>
    <row r="130" spans="1:51" s="8" customFormat="1" ht="15">
      <c r="A130" s="2">
        <v>44474</v>
      </c>
      <c r="B130" t="s">
        <v>166</v>
      </c>
      <c r="C130" t="s">
        <v>187</v>
      </c>
      <c r="D130">
        <v>150</v>
      </c>
      <c r="E130">
        <v>1</v>
      </c>
      <c r="F130">
        <v>1</v>
      </c>
      <c r="G130" t="s">
        <v>11</v>
      </c>
      <c r="H130" t="s">
        <v>21</v>
      </c>
      <c r="I130">
        <v>7.0000000000000007E-2</v>
      </c>
      <c r="J130">
        <v>1.49</v>
      </c>
      <c r="K130">
        <v>29.8</v>
      </c>
      <c r="L130" t="s">
        <v>19</v>
      </c>
      <c r="M130" t="s">
        <v>22</v>
      </c>
      <c r="N130">
        <v>7.4499999999999997E-2</v>
      </c>
      <c r="O130">
        <v>1.29</v>
      </c>
      <c r="P130">
        <v>27</v>
      </c>
      <c r="Q130" t="s">
        <v>100</v>
      </c>
      <c r="R130" t="s">
        <v>21</v>
      </c>
      <c r="S130">
        <v>0.20599999999999999</v>
      </c>
      <c r="T130">
        <v>2.8</v>
      </c>
      <c r="U130">
        <v>137</v>
      </c>
      <c r="V130"/>
      <c r="W130">
        <v>1</v>
      </c>
      <c r="X130"/>
      <c r="Y130">
        <v>29.8</v>
      </c>
      <c r="Z130" s="7"/>
      <c r="AA130"/>
      <c r="AB130" s="7"/>
      <c r="AC130" s="7"/>
      <c r="AD130" s="7">
        <v>112.04666666666667</v>
      </c>
      <c r="AE130" s="7" t="s">
        <v>174</v>
      </c>
      <c r="AF130" s="7">
        <v>1</v>
      </c>
      <c r="AG130" s="7"/>
      <c r="AH130" s="7">
        <v>27</v>
      </c>
      <c r="AI130" s="7"/>
      <c r="AJ130" s="7"/>
      <c r="AK130" s="7"/>
      <c r="AL130" s="7"/>
      <c r="AM130" s="7">
        <v>92.833333333333329</v>
      </c>
      <c r="AN130" s="7" t="s">
        <v>174</v>
      </c>
      <c r="AO130" s="7">
        <v>1</v>
      </c>
      <c r="AP130" s="7"/>
      <c r="AQ130" s="7">
        <v>137</v>
      </c>
      <c r="AR130" s="7"/>
      <c r="AS130" s="7"/>
      <c r="AT130" s="7"/>
      <c r="AU130" s="7"/>
      <c r="AV130" s="7">
        <v>67.033333333333331</v>
      </c>
      <c r="AW130" s="7" t="s">
        <v>175</v>
      </c>
      <c r="AY130" s="1">
        <v>105</v>
      </c>
    </row>
    <row r="131" spans="1:51" s="8" customFormat="1" ht="15">
      <c r="A131" s="2">
        <v>44490</v>
      </c>
      <c r="B131" t="s">
        <v>157</v>
      </c>
      <c r="C131" t="s">
        <v>187</v>
      </c>
      <c r="D131">
        <v>15</v>
      </c>
      <c r="E131">
        <v>1</v>
      </c>
      <c r="F131">
        <v>1</v>
      </c>
      <c r="G131" t="s">
        <v>11</v>
      </c>
      <c r="H131" t="s">
        <v>21</v>
      </c>
      <c r="I131">
        <v>5.21E-2</v>
      </c>
      <c r="J131">
        <v>1.21</v>
      </c>
      <c r="K131">
        <v>26.7</v>
      </c>
      <c r="L131" t="s">
        <v>19</v>
      </c>
      <c r="M131" t="s">
        <v>22</v>
      </c>
      <c r="N131">
        <v>5.5800000000000002E-2</v>
      </c>
      <c r="O131">
        <v>0.96799999999999997</v>
      </c>
      <c r="P131">
        <v>18.5</v>
      </c>
      <c r="Q131" t="s">
        <v>100</v>
      </c>
      <c r="R131" t="s">
        <v>21</v>
      </c>
      <c r="S131">
        <v>4.2099999999999999E-2</v>
      </c>
      <c r="T131">
        <v>0.58599999999999997</v>
      </c>
      <c r="U131">
        <v>28.3</v>
      </c>
      <c r="V131"/>
      <c r="W131">
        <v>1</v>
      </c>
      <c r="X131"/>
      <c r="Y131">
        <v>26.7</v>
      </c>
      <c r="Z131" s="7"/>
      <c r="AA131"/>
      <c r="AB131" s="7"/>
      <c r="AC131" s="7"/>
      <c r="AD131" s="7">
        <v>112.92</v>
      </c>
      <c r="AE131" s="7" t="s">
        <v>174</v>
      </c>
      <c r="AF131" s="7">
        <v>1</v>
      </c>
      <c r="AG131" s="7"/>
      <c r="AH131" s="7">
        <v>18.5</v>
      </c>
      <c r="AI131" s="7"/>
      <c r="AJ131" s="7"/>
      <c r="AK131" s="7"/>
      <c r="AL131" s="7"/>
      <c r="AM131" s="7">
        <v>83.1</v>
      </c>
      <c r="AN131" s="7" t="s">
        <v>174</v>
      </c>
      <c r="AO131" s="7">
        <v>1</v>
      </c>
      <c r="AP131" s="7"/>
      <c r="AQ131" s="7">
        <v>28.3</v>
      </c>
      <c r="AR131" s="7"/>
      <c r="AS131" s="7"/>
      <c r="AT131" s="7"/>
      <c r="AU131" s="7"/>
      <c r="AV131" s="7">
        <v>96.78</v>
      </c>
      <c r="AW131" s="7" t="s">
        <v>174</v>
      </c>
      <c r="AY131" s="1">
        <v>106</v>
      </c>
    </row>
    <row r="132" spans="1:51" s="8" customFormat="1" ht="15">
      <c r="A132" s="2">
        <v>44490</v>
      </c>
      <c r="B132" t="s">
        <v>157</v>
      </c>
      <c r="C132" t="s">
        <v>187</v>
      </c>
      <c r="D132">
        <v>30</v>
      </c>
      <c r="E132">
        <v>1</v>
      </c>
      <c r="F132">
        <v>1</v>
      </c>
      <c r="G132" t="s">
        <v>11</v>
      </c>
      <c r="H132" t="s">
        <v>21</v>
      </c>
      <c r="I132">
        <v>5.7700000000000001E-2</v>
      </c>
      <c r="J132">
        <v>1.23</v>
      </c>
      <c r="K132">
        <v>27.1</v>
      </c>
      <c r="L132" t="s">
        <v>19</v>
      </c>
      <c r="M132" t="s">
        <v>22</v>
      </c>
      <c r="N132">
        <v>6.8900000000000003E-2</v>
      </c>
      <c r="O132">
        <v>1.25</v>
      </c>
      <c r="P132">
        <v>24.7</v>
      </c>
      <c r="Q132" t="s">
        <v>100</v>
      </c>
      <c r="R132" t="s">
        <v>21</v>
      </c>
      <c r="S132">
        <v>1.42</v>
      </c>
      <c r="T132">
        <v>19.2</v>
      </c>
      <c r="U132">
        <v>950</v>
      </c>
      <c r="V132"/>
      <c r="W132">
        <v>1</v>
      </c>
      <c r="X132"/>
      <c r="Y132">
        <v>27.1</v>
      </c>
      <c r="Z132" s="7"/>
      <c r="AA132"/>
      <c r="AB132" s="7"/>
      <c r="AC132" s="7"/>
      <c r="AD132" s="7">
        <v>99.86</v>
      </c>
      <c r="AE132" s="7" t="s">
        <v>174</v>
      </c>
      <c r="AF132" s="7">
        <v>1</v>
      </c>
      <c r="AG132" s="7"/>
      <c r="AH132" s="7">
        <v>24.7</v>
      </c>
      <c r="AI132" s="7"/>
      <c r="AJ132" s="7"/>
      <c r="AK132" s="7"/>
      <c r="AL132" s="7"/>
      <c r="AM132" s="7">
        <v>94.52</v>
      </c>
      <c r="AN132" s="7" t="s">
        <v>174</v>
      </c>
      <c r="AO132" s="7">
        <v>1</v>
      </c>
      <c r="AP132" s="7"/>
      <c r="AQ132" s="7">
        <v>950</v>
      </c>
      <c r="AR132" s="7"/>
      <c r="AS132" s="7"/>
      <c r="AT132" s="7"/>
      <c r="AU132" s="7"/>
      <c r="AV132" s="7">
        <v>145</v>
      </c>
      <c r="AW132" s="7" t="s">
        <v>175</v>
      </c>
      <c r="AY132" s="1">
        <v>107</v>
      </c>
    </row>
    <row r="133" spans="1:51" s="8" customFormat="1" ht="15">
      <c r="A133" s="2">
        <v>44490</v>
      </c>
      <c r="B133" t="s">
        <v>157</v>
      </c>
      <c r="C133" t="s">
        <v>187</v>
      </c>
      <c r="D133">
        <v>45</v>
      </c>
      <c r="E133">
        <v>1</v>
      </c>
      <c r="F133">
        <v>1</v>
      </c>
      <c r="G133" t="s">
        <v>11</v>
      </c>
      <c r="H133" t="s">
        <v>21</v>
      </c>
      <c r="I133">
        <v>5.5899999999999998E-2</v>
      </c>
      <c r="J133">
        <v>1.36</v>
      </c>
      <c r="K133">
        <v>29.8</v>
      </c>
      <c r="L133" t="s">
        <v>19</v>
      </c>
      <c r="M133" t="s">
        <v>22</v>
      </c>
      <c r="N133">
        <v>6.8199999999999997E-2</v>
      </c>
      <c r="O133">
        <v>1.23</v>
      </c>
      <c r="P133">
        <v>24.3</v>
      </c>
      <c r="Q133" t="s">
        <v>100</v>
      </c>
      <c r="R133" t="s">
        <v>21</v>
      </c>
      <c r="S133">
        <v>1.52</v>
      </c>
      <c r="T133">
        <v>20.7</v>
      </c>
      <c r="U133">
        <v>1030</v>
      </c>
      <c r="V133"/>
      <c r="W133">
        <v>1</v>
      </c>
      <c r="X133"/>
      <c r="Y133">
        <v>29.8</v>
      </c>
      <c r="Z133" s="7"/>
      <c r="AA133"/>
      <c r="AB133" s="7"/>
      <c r="AC133" s="7"/>
      <c r="AD133" s="7">
        <v>116.08</v>
      </c>
      <c r="AE133" s="7" t="s">
        <v>174</v>
      </c>
      <c r="AF133" s="7">
        <v>1</v>
      </c>
      <c r="AG133" s="7"/>
      <c r="AH133" s="7">
        <v>24.3</v>
      </c>
      <c r="AI133" s="7"/>
      <c r="AJ133" s="7"/>
      <c r="AK133" s="7"/>
      <c r="AL133" s="7"/>
      <c r="AM133" s="7">
        <v>90.33</v>
      </c>
      <c r="AN133" s="7" t="s">
        <v>174</v>
      </c>
      <c r="AO133" s="7">
        <v>1</v>
      </c>
      <c r="AP133" s="7"/>
      <c r="AQ133" s="7">
        <v>1030</v>
      </c>
      <c r="AR133" s="7"/>
      <c r="AS133" s="7"/>
      <c r="AT133" s="7"/>
      <c r="AU133" s="7"/>
      <c r="AV133" s="7">
        <v>3</v>
      </c>
      <c r="AW133" s="7" t="s">
        <v>175</v>
      </c>
      <c r="AY133" s="1">
        <v>108</v>
      </c>
    </row>
    <row r="134" spans="1:51" s="8" customFormat="1" ht="15">
      <c r="A134" s="2">
        <v>44490</v>
      </c>
      <c r="B134" t="s">
        <v>157</v>
      </c>
      <c r="C134" t="s">
        <v>187</v>
      </c>
      <c r="D134">
        <v>60</v>
      </c>
      <c r="E134">
        <v>1</v>
      </c>
      <c r="F134">
        <v>1</v>
      </c>
      <c r="G134" t="s">
        <v>11</v>
      </c>
      <c r="H134" t="s">
        <v>21</v>
      </c>
      <c r="I134">
        <v>4.99E-2</v>
      </c>
      <c r="J134">
        <v>1.1299999999999999</v>
      </c>
      <c r="K134">
        <v>25.1</v>
      </c>
      <c r="L134" t="s">
        <v>19</v>
      </c>
      <c r="M134" t="s">
        <v>22</v>
      </c>
      <c r="N134">
        <v>6.4399999999999999E-2</v>
      </c>
      <c r="O134">
        <v>1.1499999999999999</v>
      </c>
      <c r="P134">
        <v>22.5</v>
      </c>
      <c r="Q134" t="s">
        <v>100</v>
      </c>
      <c r="R134" t="s">
        <v>21</v>
      </c>
      <c r="S134">
        <v>9.1899999999999996E-2</v>
      </c>
      <c r="T134">
        <v>1.23</v>
      </c>
      <c r="U134">
        <v>59.7</v>
      </c>
      <c r="V134"/>
      <c r="W134">
        <v>1</v>
      </c>
      <c r="X134"/>
      <c r="Y134">
        <v>25.1</v>
      </c>
      <c r="Z134" s="7"/>
      <c r="AA134"/>
      <c r="AB134" s="7"/>
      <c r="AC134" s="7"/>
      <c r="AD134" s="7">
        <v>103.16</v>
      </c>
      <c r="AE134" s="7" t="s">
        <v>174</v>
      </c>
      <c r="AF134" s="7">
        <v>1</v>
      </c>
      <c r="AG134" s="7"/>
      <c r="AH134" s="7">
        <v>22.5</v>
      </c>
      <c r="AI134" s="7"/>
      <c r="AJ134" s="7"/>
      <c r="AK134" s="7"/>
      <c r="AL134" s="7"/>
      <c r="AM134" s="7">
        <v>92.25</v>
      </c>
      <c r="AN134" s="7" t="s">
        <v>174</v>
      </c>
      <c r="AO134" s="7">
        <v>1</v>
      </c>
      <c r="AP134" s="7"/>
      <c r="AQ134" s="7">
        <v>59.7</v>
      </c>
      <c r="AR134" s="7"/>
      <c r="AS134" s="7"/>
      <c r="AT134" s="7"/>
      <c r="AU134" s="7"/>
      <c r="AV134" s="7">
        <v>98.97</v>
      </c>
      <c r="AW134" s="7" t="s">
        <v>174</v>
      </c>
      <c r="AY134" s="1">
        <v>109</v>
      </c>
    </row>
    <row r="135" spans="1:51" s="8" customFormat="1" ht="15">
      <c r="A135" s="2">
        <v>44490</v>
      </c>
      <c r="B135" t="s">
        <v>157</v>
      </c>
      <c r="C135" t="s">
        <v>187</v>
      </c>
      <c r="D135">
        <v>75</v>
      </c>
      <c r="E135">
        <v>1</v>
      </c>
      <c r="F135">
        <v>1</v>
      </c>
      <c r="G135" t="s">
        <v>11</v>
      </c>
      <c r="H135" t="s">
        <v>21</v>
      </c>
      <c r="I135">
        <v>9.8199999999999996E-2</v>
      </c>
      <c r="J135">
        <v>1.84</v>
      </c>
      <c r="K135">
        <v>40</v>
      </c>
      <c r="L135" t="s">
        <v>19</v>
      </c>
      <c r="M135" t="s">
        <v>22</v>
      </c>
      <c r="N135">
        <v>6.7000000000000004E-2</v>
      </c>
      <c r="O135">
        <v>1.19</v>
      </c>
      <c r="P135">
        <v>23.4</v>
      </c>
      <c r="Q135" t="s">
        <v>100</v>
      </c>
      <c r="R135" t="s">
        <v>21</v>
      </c>
      <c r="S135">
        <v>1.48</v>
      </c>
      <c r="T135">
        <v>20.100000000000001</v>
      </c>
      <c r="U135">
        <v>997</v>
      </c>
      <c r="V135"/>
      <c r="W135">
        <v>1</v>
      </c>
      <c r="X135"/>
      <c r="Y135">
        <v>40</v>
      </c>
      <c r="Z135" s="7"/>
      <c r="AA135"/>
      <c r="AB135" s="7"/>
      <c r="AC135" s="7"/>
      <c r="AD135" s="7">
        <v>101</v>
      </c>
      <c r="AE135" s="7" t="s">
        <v>174</v>
      </c>
      <c r="AF135" s="7">
        <v>1</v>
      </c>
      <c r="AG135" s="7"/>
      <c r="AH135" s="7">
        <v>23.4</v>
      </c>
      <c r="AI135" s="7"/>
      <c r="AJ135" s="7"/>
      <c r="AK135" s="7"/>
      <c r="AL135" s="7"/>
      <c r="AM135" s="7">
        <v>77.989999999999995</v>
      </c>
      <c r="AN135" s="7" t="s">
        <v>174</v>
      </c>
      <c r="AO135" s="7">
        <v>1</v>
      </c>
      <c r="AP135" s="7"/>
      <c r="AQ135" s="7">
        <v>997</v>
      </c>
      <c r="AR135" s="7"/>
      <c r="AS135" s="7"/>
      <c r="AT135" s="7"/>
      <c r="AU135" s="7"/>
      <c r="AV135" s="7">
        <v>-165.3</v>
      </c>
      <c r="AW135" s="7" t="s">
        <v>175</v>
      </c>
      <c r="AY135" s="1">
        <v>110</v>
      </c>
    </row>
    <row r="136" spans="1:51" s="8" customFormat="1" ht="15">
      <c r="A136" s="2">
        <v>44490</v>
      </c>
      <c r="B136" t="s">
        <v>157</v>
      </c>
      <c r="C136" t="s">
        <v>187</v>
      </c>
      <c r="D136">
        <v>90</v>
      </c>
      <c r="E136">
        <v>1</v>
      </c>
      <c r="F136">
        <v>1</v>
      </c>
      <c r="G136" t="s">
        <v>11</v>
      </c>
      <c r="H136" t="s">
        <v>21</v>
      </c>
      <c r="I136">
        <v>6.3600000000000004E-2</v>
      </c>
      <c r="J136">
        <v>1.48</v>
      </c>
      <c r="K136">
        <v>32.5</v>
      </c>
      <c r="L136" t="s">
        <v>19</v>
      </c>
      <c r="M136" t="s">
        <v>22</v>
      </c>
      <c r="N136">
        <v>6.1600000000000002E-2</v>
      </c>
      <c r="O136">
        <v>1.02</v>
      </c>
      <c r="P136">
        <v>19.7</v>
      </c>
      <c r="Q136" t="s">
        <v>100</v>
      </c>
      <c r="R136" t="s">
        <v>21</v>
      </c>
      <c r="S136">
        <v>1.49</v>
      </c>
      <c r="T136">
        <v>20.399999999999999</v>
      </c>
      <c r="U136">
        <v>1010</v>
      </c>
      <c r="V136"/>
      <c r="W136">
        <v>1</v>
      </c>
      <c r="X136"/>
      <c r="Y136">
        <v>32.5</v>
      </c>
      <c r="Z136" s="7"/>
      <c r="AA136"/>
      <c r="AB136" s="7"/>
      <c r="AC136" s="7"/>
      <c r="AD136" s="7"/>
      <c r="AE136" s="7"/>
      <c r="AF136" s="7">
        <v>1</v>
      </c>
      <c r="AG136" s="7"/>
      <c r="AH136" s="7">
        <v>19.7</v>
      </c>
      <c r="AI136" s="7"/>
      <c r="AJ136" s="7"/>
      <c r="AK136" s="7"/>
      <c r="AL136" s="7"/>
      <c r="AM136" s="7"/>
      <c r="AN136" s="7"/>
      <c r="AO136" s="7">
        <v>1</v>
      </c>
      <c r="AP136" s="7"/>
      <c r="AQ136" s="7">
        <v>1010</v>
      </c>
      <c r="AR136" s="7"/>
      <c r="AS136" s="7"/>
      <c r="AT136" s="7"/>
      <c r="AU136" s="7"/>
      <c r="AV136" s="7"/>
      <c r="AW136" s="7"/>
      <c r="AY136" s="1">
        <v>111</v>
      </c>
    </row>
    <row r="137" spans="1:51" s="8" customFormat="1" ht="15">
      <c r="A137" s="2">
        <v>44490</v>
      </c>
      <c r="B137" t="s">
        <v>157</v>
      </c>
      <c r="C137" t="s">
        <v>187</v>
      </c>
      <c r="D137">
        <v>105</v>
      </c>
      <c r="E137">
        <v>1</v>
      </c>
      <c r="F137">
        <v>1</v>
      </c>
      <c r="G137" t="s">
        <v>11</v>
      </c>
      <c r="H137" t="s">
        <v>21</v>
      </c>
      <c r="I137">
        <v>-9.0699999999999999E-3</v>
      </c>
      <c r="J137">
        <v>0.31</v>
      </c>
      <c r="K137">
        <v>7.8</v>
      </c>
      <c r="L137" t="s">
        <v>19</v>
      </c>
      <c r="M137" t="s">
        <v>22</v>
      </c>
      <c r="N137">
        <v>1.3599999999999999E-2</v>
      </c>
      <c r="O137">
        <v>0.26100000000000001</v>
      </c>
      <c r="P137">
        <v>2.5</v>
      </c>
      <c r="Q137" t="s">
        <v>100</v>
      </c>
      <c r="R137" t="s">
        <v>21</v>
      </c>
      <c r="S137">
        <v>3.6200000000000003E-2</v>
      </c>
      <c r="T137">
        <v>0.57399999999999995</v>
      </c>
      <c r="U137">
        <v>27.7</v>
      </c>
      <c r="V137"/>
      <c r="W137">
        <v>1</v>
      </c>
      <c r="X137"/>
      <c r="Y137">
        <v>7.8</v>
      </c>
      <c r="Z137" s="7"/>
      <c r="AA137"/>
      <c r="AB137" s="7"/>
      <c r="AC137" s="7"/>
      <c r="AD137" s="7"/>
      <c r="AE137" s="7"/>
      <c r="AF137" s="7">
        <v>1</v>
      </c>
      <c r="AG137" s="7"/>
      <c r="AH137" s="7">
        <v>2.5</v>
      </c>
      <c r="AI137" s="7"/>
      <c r="AJ137" s="7"/>
      <c r="AK137" s="7"/>
      <c r="AL137" s="7"/>
      <c r="AM137" s="7"/>
      <c r="AN137" s="7"/>
      <c r="AO137" s="7">
        <v>1</v>
      </c>
      <c r="AP137" s="7"/>
      <c r="AQ137" s="7">
        <v>27.7</v>
      </c>
      <c r="AR137" s="7"/>
      <c r="AS137" s="7"/>
      <c r="AT137" s="7"/>
      <c r="AU137" s="7"/>
      <c r="AV137" s="7"/>
      <c r="AW137" s="7"/>
      <c r="AY137" s="1">
        <v>112</v>
      </c>
    </row>
    <row r="138" spans="1:51" s="8" customFormat="1" ht="15">
      <c r="A138" s="2">
        <v>44490</v>
      </c>
      <c r="B138" t="s">
        <v>157</v>
      </c>
      <c r="C138" t="s">
        <v>187</v>
      </c>
      <c r="D138">
        <v>120</v>
      </c>
      <c r="E138">
        <v>1</v>
      </c>
      <c r="F138">
        <v>1</v>
      </c>
      <c r="G138" t="s">
        <v>11</v>
      </c>
      <c r="H138" t="s">
        <v>21</v>
      </c>
      <c r="I138">
        <v>1.2999999999999999E-2</v>
      </c>
      <c r="J138">
        <v>0.38600000000000001</v>
      </c>
      <c r="K138">
        <v>9.4</v>
      </c>
      <c r="L138" t="s">
        <v>19</v>
      </c>
      <c r="M138" t="s">
        <v>22</v>
      </c>
      <c r="N138">
        <v>1.1299999999999999E-2</v>
      </c>
      <c r="O138">
        <v>0.23</v>
      </c>
      <c r="P138">
        <v>1.81</v>
      </c>
      <c r="Q138" t="s">
        <v>100</v>
      </c>
      <c r="R138" t="s">
        <v>21</v>
      </c>
      <c r="S138">
        <v>3.0599999999999999E-2</v>
      </c>
      <c r="T138">
        <v>0.433</v>
      </c>
      <c r="U138">
        <v>20.9</v>
      </c>
      <c r="V138"/>
      <c r="W138">
        <v>1</v>
      </c>
      <c r="X138"/>
      <c r="Y138">
        <v>9.4</v>
      </c>
      <c r="Z138" s="7"/>
      <c r="AA138"/>
      <c r="AB138" s="7"/>
      <c r="AC138" s="7"/>
      <c r="AD138" s="7"/>
      <c r="AE138" s="7"/>
      <c r="AF138" s="7">
        <v>1</v>
      </c>
      <c r="AG138" s="7"/>
      <c r="AH138" s="7">
        <v>1.81</v>
      </c>
      <c r="AI138" s="7"/>
      <c r="AJ138" s="7"/>
      <c r="AK138" s="7"/>
      <c r="AL138" s="7"/>
      <c r="AM138" s="7"/>
      <c r="AN138" s="7"/>
      <c r="AO138" s="7">
        <v>1</v>
      </c>
      <c r="AP138" s="7"/>
      <c r="AQ138" s="7">
        <v>20.9</v>
      </c>
      <c r="AR138" s="7"/>
      <c r="AS138" s="7"/>
      <c r="AT138" s="7"/>
      <c r="AU138" s="7"/>
      <c r="AV138" s="7"/>
      <c r="AW138" s="7"/>
      <c r="AY138" s="1">
        <v>113</v>
      </c>
    </row>
    <row r="139" spans="1:51" s="8" customFormat="1" ht="15">
      <c r="A139" s="2">
        <v>44490</v>
      </c>
      <c r="B139" t="s">
        <v>157</v>
      </c>
      <c r="C139" t="s">
        <v>187</v>
      </c>
      <c r="D139">
        <v>135</v>
      </c>
      <c r="E139">
        <v>1</v>
      </c>
      <c r="F139">
        <v>1</v>
      </c>
      <c r="G139" t="s">
        <v>11</v>
      </c>
      <c r="H139" t="s">
        <v>21</v>
      </c>
      <c r="I139">
        <v>9.4900000000000002E-3</v>
      </c>
      <c r="J139">
        <v>0.21199999999999999</v>
      </c>
      <c r="K139">
        <v>5.75</v>
      </c>
      <c r="L139" t="s">
        <v>19</v>
      </c>
      <c r="M139" t="s">
        <v>22</v>
      </c>
      <c r="N139">
        <v>1.2800000000000001E-2</v>
      </c>
      <c r="O139">
        <v>0.26300000000000001</v>
      </c>
      <c r="P139">
        <v>2.5499999999999998</v>
      </c>
      <c r="Q139" t="s">
        <v>100</v>
      </c>
      <c r="R139" t="s">
        <v>21</v>
      </c>
      <c r="S139">
        <v>4.2999999999999997E-2</v>
      </c>
      <c r="T139">
        <v>0.59799999999999998</v>
      </c>
      <c r="U139">
        <v>28.9</v>
      </c>
      <c r="V139"/>
      <c r="W139">
        <v>1</v>
      </c>
      <c r="X139"/>
      <c r="Y139">
        <v>5.75</v>
      </c>
      <c r="Z139" s="7"/>
      <c r="AA139"/>
      <c r="AB139" s="7"/>
      <c r="AC139" s="7"/>
      <c r="AD139" s="7"/>
      <c r="AE139" s="7"/>
      <c r="AF139" s="7">
        <v>1</v>
      </c>
      <c r="AG139" s="7"/>
      <c r="AH139" s="7">
        <v>2.5499999999999998</v>
      </c>
      <c r="AI139" s="7"/>
      <c r="AJ139" s="7"/>
      <c r="AK139" s="7"/>
      <c r="AL139" s="7"/>
      <c r="AM139" s="7"/>
      <c r="AN139" s="7"/>
      <c r="AO139" s="7">
        <v>1</v>
      </c>
      <c r="AP139" s="7"/>
      <c r="AQ139" s="7">
        <v>28.9</v>
      </c>
      <c r="AR139" s="7"/>
      <c r="AS139" s="7"/>
      <c r="AT139" s="7"/>
      <c r="AU139" s="7"/>
      <c r="AV139" s="7"/>
      <c r="AW139" s="7"/>
      <c r="AY139" s="1">
        <v>114</v>
      </c>
    </row>
    <row r="140" spans="1:51" s="8" customFormat="1" ht="15">
      <c r="A140" s="2">
        <v>44490</v>
      </c>
      <c r="B140" t="s">
        <v>157</v>
      </c>
      <c r="C140" t="s">
        <v>187</v>
      </c>
      <c r="D140">
        <v>150</v>
      </c>
      <c r="E140">
        <v>1</v>
      </c>
      <c r="F140">
        <v>1</v>
      </c>
      <c r="G140" t="s">
        <v>11</v>
      </c>
      <c r="H140" t="s">
        <v>21</v>
      </c>
      <c r="I140">
        <v>2.0400000000000001E-2</v>
      </c>
      <c r="J140">
        <v>0.373</v>
      </c>
      <c r="K140">
        <v>9.1199999999999992</v>
      </c>
      <c r="L140" t="s">
        <v>19</v>
      </c>
      <c r="M140" t="s">
        <v>22</v>
      </c>
      <c r="N140">
        <v>2.2700000000000001E-2</v>
      </c>
      <c r="O140">
        <v>0.45200000000000001</v>
      </c>
      <c r="P140">
        <v>6.8</v>
      </c>
      <c r="Q140" t="s">
        <v>100</v>
      </c>
      <c r="R140" t="s">
        <v>21</v>
      </c>
      <c r="S140">
        <v>9.7199999999999995E-2</v>
      </c>
      <c r="T140">
        <v>1.34</v>
      </c>
      <c r="U140">
        <v>64.8</v>
      </c>
      <c r="V140"/>
      <c r="W140">
        <v>1</v>
      </c>
      <c r="X140"/>
      <c r="Y140">
        <v>9.1199999999999992</v>
      </c>
      <c r="Z140" s="7"/>
      <c r="AA140"/>
      <c r="AB140" s="7"/>
      <c r="AC140" s="7"/>
      <c r="AD140" s="7"/>
      <c r="AE140" s="7"/>
      <c r="AF140" s="7">
        <v>1</v>
      </c>
      <c r="AG140" s="7"/>
      <c r="AH140" s="7">
        <v>6.8</v>
      </c>
      <c r="AI140" s="7"/>
      <c r="AJ140" s="7"/>
      <c r="AK140" s="7"/>
      <c r="AL140" s="7"/>
      <c r="AM140" s="7"/>
      <c r="AN140" s="7"/>
      <c r="AO140" s="7">
        <v>1</v>
      </c>
      <c r="AP140" s="7"/>
      <c r="AQ140" s="7">
        <v>64.8</v>
      </c>
      <c r="AR140" s="7"/>
      <c r="AS140" s="7"/>
      <c r="AT140" s="7"/>
      <c r="AU140" s="7"/>
      <c r="AV140" s="7"/>
      <c r="AW140" s="7"/>
      <c r="AY140" s="1">
        <v>115</v>
      </c>
    </row>
    <row r="141" spans="1:51" s="8" customFormat="1" ht="15">
      <c r="A141" s="2">
        <v>44497</v>
      </c>
      <c r="B141" t="s">
        <v>158</v>
      </c>
      <c r="C141" t="s">
        <v>187</v>
      </c>
      <c r="D141">
        <v>15</v>
      </c>
      <c r="E141">
        <v>1</v>
      </c>
      <c r="F141">
        <v>1</v>
      </c>
      <c r="G141" t="s">
        <v>11</v>
      </c>
      <c r="H141" t="s">
        <v>21</v>
      </c>
      <c r="I141">
        <v>6.7599999999999993E-2</v>
      </c>
      <c r="J141">
        <v>1.52</v>
      </c>
      <c r="K141">
        <v>26.9</v>
      </c>
      <c r="L141" t="s">
        <v>19</v>
      </c>
      <c r="M141" t="s">
        <v>22</v>
      </c>
      <c r="N141">
        <v>6.4699999999999994E-2</v>
      </c>
      <c r="O141">
        <v>1.1200000000000001</v>
      </c>
      <c r="P141">
        <v>22.5</v>
      </c>
      <c r="Q141" t="s">
        <v>100</v>
      </c>
      <c r="R141" t="s">
        <v>21</v>
      </c>
      <c r="S141">
        <v>1.32</v>
      </c>
      <c r="T141">
        <v>18.100000000000001</v>
      </c>
      <c r="U141">
        <v>936</v>
      </c>
      <c r="V141"/>
      <c r="W141">
        <v>2</v>
      </c>
      <c r="X141" t="s">
        <v>159</v>
      </c>
      <c r="Y141">
        <v>35.339430719999996</v>
      </c>
      <c r="Z141" s="7"/>
      <c r="AA141"/>
      <c r="AB141" s="7"/>
      <c r="AC141" s="7"/>
      <c r="AD141" s="7">
        <v>135.28247727199999</v>
      </c>
      <c r="AE141" s="7" t="s">
        <v>174</v>
      </c>
      <c r="AF141" s="7">
        <v>1</v>
      </c>
      <c r="AG141" s="7"/>
      <c r="AH141" s="7">
        <v>22.5</v>
      </c>
      <c r="AI141" s="7"/>
      <c r="AJ141" s="7"/>
      <c r="AK141" s="7"/>
      <c r="AL141" s="7"/>
      <c r="AM141" s="7">
        <v>93.15</v>
      </c>
      <c r="AN141" s="7" t="s">
        <v>174</v>
      </c>
      <c r="AO141" s="7">
        <v>1</v>
      </c>
      <c r="AP141" s="7"/>
      <c r="AQ141" s="7">
        <v>936</v>
      </c>
      <c r="AR141" s="7"/>
      <c r="AS141" s="7"/>
      <c r="AT141" s="7"/>
      <c r="AU141" s="7"/>
      <c r="AV141" s="7">
        <v>-66.400000000000006</v>
      </c>
      <c r="AW141" s="7" t="s">
        <v>175</v>
      </c>
      <c r="AY141" s="1">
        <v>116</v>
      </c>
    </row>
    <row r="142" spans="1:51" s="8" customFormat="1" ht="15">
      <c r="A142" s="2">
        <v>44497</v>
      </c>
      <c r="B142" t="s">
        <v>158</v>
      </c>
      <c r="C142" t="s">
        <v>187</v>
      </c>
      <c r="D142">
        <v>30</v>
      </c>
      <c r="E142">
        <v>1</v>
      </c>
      <c r="F142">
        <v>1</v>
      </c>
      <c r="G142" t="s">
        <v>11</v>
      </c>
      <c r="H142" t="s">
        <v>21</v>
      </c>
      <c r="I142">
        <v>8.3199999999999996E-2</v>
      </c>
      <c r="J142">
        <v>1.79</v>
      </c>
      <c r="K142">
        <v>32.1</v>
      </c>
      <c r="L142" t="s">
        <v>19</v>
      </c>
      <c r="M142" t="s">
        <v>22</v>
      </c>
      <c r="N142">
        <v>7.22E-2</v>
      </c>
      <c r="O142">
        <v>1.26</v>
      </c>
      <c r="P142">
        <v>25.7</v>
      </c>
      <c r="Q142" t="s">
        <v>100</v>
      </c>
      <c r="R142" t="s">
        <v>21</v>
      </c>
      <c r="S142">
        <v>1.17</v>
      </c>
      <c r="T142">
        <v>16</v>
      </c>
      <c r="U142">
        <v>823</v>
      </c>
      <c r="V142"/>
      <c r="W142">
        <v>2</v>
      </c>
      <c r="X142" t="s">
        <v>159</v>
      </c>
      <c r="Y142">
        <v>41.896484129999997</v>
      </c>
      <c r="Z142" s="7"/>
      <c r="AA142"/>
      <c r="AB142" s="7"/>
      <c r="AC142" s="7"/>
      <c r="AD142" s="7">
        <v>137.08910353650001</v>
      </c>
      <c r="AE142" s="7" t="s">
        <v>175</v>
      </c>
      <c r="AF142" s="7">
        <v>1</v>
      </c>
      <c r="AG142" s="7"/>
      <c r="AH142" s="7">
        <v>25.7</v>
      </c>
      <c r="AI142" s="7"/>
      <c r="AJ142" s="7"/>
      <c r="AK142" s="7"/>
      <c r="AL142" s="7"/>
      <c r="AM142" s="7">
        <v>94.02</v>
      </c>
      <c r="AN142" s="7" t="s">
        <v>174</v>
      </c>
      <c r="AO142" s="7">
        <v>1</v>
      </c>
      <c r="AP142" s="7"/>
      <c r="AQ142" s="7">
        <v>823</v>
      </c>
      <c r="AR142" s="7"/>
      <c r="AS142" s="7"/>
      <c r="AT142" s="7"/>
      <c r="AU142" s="7"/>
      <c r="AV142" s="7">
        <v>87.3</v>
      </c>
      <c r="AW142" s="7" t="s">
        <v>174</v>
      </c>
      <c r="AY142" s="1">
        <v>117</v>
      </c>
    </row>
    <row r="143" spans="1:51" s="8" customFormat="1" ht="15">
      <c r="A143" s="2">
        <v>44497</v>
      </c>
      <c r="B143" t="s">
        <v>158</v>
      </c>
      <c r="C143" t="s">
        <v>187</v>
      </c>
      <c r="D143">
        <v>45</v>
      </c>
      <c r="E143">
        <v>1</v>
      </c>
      <c r="F143">
        <v>1</v>
      </c>
      <c r="G143" t="s">
        <v>11</v>
      </c>
      <c r="H143" t="s">
        <v>21</v>
      </c>
      <c r="I143">
        <v>6.4000000000000001E-2</v>
      </c>
      <c r="J143">
        <v>1.54</v>
      </c>
      <c r="K143">
        <v>27.2</v>
      </c>
      <c r="L143" t="s">
        <v>19</v>
      </c>
      <c r="M143" t="s">
        <v>22</v>
      </c>
      <c r="N143">
        <v>6.9800000000000001E-2</v>
      </c>
      <c r="O143">
        <v>1.2</v>
      </c>
      <c r="P143">
        <v>24.3</v>
      </c>
      <c r="Q143" t="s">
        <v>100</v>
      </c>
      <c r="R143" t="s">
        <v>21</v>
      </c>
      <c r="S143">
        <v>1.34</v>
      </c>
      <c r="T143">
        <v>18.3</v>
      </c>
      <c r="U143">
        <v>946</v>
      </c>
      <c r="V143"/>
      <c r="W143">
        <v>2</v>
      </c>
      <c r="X143" t="s">
        <v>159</v>
      </c>
      <c r="Y143">
        <v>35.827291879999997</v>
      </c>
      <c r="Z143" s="7"/>
      <c r="AA143"/>
      <c r="AB143" s="7"/>
      <c r="AC143" s="7"/>
      <c r="AD143" s="7">
        <v>126.52256064149998</v>
      </c>
      <c r="AE143" s="7" t="s">
        <v>175</v>
      </c>
      <c r="AF143" s="7">
        <v>1</v>
      </c>
      <c r="AG143" s="7"/>
      <c r="AH143" s="7">
        <v>24.3</v>
      </c>
      <c r="AI143" s="7"/>
      <c r="AJ143" s="7"/>
      <c r="AK143" s="7"/>
      <c r="AL143" s="7"/>
      <c r="AM143" s="7">
        <v>91.03</v>
      </c>
      <c r="AN143" s="7" t="s">
        <v>174</v>
      </c>
      <c r="AO143" s="7">
        <v>1</v>
      </c>
      <c r="AP143" s="7"/>
      <c r="AQ143" s="7">
        <v>946</v>
      </c>
      <c r="AR143" s="7"/>
      <c r="AS143" s="7"/>
      <c r="AT143" s="7"/>
      <c r="AU143" s="7"/>
      <c r="AV143" s="7">
        <v>64.599999999999994</v>
      </c>
      <c r="AW143" s="7" t="s">
        <v>175</v>
      </c>
      <c r="AY143" s="1">
        <v>118</v>
      </c>
    </row>
    <row r="144" spans="1:51" s="8" customFormat="1" ht="15">
      <c r="A144" s="2">
        <v>44497</v>
      </c>
      <c r="B144" t="s">
        <v>158</v>
      </c>
      <c r="C144" t="s">
        <v>187</v>
      </c>
      <c r="D144">
        <v>75</v>
      </c>
      <c r="E144">
        <v>1</v>
      </c>
      <c r="F144">
        <v>1</v>
      </c>
      <c r="G144" t="s">
        <v>11</v>
      </c>
      <c r="H144" t="s">
        <v>21</v>
      </c>
      <c r="I144">
        <v>5.5100000000000003E-2</v>
      </c>
      <c r="J144">
        <v>1.28</v>
      </c>
      <c r="K144">
        <v>22.3</v>
      </c>
      <c r="L144" t="s">
        <v>19</v>
      </c>
      <c r="M144" t="s">
        <v>22</v>
      </c>
      <c r="N144">
        <v>5.5500000000000001E-2</v>
      </c>
      <c r="O144">
        <v>0.95399999999999996</v>
      </c>
      <c r="P144">
        <v>18.8</v>
      </c>
      <c r="Q144" t="s">
        <v>100</v>
      </c>
      <c r="R144" t="s">
        <v>21</v>
      </c>
      <c r="S144">
        <v>0.86499999999999999</v>
      </c>
      <c r="T144">
        <v>12</v>
      </c>
      <c r="U144">
        <v>616</v>
      </c>
      <c r="V144"/>
      <c r="W144">
        <v>2</v>
      </c>
      <c r="X144" t="s">
        <v>193</v>
      </c>
      <c r="Y144">
        <v>29.458221119999997</v>
      </c>
      <c r="Z144" s="7"/>
      <c r="AA144"/>
      <c r="AB144" s="7"/>
      <c r="AC144" s="7"/>
      <c r="AD144" s="7">
        <v>119.11043606549997</v>
      </c>
      <c r="AE144" s="7" t="s">
        <v>174</v>
      </c>
      <c r="AF144" s="7">
        <v>1</v>
      </c>
      <c r="AG144" s="7"/>
      <c r="AH144" s="7">
        <v>18.8</v>
      </c>
      <c r="AI144" s="7"/>
      <c r="AJ144" s="7"/>
      <c r="AK144" s="7"/>
      <c r="AL144" s="7"/>
      <c r="AM144" s="7">
        <v>88.23</v>
      </c>
      <c r="AN144" s="7" t="s">
        <v>174</v>
      </c>
      <c r="AO144" s="7">
        <v>1</v>
      </c>
      <c r="AP144" s="7"/>
      <c r="AQ144" s="7">
        <v>616</v>
      </c>
      <c r="AR144" s="7"/>
      <c r="AS144" s="7"/>
      <c r="AT144" s="7"/>
      <c r="AU144" s="7"/>
      <c r="AV144" s="7">
        <v>136.6</v>
      </c>
      <c r="AW144" s="7" t="s">
        <v>175</v>
      </c>
      <c r="AY144" s="1">
        <v>119</v>
      </c>
    </row>
    <row r="145" spans="1:51" s="8" customFormat="1" ht="15">
      <c r="A145" s="2">
        <v>44497</v>
      </c>
      <c r="B145" t="s">
        <v>158</v>
      </c>
      <c r="C145" t="s">
        <v>187</v>
      </c>
      <c r="D145">
        <v>90</v>
      </c>
      <c r="E145">
        <v>1</v>
      </c>
      <c r="F145">
        <v>1</v>
      </c>
      <c r="G145" t="s">
        <v>11</v>
      </c>
      <c r="H145" t="s">
        <v>21</v>
      </c>
      <c r="I145">
        <v>5.9499999999999997E-2</v>
      </c>
      <c r="J145">
        <v>1.36</v>
      </c>
      <c r="K145">
        <v>23.9</v>
      </c>
      <c r="L145" t="s">
        <v>19</v>
      </c>
      <c r="M145" t="s">
        <v>22</v>
      </c>
      <c r="N145">
        <v>6.7900000000000002E-2</v>
      </c>
      <c r="O145">
        <v>1.19</v>
      </c>
      <c r="P145">
        <v>24.1</v>
      </c>
      <c r="Q145" t="s">
        <v>100</v>
      </c>
      <c r="R145" t="s">
        <v>21</v>
      </c>
      <c r="S145">
        <v>1.29</v>
      </c>
      <c r="T145">
        <v>17.8</v>
      </c>
      <c r="U145">
        <v>916</v>
      </c>
      <c r="V145"/>
      <c r="W145">
        <v>2</v>
      </c>
      <c r="X145" t="s">
        <v>193</v>
      </c>
      <c r="Y145">
        <v>35.343812320000005</v>
      </c>
      <c r="Z145" s="7"/>
      <c r="AA145"/>
      <c r="AB145" s="7"/>
      <c r="AC145" s="7"/>
      <c r="AD145" s="7">
        <v>151.22329643200004</v>
      </c>
      <c r="AE145" s="7" t="s">
        <v>174</v>
      </c>
      <c r="AF145" s="7">
        <v>1</v>
      </c>
      <c r="AG145" s="7"/>
      <c r="AH145" s="7">
        <v>24.1</v>
      </c>
      <c r="AI145" s="7"/>
      <c r="AJ145" s="7"/>
      <c r="AK145" s="7"/>
      <c r="AL145" s="7"/>
      <c r="AM145" s="7">
        <v>92.56</v>
      </c>
      <c r="AN145" s="7" t="s">
        <v>174</v>
      </c>
      <c r="AO145" s="7">
        <v>1</v>
      </c>
      <c r="AP145" s="7"/>
      <c r="AQ145" s="7">
        <v>916</v>
      </c>
      <c r="AR145" s="7"/>
      <c r="AS145" s="7"/>
      <c r="AT145" s="7"/>
      <c r="AU145" s="7"/>
      <c r="AV145" s="7">
        <v>21.6</v>
      </c>
      <c r="AW145" s="7" t="s">
        <v>175</v>
      </c>
      <c r="AY145" s="1">
        <v>120</v>
      </c>
    </row>
    <row r="146" spans="1:51" s="8" customFormat="1" ht="15">
      <c r="A146" s="2">
        <v>44497</v>
      </c>
      <c r="B146" t="s">
        <v>158</v>
      </c>
      <c r="C146" t="s">
        <v>187</v>
      </c>
      <c r="D146">
        <v>120</v>
      </c>
      <c r="E146">
        <v>1</v>
      </c>
      <c r="F146">
        <v>1</v>
      </c>
      <c r="G146" t="s">
        <v>11</v>
      </c>
      <c r="H146" t="s">
        <v>21</v>
      </c>
      <c r="I146">
        <v>4.0500000000000001E-2</v>
      </c>
      <c r="J146">
        <v>0.91500000000000004</v>
      </c>
      <c r="K146">
        <v>15.2</v>
      </c>
      <c r="L146" t="s">
        <v>19</v>
      </c>
      <c r="M146" t="s">
        <v>22</v>
      </c>
      <c r="N146">
        <v>6.1800000000000001E-2</v>
      </c>
      <c r="O146">
        <v>1.07</v>
      </c>
      <c r="P146">
        <v>21.4</v>
      </c>
      <c r="Q146" t="s">
        <v>100</v>
      </c>
      <c r="R146" t="s">
        <v>21</v>
      </c>
      <c r="S146">
        <v>3.1800000000000002E-2</v>
      </c>
      <c r="T146">
        <v>0.45800000000000002</v>
      </c>
      <c r="U146">
        <v>22.6</v>
      </c>
      <c r="V146"/>
      <c r="W146">
        <v>2</v>
      </c>
      <c r="X146" t="s">
        <v>193</v>
      </c>
      <c r="Y146">
        <v>23.885093470000001</v>
      </c>
      <c r="Z146" s="7"/>
      <c r="AA146"/>
      <c r="AB146" s="7"/>
      <c r="AC146" s="7"/>
      <c r="AD146" s="7">
        <v>91.213589592999995</v>
      </c>
      <c r="AE146" s="7" t="s">
        <v>174</v>
      </c>
      <c r="AF146" s="7">
        <v>1</v>
      </c>
      <c r="AG146" s="7"/>
      <c r="AH146" s="7">
        <v>21.4</v>
      </c>
      <c r="AI146" s="7"/>
      <c r="AJ146" s="7"/>
      <c r="AK146" s="7"/>
      <c r="AL146" s="7"/>
      <c r="AM146" s="7">
        <v>92.94</v>
      </c>
      <c r="AN146" s="7" t="s">
        <v>174</v>
      </c>
      <c r="AO146" s="7">
        <v>1</v>
      </c>
      <c r="AP146" s="7"/>
      <c r="AQ146" s="7">
        <v>22.6</v>
      </c>
      <c r="AR146" s="7"/>
      <c r="AS146" s="7"/>
      <c r="AT146" s="7"/>
      <c r="AU146" s="7"/>
      <c r="AV146" s="7">
        <v>88.56</v>
      </c>
      <c r="AW146" s="7" t="s">
        <v>174</v>
      </c>
      <c r="AY146" s="1">
        <v>121</v>
      </c>
    </row>
    <row r="147" spans="1:51" s="8" customFormat="1" ht="15">
      <c r="A147" s="2">
        <v>44497</v>
      </c>
      <c r="B147" t="s">
        <v>158</v>
      </c>
      <c r="C147" t="s">
        <v>187</v>
      </c>
      <c r="D147">
        <v>135</v>
      </c>
      <c r="E147">
        <v>1</v>
      </c>
      <c r="F147">
        <v>1</v>
      </c>
      <c r="G147" t="s">
        <v>11</v>
      </c>
      <c r="H147" t="s">
        <v>21</v>
      </c>
      <c r="I147">
        <v>7.1800000000000003E-2</v>
      </c>
      <c r="J147">
        <v>1.56</v>
      </c>
      <c r="K147">
        <v>27.6</v>
      </c>
      <c r="L147" t="s">
        <v>19</v>
      </c>
      <c r="M147" t="s">
        <v>22</v>
      </c>
      <c r="N147">
        <v>6.9599999999999995E-2</v>
      </c>
      <c r="O147">
        <v>1.22</v>
      </c>
      <c r="P147">
        <v>24.7</v>
      </c>
      <c r="Q147" t="s">
        <v>100</v>
      </c>
      <c r="R147" t="s">
        <v>21</v>
      </c>
      <c r="S147">
        <v>1.22</v>
      </c>
      <c r="T147">
        <v>16.899999999999999</v>
      </c>
      <c r="U147">
        <v>871</v>
      </c>
      <c r="V147"/>
      <c r="W147">
        <v>2</v>
      </c>
      <c r="X147" t="s">
        <v>193</v>
      </c>
      <c r="Y147">
        <v>40.464025120000002</v>
      </c>
      <c r="Z147" s="7"/>
      <c r="AA147"/>
      <c r="AB147" s="7"/>
      <c r="AC147" s="7"/>
      <c r="AD147" s="7">
        <v>96.771727946000013</v>
      </c>
      <c r="AE147" s="7" t="s">
        <v>174</v>
      </c>
      <c r="AF147" s="7">
        <v>1</v>
      </c>
      <c r="AG147" s="7"/>
      <c r="AH147" s="7">
        <v>24.7</v>
      </c>
      <c r="AI147" s="7"/>
      <c r="AJ147" s="7"/>
      <c r="AK147" s="7"/>
      <c r="AL147" s="7"/>
      <c r="AM147" s="7">
        <v>90.02</v>
      </c>
      <c r="AN147" s="7" t="s">
        <v>174</v>
      </c>
      <c r="AO147" s="7">
        <v>1</v>
      </c>
      <c r="AP147" s="7"/>
      <c r="AQ147" s="7">
        <v>871</v>
      </c>
      <c r="AR147" s="7"/>
      <c r="AS147" s="7"/>
      <c r="AT147" s="7"/>
      <c r="AU147" s="7"/>
      <c r="AV147" s="7">
        <v>22.1</v>
      </c>
      <c r="AW147" s="7" t="s">
        <v>175</v>
      </c>
      <c r="AY147" s="1">
        <v>122</v>
      </c>
    </row>
    <row r="148" spans="1:51" s="8" customFormat="1" ht="15">
      <c r="A148" s="2">
        <v>44497</v>
      </c>
      <c r="B148" t="s">
        <v>158</v>
      </c>
      <c r="C148" t="s">
        <v>187</v>
      </c>
      <c r="D148">
        <v>150</v>
      </c>
      <c r="E148">
        <v>1</v>
      </c>
      <c r="F148">
        <v>1</v>
      </c>
      <c r="G148" t="s">
        <v>11</v>
      </c>
      <c r="H148" t="s">
        <v>21</v>
      </c>
      <c r="I148">
        <v>5.5E-2</v>
      </c>
      <c r="J148">
        <v>1.39</v>
      </c>
      <c r="K148">
        <v>24.5</v>
      </c>
      <c r="L148" t="s">
        <v>19</v>
      </c>
      <c r="M148" t="s">
        <v>22</v>
      </c>
      <c r="N148">
        <v>6.2399999999999997E-2</v>
      </c>
      <c r="O148">
        <v>1.08</v>
      </c>
      <c r="P148">
        <v>21.6</v>
      </c>
      <c r="Q148" t="s">
        <v>100</v>
      </c>
      <c r="R148" t="s">
        <v>21</v>
      </c>
      <c r="S148">
        <v>3.4099999999999998E-2</v>
      </c>
      <c r="T148">
        <v>0.47499999999999998</v>
      </c>
      <c r="U148">
        <v>23.5</v>
      </c>
      <c r="V148"/>
      <c r="W148">
        <v>2</v>
      </c>
      <c r="X148" t="s">
        <v>193</v>
      </c>
      <c r="Y148">
        <v>36.113021319999994</v>
      </c>
      <c r="Z148" s="7"/>
      <c r="AA148"/>
      <c r="AB148" s="7"/>
      <c r="AC148" s="7"/>
      <c r="AD148" s="7">
        <v>140.11179138199998</v>
      </c>
      <c r="AE148" s="7" t="s">
        <v>174</v>
      </c>
      <c r="AF148" s="7">
        <v>1</v>
      </c>
      <c r="AG148" s="7"/>
      <c r="AH148" s="7">
        <v>21.6</v>
      </c>
      <c r="AI148" s="7"/>
      <c r="AJ148" s="7"/>
      <c r="AK148" s="7"/>
      <c r="AL148" s="7"/>
      <c r="AM148" s="7">
        <v>94.51</v>
      </c>
      <c r="AN148" s="7" t="s">
        <v>174</v>
      </c>
      <c r="AO148" s="7">
        <v>1</v>
      </c>
      <c r="AP148" s="7"/>
      <c r="AQ148" s="7">
        <v>23.5</v>
      </c>
      <c r="AR148" s="7"/>
      <c r="AS148" s="7"/>
      <c r="AT148" s="7"/>
      <c r="AU148" s="7"/>
      <c r="AV148" s="7">
        <v>96.5</v>
      </c>
      <c r="AW148" s="7" t="s">
        <v>174</v>
      </c>
      <c r="AY148" s="1">
        <v>123</v>
      </c>
    </row>
    <row r="149" spans="1:51" s="8" customFormat="1" ht="15">
      <c r="A149" s="2">
        <v>44497</v>
      </c>
      <c r="B149" t="s">
        <v>158</v>
      </c>
      <c r="C149" t="s">
        <v>187</v>
      </c>
      <c r="D149">
        <v>165</v>
      </c>
      <c r="E149">
        <v>1</v>
      </c>
      <c r="F149">
        <v>1</v>
      </c>
      <c r="G149" t="s">
        <v>11</v>
      </c>
      <c r="H149" t="s">
        <v>21</v>
      </c>
      <c r="I149">
        <v>0.11600000000000001</v>
      </c>
      <c r="J149">
        <v>2.5099999999999998</v>
      </c>
      <c r="K149">
        <v>46.1</v>
      </c>
      <c r="L149" t="s">
        <v>19</v>
      </c>
      <c r="M149" t="s">
        <v>22</v>
      </c>
      <c r="N149">
        <v>7.6100000000000001E-2</v>
      </c>
      <c r="O149">
        <v>1.31</v>
      </c>
      <c r="P149">
        <v>26.9</v>
      </c>
      <c r="Q149" t="s">
        <v>100</v>
      </c>
      <c r="R149" t="s">
        <v>21</v>
      </c>
      <c r="S149">
        <v>0.877</v>
      </c>
      <c r="T149">
        <v>12.1</v>
      </c>
      <c r="U149">
        <v>626</v>
      </c>
      <c r="V149"/>
      <c r="W149">
        <v>2</v>
      </c>
      <c r="X149" t="s">
        <v>193</v>
      </c>
      <c r="Y149">
        <v>64.532886919999996</v>
      </c>
      <c r="Z149" s="7"/>
      <c r="AA149"/>
      <c r="AB149" s="7"/>
      <c r="AC149" s="7"/>
      <c r="AD149" s="7">
        <v>92.382603892000006</v>
      </c>
      <c r="AE149" s="7" t="s">
        <v>174</v>
      </c>
      <c r="AF149" s="7">
        <v>1</v>
      </c>
      <c r="AG149" s="7"/>
      <c r="AH149" s="7">
        <v>26.9</v>
      </c>
      <c r="AI149" s="7"/>
      <c r="AJ149" s="7"/>
      <c r="AK149" s="7"/>
      <c r="AL149" s="7"/>
      <c r="AM149" s="7">
        <v>88.49</v>
      </c>
      <c r="AN149" s="7" t="s">
        <v>174</v>
      </c>
      <c r="AO149" s="7">
        <v>1</v>
      </c>
      <c r="AP149" s="7"/>
      <c r="AQ149" s="7">
        <v>626</v>
      </c>
      <c r="AR149" s="7"/>
      <c r="AS149" s="7"/>
      <c r="AT149" s="7"/>
      <c r="AU149" s="7"/>
      <c r="AV149" s="7">
        <v>22.6</v>
      </c>
      <c r="AW149" s="7" t="s">
        <v>175</v>
      </c>
      <c r="AY149" s="1">
        <v>124</v>
      </c>
    </row>
    <row r="150" spans="1:51" s="8" customFormat="1" ht="15">
      <c r="A150" s="2">
        <v>44502</v>
      </c>
      <c r="B150" t="s">
        <v>167</v>
      </c>
      <c r="C150" t="s">
        <v>187</v>
      </c>
      <c r="D150">
        <v>15</v>
      </c>
      <c r="E150">
        <v>1</v>
      </c>
      <c r="F150">
        <v>1</v>
      </c>
      <c r="G150" t="s">
        <v>11</v>
      </c>
      <c r="H150" t="s">
        <v>21</v>
      </c>
      <c r="I150">
        <v>5.4199999999999998E-2</v>
      </c>
      <c r="J150">
        <v>1.1100000000000001</v>
      </c>
      <c r="K150">
        <v>22.4</v>
      </c>
      <c r="L150" t="s">
        <v>19</v>
      </c>
      <c r="M150" t="s">
        <v>22</v>
      </c>
      <c r="N150">
        <v>6.7100000000000007E-2</v>
      </c>
      <c r="O150">
        <v>1.1100000000000001</v>
      </c>
      <c r="P150">
        <v>20.8</v>
      </c>
      <c r="Q150" t="s">
        <v>100</v>
      </c>
      <c r="R150" t="s">
        <v>21</v>
      </c>
      <c r="S150">
        <v>7.8799999999999995E-2</v>
      </c>
      <c r="T150">
        <v>1.2</v>
      </c>
      <c r="U150">
        <v>59.5</v>
      </c>
      <c r="V150"/>
      <c r="W150">
        <v>1</v>
      </c>
      <c r="X150"/>
      <c r="Y150">
        <v>25.26234453</v>
      </c>
      <c r="Z150" s="7"/>
      <c r="AA150"/>
      <c r="AB150" s="7"/>
      <c r="AC150" s="7"/>
      <c r="AD150" s="7">
        <v>103.56001144050002</v>
      </c>
      <c r="AE150" s="7" t="s">
        <v>174</v>
      </c>
      <c r="AF150" s="7">
        <v>1</v>
      </c>
      <c r="AG150" s="7"/>
      <c r="AH150" s="7">
        <v>20.8</v>
      </c>
      <c r="AI150" s="7"/>
      <c r="AJ150" s="7"/>
      <c r="AK150" s="7"/>
      <c r="AL150" s="7"/>
      <c r="AM150" s="7">
        <v>100.08</v>
      </c>
      <c r="AN150" s="7" t="s">
        <v>174</v>
      </c>
      <c r="AO150" s="7">
        <v>1</v>
      </c>
      <c r="AP150" s="7"/>
      <c r="AQ150" s="7">
        <v>59.5</v>
      </c>
      <c r="AR150" s="7"/>
      <c r="AS150" s="7"/>
      <c r="AT150" s="7"/>
      <c r="AU150" s="7"/>
      <c r="AV150" s="7">
        <v>100.45</v>
      </c>
      <c r="AW150" s="7" t="s">
        <v>174</v>
      </c>
      <c r="AY150" s="1">
        <v>125</v>
      </c>
    </row>
    <row r="151" spans="1:51" s="8" customFormat="1" ht="15">
      <c r="A151" s="2">
        <v>44502</v>
      </c>
      <c r="B151" t="s">
        <v>167</v>
      </c>
      <c r="C151" t="s">
        <v>187</v>
      </c>
      <c r="D151">
        <v>30</v>
      </c>
      <c r="E151">
        <v>1</v>
      </c>
      <c r="F151">
        <v>1</v>
      </c>
      <c r="G151" t="s">
        <v>11</v>
      </c>
      <c r="H151" t="s">
        <v>21</v>
      </c>
      <c r="I151">
        <v>5.4800000000000001E-2</v>
      </c>
      <c r="J151">
        <v>1.3</v>
      </c>
      <c r="K151">
        <v>26.3</v>
      </c>
      <c r="L151" t="s">
        <v>19</v>
      </c>
      <c r="M151" t="s">
        <v>22</v>
      </c>
      <c r="N151">
        <v>6.5500000000000003E-2</v>
      </c>
      <c r="O151">
        <v>1.1000000000000001</v>
      </c>
      <c r="P151">
        <v>20.7</v>
      </c>
      <c r="Q151" t="s">
        <v>100</v>
      </c>
      <c r="R151" t="s">
        <v>21</v>
      </c>
      <c r="S151">
        <v>0.104</v>
      </c>
      <c r="T151">
        <v>1.52</v>
      </c>
      <c r="U151">
        <v>76</v>
      </c>
      <c r="V151"/>
      <c r="W151">
        <v>1</v>
      </c>
      <c r="X151"/>
      <c r="Y151">
        <v>29.950217000000002</v>
      </c>
      <c r="Z151" s="7"/>
      <c r="AA151"/>
      <c r="AB151" s="7"/>
      <c r="AC151" s="7"/>
      <c r="AD151" s="7">
        <v>122.89026283350003</v>
      </c>
      <c r="AE151" s="7" t="s">
        <v>174</v>
      </c>
      <c r="AF151" s="7">
        <v>1</v>
      </c>
      <c r="AG151" s="7"/>
      <c r="AH151" s="7">
        <v>20.7</v>
      </c>
      <c r="AI151" s="7"/>
      <c r="AJ151" s="7"/>
      <c r="AK151" s="7"/>
      <c r="AL151" s="7"/>
      <c r="AM151" s="7">
        <v>95.62</v>
      </c>
      <c r="AN151" s="7" t="s">
        <v>174</v>
      </c>
      <c r="AO151" s="7">
        <v>1</v>
      </c>
      <c r="AP151" s="7"/>
      <c r="AQ151" s="7">
        <v>76</v>
      </c>
      <c r="AR151" s="7"/>
      <c r="AS151" s="7"/>
      <c r="AT151" s="7"/>
      <c r="AU151" s="7"/>
      <c r="AV151" s="7">
        <v>85.6</v>
      </c>
      <c r="AW151" s="7" t="s">
        <v>174</v>
      </c>
      <c r="AY151" s="1">
        <v>126</v>
      </c>
    </row>
    <row r="152" spans="1:51" s="8" customFormat="1" ht="15">
      <c r="A152" s="2">
        <v>44502</v>
      </c>
      <c r="B152" t="s">
        <v>167</v>
      </c>
      <c r="C152" t="s">
        <v>187</v>
      </c>
      <c r="D152">
        <v>45</v>
      </c>
      <c r="E152">
        <v>1</v>
      </c>
      <c r="F152">
        <v>1</v>
      </c>
      <c r="G152" t="s">
        <v>11</v>
      </c>
      <c r="H152" t="s">
        <v>21</v>
      </c>
      <c r="I152">
        <v>5.1400000000000001E-2</v>
      </c>
      <c r="J152">
        <v>1.3</v>
      </c>
      <c r="K152">
        <v>26.4</v>
      </c>
      <c r="L152" t="s">
        <v>19</v>
      </c>
      <c r="M152" t="s">
        <v>22</v>
      </c>
      <c r="N152">
        <v>7.2099999999999997E-2</v>
      </c>
      <c r="O152">
        <v>1.1599999999999999</v>
      </c>
      <c r="P152">
        <v>22</v>
      </c>
      <c r="Q152" t="s">
        <v>100</v>
      </c>
      <c r="R152" t="s">
        <v>21</v>
      </c>
      <c r="S152">
        <v>6.4899999999999999E-2</v>
      </c>
      <c r="T152">
        <v>0.91900000000000004</v>
      </c>
      <c r="U152">
        <v>45.4</v>
      </c>
      <c r="V152"/>
      <c r="W152">
        <v>1</v>
      </c>
      <c r="X152"/>
      <c r="Y152">
        <v>29.950217000000002</v>
      </c>
      <c r="Z152" s="7"/>
      <c r="AA152"/>
      <c r="AB152" s="7"/>
      <c r="AC152" s="7"/>
      <c r="AD152" s="7">
        <v>128.99536752150001</v>
      </c>
      <c r="AE152" s="7" t="s">
        <v>174</v>
      </c>
      <c r="AF152" s="7">
        <v>1</v>
      </c>
      <c r="AG152" s="7"/>
      <c r="AH152" s="7">
        <v>22</v>
      </c>
      <c r="AI152" s="7"/>
      <c r="AJ152" s="7"/>
      <c r="AK152" s="7"/>
      <c r="AL152" s="7"/>
      <c r="AM152" s="7">
        <v>97.2</v>
      </c>
      <c r="AN152" s="7" t="s">
        <v>174</v>
      </c>
      <c r="AO152" s="7">
        <v>1</v>
      </c>
      <c r="AP152" s="7"/>
      <c r="AQ152" s="7">
        <v>45.4</v>
      </c>
      <c r="AR152" s="7"/>
      <c r="AS152" s="7"/>
      <c r="AT152" s="7"/>
      <c r="AU152" s="7"/>
      <c r="AV152" s="7">
        <v>101.04</v>
      </c>
      <c r="AW152" s="7" t="s">
        <v>174</v>
      </c>
      <c r="AY152" s="1">
        <v>127</v>
      </c>
    </row>
    <row r="153" spans="1:51" s="8" customFormat="1" ht="15">
      <c r="A153" s="2">
        <v>44502</v>
      </c>
      <c r="B153" t="s">
        <v>167</v>
      </c>
      <c r="C153" t="s">
        <v>187</v>
      </c>
      <c r="D153">
        <v>60</v>
      </c>
      <c r="E153">
        <v>1</v>
      </c>
      <c r="F153">
        <v>1</v>
      </c>
      <c r="G153" t="s">
        <v>11</v>
      </c>
      <c r="H153" t="s">
        <v>21</v>
      </c>
      <c r="I153">
        <v>5.5300000000000002E-2</v>
      </c>
      <c r="J153">
        <v>1.3</v>
      </c>
      <c r="K153">
        <v>26.3</v>
      </c>
      <c r="L153" t="s">
        <v>19</v>
      </c>
      <c r="M153" t="s">
        <v>22</v>
      </c>
      <c r="N153">
        <v>8.0500000000000002E-2</v>
      </c>
      <c r="O153">
        <v>1.33</v>
      </c>
      <c r="P153">
        <v>25.5</v>
      </c>
      <c r="Q153" t="s">
        <v>100</v>
      </c>
      <c r="R153" t="s">
        <v>21</v>
      </c>
      <c r="S153">
        <v>3.6299999999999999E-2</v>
      </c>
      <c r="T153">
        <v>0.55700000000000005</v>
      </c>
      <c r="U153">
        <v>27.1</v>
      </c>
      <c r="V153"/>
      <c r="W153">
        <v>1</v>
      </c>
      <c r="X153"/>
      <c r="Y153">
        <v>29.950217000000002</v>
      </c>
      <c r="Z153" s="7"/>
      <c r="AA153"/>
      <c r="AB153" s="7"/>
      <c r="AC153" s="7"/>
      <c r="AD153" s="7">
        <v>113.49766823750001</v>
      </c>
      <c r="AE153" s="7" t="s">
        <v>174</v>
      </c>
      <c r="AF153" s="7">
        <v>1</v>
      </c>
      <c r="AG153" s="7"/>
      <c r="AH153" s="7">
        <v>25.5</v>
      </c>
      <c r="AI153" s="7"/>
      <c r="AJ153" s="7"/>
      <c r="AK153" s="7"/>
      <c r="AL153" s="7"/>
      <c r="AM153" s="7">
        <v>96.45</v>
      </c>
      <c r="AN153" s="7" t="s">
        <v>174</v>
      </c>
      <c r="AO153" s="7">
        <v>1</v>
      </c>
      <c r="AP153" s="7"/>
      <c r="AQ153" s="7">
        <v>27.1</v>
      </c>
      <c r="AR153" s="7"/>
      <c r="AS153" s="7"/>
      <c r="AT153" s="7"/>
      <c r="AU153" s="7"/>
      <c r="AV153" s="7">
        <v>96.31</v>
      </c>
      <c r="AW153" s="7" t="s">
        <v>174</v>
      </c>
      <c r="AY153" s="1">
        <v>128</v>
      </c>
    </row>
    <row r="154" spans="1:51" s="8" customFormat="1" ht="15">
      <c r="A154" s="2">
        <v>44502</v>
      </c>
      <c r="B154" t="s">
        <v>167</v>
      </c>
      <c r="C154" t="s">
        <v>187</v>
      </c>
      <c r="D154">
        <v>75</v>
      </c>
      <c r="E154">
        <v>1</v>
      </c>
      <c r="F154">
        <v>1</v>
      </c>
      <c r="G154" t="s">
        <v>11</v>
      </c>
      <c r="H154" t="s">
        <v>21</v>
      </c>
      <c r="I154">
        <v>5.2200000000000003E-2</v>
      </c>
      <c r="J154">
        <v>1.35</v>
      </c>
      <c r="K154">
        <v>27.6</v>
      </c>
      <c r="L154" t="s">
        <v>19</v>
      </c>
      <c r="M154" t="s">
        <v>22</v>
      </c>
      <c r="N154">
        <v>7.46E-2</v>
      </c>
      <c r="O154">
        <v>1.27</v>
      </c>
      <c r="P154">
        <v>24.4</v>
      </c>
      <c r="Q154" t="s">
        <v>100</v>
      </c>
      <c r="R154" t="s">
        <v>21</v>
      </c>
      <c r="S154">
        <v>0.17699999999999999</v>
      </c>
      <c r="T154">
        <v>2.5299999999999998</v>
      </c>
      <c r="U154">
        <v>127</v>
      </c>
      <c r="V154"/>
      <c r="W154">
        <v>1</v>
      </c>
      <c r="X154"/>
      <c r="Y154">
        <v>31.178699250000001</v>
      </c>
      <c r="Z154" s="7"/>
      <c r="AA154"/>
      <c r="AB154" s="7"/>
      <c r="AC154" s="7"/>
      <c r="AD154" s="7">
        <v>141.63066319650002</v>
      </c>
      <c r="AE154" s="7" t="s">
        <v>174</v>
      </c>
      <c r="AF154" s="7">
        <v>1</v>
      </c>
      <c r="AG154" s="7"/>
      <c r="AH154" s="7">
        <v>24.4</v>
      </c>
      <c r="AI154" s="7"/>
      <c r="AJ154" s="7"/>
      <c r="AK154" s="7"/>
      <c r="AL154" s="7"/>
      <c r="AM154" s="7">
        <v>93.34</v>
      </c>
      <c r="AN154" s="7" t="s">
        <v>174</v>
      </c>
      <c r="AO154" s="7">
        <v>1</v>
      </c>
      <c r="AP154" s="7"/>
      <c r="AQ154" s="7">
        <v>127</v>
      </c>
      <c r="AR154" s="7"/>
      <c r="AS154" s="7"/>
      <c r="AT154" s="7"/>
      <c r="AU154" s="7"/>
      <c r="AV154" s="7">
        <v>42.7</v>
      </c>
      <c r="AW154" s="7" t="s">
        <v>175</v>
      </c>
      <c r="AY154" s="1">
        <v>129</v>
      </c>
    </row>
    <row r="155" spans="1:51" s="8" customFormat="1" ht="15">
      <c r="A155" s="2">
        <v>44502</v>
      </c>
      <c r="B155" t="s">
        <v>167</v>
      </c>
      <c r="C155" t="s">
        <v>187</v>
      </c>
      <c r="D155">
        <v>90</v>
      </c>
      <c r="E155">
        <v>1</v>
      </c>
      <c r="F155">
        <v>1</v>
      </c>
      <c r="G155" t="s">
        <v>11</v>
      </c>
      <c r="H155" t="s">
        <v>21</v>
      </c>
      <c r="I155">
        <v>6.6600000000000006E-2</v>
      </c>
      <c r="J155">
        <v>1.44</v>
      </c>
      <c r="K155">
        <v>29.4</v>
      </c>
      <c r="L155" t="s">
        <v>19</v>
      </c>
      <c r="M155" t="s">
        <v>22</v>
      </c>
      <c r="N155">
        <v>8.3199999999999996E-2</v>
      </c>
      <c r="O155">
        <v>1.35</v>
      </c>
      <c r="P155">
        <v>26.1</v>
      </c>
      <c r="Q155" t="s">
        <v>100</v>
      </c>
      <c r="R155" t="s">
        <v>21</v>
      </c>
      <c r="S155">
        <v>0.10299999999999999</v>
      </c>
      <c r="T155">
        <v>1.5</v>
      </c>
      <c r="U155">
        <v>74.900000000000006</v>
      </c>
      <c r="V155"/>
      <c r="W155">
        <v>1</v>
      </c>
      <c r="X155"/>
      <c r="Y155">
        <v>37.39411312</v>
      </c>
      <c r="Z155" s="7"/>
      <c r="AA155"/>
      <c r="AB155" s="7"/>
      <c r="AC155" s="7"/>
      <c r="AD155" s="7">
        <v>117.70862925799999</v>
      </c>
      <c r="AE155" s="7" t="s">
        <v>174</v>
      </c>
      <c r="AF155" s="7">
        <v>1</v>
      </c>
      <c r="AG155" s="7"/>
      <c r="AH155" s="7">
        <v>26.1</v>
      </c>
      <c r="AI155" s="7"/>
      <c r="AJ155" s="7"/>
      <c r="AK155" s="7"/>
      <c r="AL155" s="7"/>
      <c r="AM155" s="7">
        <v>108.21</v>
      </c>
      <c r="AN155" s="7" t="s">
        <v>174</v>
      </c>
      <c r="AO155" s="7">
        <v>1</v>
      </c>
      <c r="AP155" s="7"/>
      <c r="AQ155" s="7">
        <v>74.900000000000006</v>
      </c>
      <c r="AR155" s="7"/>
      <c r="AS155" s="7"/>
      <c r="AT155" s="7"/>
      <c r="AU155" s="7"/>
      <c r="AV155" s="7">
        <v>94.99</v>
      </c>
      <c r="AW155" s="7" t="s">
        <v>174</v>
      </c>
      <c r="AY155" s="1">
        <v>130</v>
      </c>
    </row>
    <row r="156" spans="1:51" s="8" customFormat="1" ht="15">
      <c r="A156" s="2">
        <v>44511</v>
      </c>
      <c r="B156" t="s">
        <v>160</v>
      </c>
      <c r="C156" t="s">
        <v>187</v>
      </c>
      <c r="D156">
        <v>15</v>
      </c>
      <c r="E156">
        <v>1</v>
      </c>
      <c r="F156">
        <v>1</v>
      </c>
      <c r="G156" t="s">
        <v>11</v>
      </c>
      <c r="H156" t="s">
        <v>21</v>
      </c>
      <c r="I156">
        <v>6.6600000000000006E-2</v>
      </c>
      <c r="J156">
        <v>1.49</v>
      </c>
      <c r="K156">
        <v>30.4</v>
      </c>
      <c r="L156" t="s">
        <v>19</v>
      </c>
      <c r="M156" t="s">
        <v>22</v>
      </c>
      <c r="N156">
        <v>6.3600000000000004E-2</v>
      </c>
      <c r="O156">
        <v>1.03</v>
      </c>
      <c r="P156">
        <v>20.100000000000001</v>
      </c>
      <c r="Q156" t="s">
        <v>100</v>
      </c>
      <c r="R156" t="s">
        <v>21</v>
      </c>
      <c r="S156">
        <v>0.75600000000000001</v>
      </c>
      <c r="T156">
        <v>10.5</v>
      </c>
      <c r="U156">
        <v>582</v>
      </c>
      <c r="V156"/>
      <c r="W156">
        <v>1</v>
      </c>
      <c r="X156"/>
      <c r="Y156">
        <v>30.4</v>
      </c>
      <c r="Z156" s="7"/>
      <c r="AA156"/>
      <c r="AB156" s="7"/>
      <c r="AC156" s="7"/>
      <c r="AD156" s="7">
        <v>105.19</v>
      </c>
      <c r="AE156" s="7" t="s">
        <v>174</v>
      </c>
      <c r="AF156" s="7">
        <v>1</v>
      </c>
      <c r="AG156" s="7"/>
      <c r="AH156" s="7">
        <v>20.100000000000001</v>
      </c>
      <c r="AI156" s="7"/>
      <c r="AJ156" s="7"/>
      <c r="AK156" s="7"/>
      <c r="AL156" s="7"/>
      <c r="AM156" s="7">
        <v>91.36</v>
      </c>
      <c r="AN156" s="7" t="s">
        <v>174</v>
      </c>
      <c r="AO156" s="7">
        <v>1</v>
      </c>
      <c r="AP156" s="7"/>
      <c r="AQ156" s="7">
        <v>582</v>
      </c>
      <c r="AR156" s="7"/>
      <c r="AS156" s="7"/>
      <c r="AT156" s="7"/>
      <c r="AU156" s="7"/>
      <c r="AV156" s="7">
        <v>-41.8</v>
      </c>
      <c r="AW156" s="7" t="s">
        <v>175</v>
      </c>
      <c r="AY156" s="1">
        <v>131</v>
      </c>
    </row>
    <row r="157" spans="1:51" s="8" customFormat="1" ht="15">
      <c r="A157" s="2">
        <v>44511</v>
      </c>
      <c r="B157" t="s">
        <v>160</v>
      </c>
      <c r="C157" t="s">
        <v>187</v>
      </c>
      <c r="D157">
        <v>30</v>
      </c>
      <c r="E157">
        <v>1</v>
      </c>
      <c r="F157">
        <v>1</v>
      </c>
      <c r="G157" t="s">
        <v>11</v>
      </c>
      <c r="H157" t="s">
        <v>21</v>
      </c>
      <c r="I157">
        <v>7.2400000000000006E-2</v>
      </c>
      <c r="J157">
        <v>1.74</v>
      </c>
      <c r="K157">
        <v>35.299999999999997</v>
      </c>
      <c r="L157" t="s">
        <v>19</v>
      </c>
      <c r="M157" t="s">
        <v>22</v>
      </c>
      <c r="N157">
        <v>6.1499999999999999E-2</v>
      </c>
      <c r="O157">
        <v>1.03</v>
      </c>
      <c r="P157">
        <v>20.2</v>
      </c>
      <c r="Q157" t="s">
        <v>100</v>
      </c>
      <c r="R157" t="s">
        <v>21</v>
      </c>
      <c r="S157">
        <v>1.07</v>
      </c>
      <c r="T157">
        <v>14.8</v>
      </c>
      <c r="U157">
        <v>830</v>
      </c>
      <c r="V157"/>
      <c r="W157">
        <v>1</v>
      </c>
      <c r="X157"/>
      <c r="Y157">
        <v>35.299999999999997</v>
      </c>
      <c r="Z157" s="7"/>
      <c r="AA157"/>
      <c r="AB157" s="7"/>
      <c r="AC157" s="7"/>
      <c r="AD157" s="7">
        <v>108.03</v>
      </c>
      <c r="AE157" s="7" t="s">
        <v>174</v>
      </c>
      <c r="AF157" s="7">
        <v>1</v>
      </c>
      <c r="AG157" s="7"/>
      <c r="AH157" s="7">
        <v>20.2</v>
      </c>
      <c r="AI157" s="7"/>
      <c r="AJ157" s="7"/>
      <c r="AK157" s="7"/>
      <c r="AL157" s="7"/>
      <c r="AM157" s="7">
        <v>96.87</v>
      </c>
      <c r="AN157" s="7" t="s">
        <v>174</v>
      </c>
      <c r="AO157" s="7">
        <v>1</v>
      </c>
      <c r="AP157" s="7"/>
      <c r="AQ157" s="7">
        <v>830</v>
      </c>
      <c r="AR157" s="7"/>
      <c r="AS157" s="7"/>
      <c r="AT157" s="7"/>
      <c r="AU157" s="7"/>
      <c r="AV157" s="7">
        <v>43</v>
      </c>
      <c r="AW157" s="7" t="s">
        <v>175</v>
      </c>
      <c r="AY157" s="1">
        <v>132</v>
      </c>
    </row>
    <row r="158" spans="1:51" s="8" customFormat="1" ht="15">
      <c r="A158" s="2">
        <v>44511</v>
      </c>
      <c r="B158" t="s">
        <v>160</v>
      </c>
      <c r="C158" t="s">
        <v>187</v>
      </c>
      <c r="D158">
        <v>45</v>
      </c>
      <c r="E158">
        <v>1</v>
      </c>
      <c r="F158">
        <v>1</v>
      </c>
      <c r="G158" t="s">
        <v>11</v>
      </c>
      <c r="H158" t="s">
        <v>21</v>
      </c>
      <c r="I158">
        <v>5.1499999999999997E-2</v>
      </c>
      <c r="J158">
        <v>1.18</v>
      </c>
      <c r="K158">
        <v>24.4</v>
      </c>
      <c r="L158" t="s">
        <v>19</v>
      </c>
      <c r="M158" t="s">
        <v>22</v>
      </c>
      <c r="N158">
        <v>6.4899999999999999E-2</v>
      </c>
      <c r="O158">
        <v>1.03</v>
      </c>
      <c r="P158">
        <v>20.100000000000001</v>
      </c>
      <c r="Q158" t="s">
        <v>100</v>
      </c>
      <c r="R158" t="s">
        <v>21</v>
      </c>
      <c r="S158">
        <v>2.7E-2</v>
      </c>
      <c r="T158">
        <v>0.39</v>
      </c>
      <c r="U158">
        <v>21.3</v>
      </c>
      <c r="V158"/>
      <c r="W158">
        <v>1</v>
      </c>
      <c r="X158"/>
      <c r="Y158">
        <v>24.4</v>
      </c>
      <c r="Z158" s="7"/>
      <c r="AA158"/>
      <c r="AB158" s="7"/>
      <c r="AC158" s="7"/>
      <c r="AD158" s="7">
        <v>104.34</v>
      </c>
      <c r="AE158" s="7" t="s">
        <v>174</v>
      </c>
      <c r="AF158" s="7">
        <v>1</v>
      </c>
      <c r="AG158" s="7"/>
      <c r="AH158" s="7">
        <v>20.100000000000001</v>
      </c>
      <c r="AI158" s="7"/>
      <c r="AJ158" s="7"/>
      <c r="AK158" s="7"/>
      <c r="AL158" s="7"/>
      <c r="AM158" s="7">
        <v>93.81</v>
      </c>
      <c r="AN158" s="7" t="s">
        <v>174</v>
      </c>
      <c r="AO158" s="7">
        <v>1</v>
      </c>
      <c r="AP158" s="7"/>
      <c r="AQ158" s="7">
        <v>21.3</v>
      </c>
      <c r="AR158" s="7"/>
      <c r="AS158" s="7"/>
      <c r="AT158" s="7"/>
      <c r="AU158" s="7"/>
      <c r="AV158" s="7">
        <v>97.53</v>
      </c>
      <c r="AW158" s="7" t="s">
        <v>174</v>
      </c>
      <c r="AY158" s="1">
        <v>133</v>
      </c>
    </row>
    <row r="159" spans="1:51" s="8" customFormat="1" ht="15">
      <c r="A159" s="2">
        <v>44511</v>
      </c>
      <c r="B159" t="s">
        <v>160</v>
      </c>
      <c r="C159" t="s">
        <v>187</v>
      </c>
      <c r="D159">
        <v>60</v>
      </c>
      <c r="E159">
        <v>1</v>
      </c>
      <c r="F159">
        <v>1</v>
      </c>
      <c r="G159" t="s">
        <v>11</v>
      </c>
      <c r="H159" t="s">
        <v>21</v>
      </c>
      <c r="I159">
        <v>6.1699999999999998E-2</v>
      </c>
      <c r="J159">
        <v>1.2</v>
      </c>
      <c r="K159">
        <v>24.7</v>
      </c>
      <c r="L159" t="s">
        <v>19</v>
      </c>
      <c r="M159" t="s">
        <v>22</v>
      </c>
      <c r="N159">
        <v>6.2399999999999997E-2</v>
      </c>
      <c r="O159">
        <v>1.01</v>
      </c>
      <c r="P159">
        <v>19.7</v>
      </c>
      <c r="Q159" t="s">
        <v>100</v>
      </c>
      <c r="R159" t="s">
        <v>21</v>
      </c>
      <c r="S159">
        <v>2.6800000000000001E-2</v>
      </c>
      <c r="T159">
        <v>0.378</v>
      </c>
      <c r="U159">
        <v>20.6</v>
      </c>
      <c r="V159"/>
      <c r="W159">
        <v>1</v>
      </c>
      <c r="X159"/>
      <c r="Y159">
        <v>24.7</v>
      </c>
      <c r="Z159" s="7"/>
      <c r="AA159"/>
      <c r="AB159" s="7"/>
      <c r="AC159" s="7"/>
      <c r="AD159" s="7">
        <v>101.22</v>
      </c>
      <c r="AE159" s="7" t="s">
        <v>174</v>
      </c>
      <c r="AF159" s="7">
        <v>1</v>
      </c>
      <c r="AG159" s="7"/>
      <c r="AH159" s="7">
        <v>19.7</v>
      </c>
      <c r="AI159" s="7"/>
      <c r="AJ159" s="7"/>
      <c r="AK159" s="7"/>
      <c r="AL159" s="7"/>
      <c r="AM159" s="7">
        <v>95.12</v>
      </c>
      <c r="AN159" s="7" t="s">
        <v>174</v>
      </c>
      <c r="AO159" s="7">
        <v>1</v>
      </c>
      <c r="AP159" s="7"/>
      <c r="AQ159" s="7">
        <v>20.6</v>
      </c>
      <c r="AR159" s="7"/>
      <c r="AS159" s="7"/>
      <c r="AT159" s="7"/>
      <c r="AU159" s="7"/>
      <c r="AV159" s="7">
        <v>89.86</v>
      </c>
      <c r="AW159" s="7" t="s">
        <v>174</v>
      </c>
      <c r="AY159" s="1">
        <v>134</v>
      </c>
    </row>
    <row r="160" spans="1:51" s="8" customFormat="1" ht="15">
      <c r="A160" s="2">
        <v>44511</v>
      </c>
      <c r="B160" t="s">
        <v>160</v>
      </c>
      <c r="C160" t="s">
        <v>187</v>
      </c>
      <c r="D160">
        <v>75</v>
      </c>
      <c r="E160">
        <v>1</v>
      </c>
      <c r="F160">
        <v>1</v>
      </c>
      <c r="G160" t="s">
        <v>11</v>
      </c>
      <c r="H160" t="s">
        <v>21</v>
      </c>
      <c r="I160">
        <v>5.9200000000000003E-2</v>
      </c>
      <c r="J160">
        <v>1.39</v>
      </c>
      <c r="K160">
        <v>28.4</v>
      </c>
      <c r="L160" t="s">
        <v>19</v>
      </c>
      <c r="M160" t="s">
        <v>22</v>
      </c>
      <c r="N160">
        <v>6.4199999999999993E-2</v>
      </c>
      <c r="O160">
        <v>1.03</v>
      </c>
      <c r="P160">
        <v>20.100000000000001</v>
      </c>
      <c r="Q160" t="s">
        <v>100</v>
      </c>
      <c r="R160" t="s">
        <v>21</v>
      </c>
      <c r="S160">
        <v>2.76E-2</v>
      </c>
      <c r="T160">
        <v>0.39400000000000002</v>
      </c>
      <c r="U160">
        <v>21.5</v>
      </c>
      <c r="V160"/>
      <c r="W160">
        <v>1</v>
      </c>
      <c r="X160"/>
      <c r="Y160">
        <v>28.4</v>
      </c>
      <c r="Z160" s="7"/>
      <c r="AA160"/>
      <c r="AB160" s="7"/>
      <c r="AC160" s="7"/>
      <c r="AD160" s="7">
        <v>103.69</v>
      </c>
      <c r="AE160" s="7" t="s">
        <v>174</v>
      </c>
      <c r="AF160" s="7">
        <v>1</v>
      </c>
      <c r="AG160" s="7"/>
      <c r="AH160" s="7">
        <v>20.100000000000001</v>
      </c>
      <c r="AI160" s="7"/>
      <c r="AJ160" s="7"/>
      <c r="AK160" s="7"/>
      <c r="AL160" s="7"/>
      <c r="AM160" s="7">
        <v>92.61</v>
      </c>
      <c r="AN160" s="7" t="s">
        <v>174</v>
      </c>
      <c r="AO160" s="7">
        <v>1</v>
      </c>
      <c r="AP160" s="7"/>
      <c r="AQ160" s="7">
        <v>21.5</v>
      </c>
      <c r="AR160" s="7"/>
      <c r="AS160" s="7"/>
      <c r="AT160" s="7"/>
      <c r="AU160" s="7"/>
      <c r="AV160" s="7">
        <v>91.85</v>
      </c>
      <c r="AW160" s="7" t="s">
        <v>174</v>
      </c>
      <c r="AY160" s="1">
        <v>135</v>
      </c>
    </row>
    <row r="161" spans="1:51" s="8" customFormat="1" ht="15">
      <c r="A161" s="2">
        <v>44511</v>
      </c>
      <c r="B161" t="s">
        <v>160</v>
      </c>
      <c r="C161" t="s">
        <v>187</v>
      </c>
      <c r="D161">
        <v>90</v>
      </c>
      <c r="E161">
        <v>1</v>
      </c>
      <c r="F161">
        <v>1</v>
      </c>
      <c r="G161" t="s">
        <v>11</v>
      </c>
      <c r="H161" t="s">
        <v>21</v>
      </c>
      <c r="I161">
        <v>7.9899999999999999E-2</v>
      </c>
      <c r="J161">
        <v>1.6</v>
      </c>
      <c r="K161">
        <v>32.6</v>
      </c>
      <c r="L161" t="s">
        <v>19</v>
      </c>
      <c r="M161" t="s">
        <v>22</v>
      </c>
      <c r="N161">
        <v>6.2600000000000003E-2</v>
      </c>
      <c r="O161">
        <v>1.02</v>
      </c>
      <c r="P161">
        <v>19.899999999999999</v>
      </c>
      <c r="Q161" t="s">
        <v>100</v>
      </c>
      <c r="R161" t="s">
        <v>21</v>
      </c>
      <c r="S161">
        <v>3.5499999999999997E-2</v>
      </c>
      <c r="T161">
        <v>0.499</v>
      </c>
      <c r="U161">
        <v>27.2</v>
      </c>
      <c r="V161"/>
      <c r="W161">
        <v>1</v>
      </c>
      <c r="X161"/>
      <c r="Y161">
        <v>32.6</v>
      </c>
      <c r="Z161" s="7"/>
      <c r="AA161"/>
      <c r="AB161" s="7"/>
      <c r="AC161" s="7"/>
      <c r="AD161" s="7">
        <v>90.76</v>
      </c>
      <c r="AE161" s="7" t="s">
        <v>174</v>
      </c>
      <c r="AF161" s="7">
        <v>1</v>
      </c>
      <c r="AG161" s="7"/>
      <c r="AH161" s="7">
        <v>19.899999999999999</v>
      </c>
      <c r="AI161" s="7"/>
      <c r="AJ161" s="7"/>
      <c r="AK161" s="7"/>
      <c r="AL161" s="7"/>
      <c r="AM161" s="7">
        <v>91.69</v>
      </c>
      <c r="AN161" s="7" t="s">
        <v>174</v>
      </c>
      <c r="AO161" s="7">
        <v>1</v>
      </c>
      <c r="AP161" s="7"/>
      <c r="AQ161" s="7">
        <v>27.2</v>
      </c>
      <c r="AR161" s="7"/>
      <c r="AS161" s="7"/>
      <c r="AT161" s="7"/>
      <c r="AU161" s="7"/>
      <c r="AV161" s="7">
        <v>94.47</v>
      </c>
      <c r="AW161" s="7" t="s">
        <v>174</v>
      </c>
      <c r="AY161" s="1">
        <v>136</v>
      </c>
    </row>
    <row r="162" spans="1:51" s="8" customFormat="1" ht="15">
      <c r="A162" s="2">
        <v>44511</v>
      </c>
      <c r="B162" t="s">
        <v>160</v>
      </c>
      <c r="C162" t="s">
        <v>187</v>
      </c>
      <c r="D162">
        <v>105</v>
      </c>
      <c r="E162">
        <v>1</v>
      </c>
      <c r="F162">
        <v>1</v>
      </c>
      <c r="G162" t="s">
        <v>11</v>
      </c>
      <c r="H162" t="s">
        <v>21</v>
      </c>
      <c r="I162">
        <v>6.3700000000000007E-2</v>
      </c>
      <c r="J162">
        <v>1.48</v>
      </c>
      <c r="K162">
        <v>30.1</v>
      </c>
      <c r="L162" t="s">
        <v>19</v>
      </c>
      <c r="M162" t="s">
        <v>22</v>
      </c>
      <c r="N162">
        <v>6.0600000000000001E-2</v>
      </c>
      <c r="O162">
        <v>0.96499999999999997</v>
      </c>
      <c r="P162">
        <v>18.7</v>
      </c>
      <c r="Q162" t="s">
        <v>100</v>
      </c>
      <c r="R162" t="s">
        <v>21</v>
      </c>
      <c r="S162">
        <v>3.0599999999999999E-2</v>
      </c>
      <c r="T162">
        <v>0.44400000000000001</v>
      </c>
      <c r="U162">
        <v>24.2</v>
      </c>
      <c r="V162"/>
      <c r="W162">
        <v>1</v>
      </c>
      <c r="X162"/>
      <c r="Y162">
        <v>30.1</v>
      </c>
      <c r="Z162" s="7"/>
      <c r="AA162"/>
      <c r="AB162" s="7"/>
      <c r="AC162" s="7"/>
      <c r="AD162" s="7">
        <v>112.91</v>
      </c>
      <c r="AE162" s="7" t="s">
        <v>174</v>
      </c>
      <c r="AF162" s="7">
        <v>1</v>
      </c>
      <c r="AG162" s="7"/>
      <c r="AH162" s="7">
        <v>18.7</v>
      </c>
      <c r="AI162" s="7"/>
      <c r="AJ162" s="7"/>
      <c r="AK162" s="7"/>
      <c r="AL162" s="7"/>
      <c r="AM162" s="7">
        <v>90.64</v>
      </c>
      <c r="AN162" s="7" t="s">
        <v>174</v>
      </c>
      <c r="AO162" s="7">
        <v>1</v>
      </c>
      <c r="AP162" s="7"/>
      <c r="AQ162" s="7">
        <v>24.2</v>
      </c>
      <c r="AR162" s="7"/>
      <c r="AS162" s="7"/>
      <c r="AT162" s="7"/>
      <c r="AU162" s="7"/>
      <c r="AV162" s="7">
        <v>86.82</v>
      </c>
      <c r="AW162" s="7" t="s">
        <v>174</v>
      </c>
      <c r="AY162" s="1">
        <v>137</v>
      </c>
    </row>
    <row r="163" spans="1:51" s="8" customFormat="1" ht="15">
      <c r="A163" s="2">
        <v>44511</v>
      </c>
      <c r="B163" t="s">
        <v>160</v>
      </c>
      <c r="C163" t="s">
        <v>187</v>
      </c>
      <c r="D163">
        <v>120</v>
      </c>
      <c r="E163">
        <v>1</v>
      </c>
      <c r="F163">
        <v>1</v>
      </c>
      <c r="G163" t="s">
        <v>11</v>
      </c>
      <c r="H163" t="s">
        <v>21</v>
      </c>
      <c r="I163">
        <v>5.04E-2</v>
      </c>
      <c r="J163">
        <v>1.1599999999999999</v>
      </c>
      <c r="K163">
        <v>24.1</v>
      </c>
      <c r="L163" t="s">
        <v>19</v>
      </c>
      <c r="M163" t="s">
        <v>22</v>
      </c>
      <c r="N163">
        <v>6.3100000000000003E-2</v>
      </c>
      <c r="O163">
        <v>1.01</v>
      </c>
      <c r="P163">
        <v>19.7</v>
      </c>
      <c r="Q163" t="s">
        <v>100</v>
      </c>
      <c r="R163" t="s">
        <v>21</v>
      </c>
      <c r="S163">
        <v>0.20200000000000001</v>
      </c>
      <c r="T163">
        <v>2.84</v>
      </c>
      <c r="U163">
        <v>156</v>
      </c>
      <c r="V163"/>
      <c r="W163">
        <v>1</v>
      </c>
      <c r="X163"/>
      <c r="Y163">
        <v>24.1</v>
      </c>
      <c r="Z163" s="7"/>
      <c r="AA163"/>
      <c r="AB163" s="7"/>
      <c r="AC163" s="7"/>
      <c r="AD163" s="7">
        <v>89.41</v>
      </c>
      <c r="AE163" s="7" t="s">
        <v>174</v>
      </c>
      <c r="AF163" s="7">
        <v>1</v>
      </c>
      <c r="AG163" s="7"/>
      <c r="AH163" s="7">
        <v>19.7</v>
      </c>
      <c r="AI163" s="7"/>
      <c r="AJ163" s="7"/>
      <c r="AK163" s="7"/>
      <c r="AL163" s="7"/>
      <c r="AM163" s="7">
        <v>91.07</v>
      </c>
      <c r="AN163" s="7" t="s">
        <v>174</v>
      </c>
      <c r="AO163" s="7">
        <v>1</v>
      </c>
      <c r="AP163" s="7"/>
      <c r="AQ163" s="7">
        <v>156</v>
      </c>
      <c r="AR163" s="7"/>
      <c r="AS163" s="7"/>
      <c r="AT163" s="7"/>
      <c r="AU163" s="7"/>
      <c r="AV163" s="7">
        <v>70.599999999999994</v>
      </c>
      <c r="AW163" s="7" t="s">
        <v>175</v>
      </c>
      <c r="AY163" s="1">
        <v>138</v>
      </c>
    </row>
    <row r="164" spans="1:51" s="8" customFormat="1" ht="15">
      <c r="A164" s="2">
        <v>44511</v>
      </c>
      <c r="B164" t="s">
        <v>160</v>
      </c>
      <c r="C164" t="s">
        <v>187</v>
      </c>
      <c r="D164">
        <v>135</v>
      </c>
      <c r="E164">
        <v>1</v>
      </c>
      <c r="F164">
        <v>1</v>
      </c>
      <c r="G164" t="s">
        <v>11</v>
      </c>
      <c r="H164" t="s">
        <v>21</v>
      </c>
      <c r="I164">
        <v>5.3800000000000001E-2</v>
      </c>
      <c r="J164">
        <v>1.31</v>
      </c>
      <c r="K164">
        <v>27</v>
      </c>
      <c r="L164" t="s">
        <v>19</v>
      </c>
      <c r="M164" t="s">
        <v>22</v>
      </c>
      <c r="N164">
        <v>6.0999999999999999E-2</v>
      </c>
      <c r="O164">
        <v>0.95</v>
      </c>
      <c r="P164">
        <v>18.399999999999999</v>
      </c>
      <c r="Q164" t="s">
        <v>100</v>
      </c>
      <c r="R164" t="s">
        <v>21</v>
      </c>
      <c r="S164">
        <v>2.7300000000000001E-2</v>
      </c>
      <c r="T164">
        <v>0.38100000000000001</v>
      </c>
      <c r="U164">
        <v>20.8</v>
      </c>
      <c r="V164"/>
      <c r="W164">
        <v>1</v>
      </c>
      <c r="X164"/>
      <c r="Y164">
        <v>27</v>
      </c>
      <c r="Z164" s="7"/>
      <c r="AA164"/>
      <c r="AB164" s="7"/>
      <c r="AC164" s="7"/>
      <c r="AD164" s="7">
        <v>126.4</v>
      </c>
      <c r="AE164" s="7" t="s">
        <v>174</v>
      </c>
      <c r="AF164" s="7">
        <v>1</v>
      </c>
      <c r="AG164" s="7"/>
      <c r="AH164" s="7">
        <v>18.399999999999999</v>
      </c>
      <c r="AI164" s="7"/>
      <c r="AJ164" s="7"/>
      <c r="AK164" s="7"/>
      <c r="AL164" s="7"/>
      <c r="AM164" s="7">
        <v>86.54</v>
      </c>
      <c r="AN164" s="7" t="s">
        <v>174</v>
      </c>
      <c r="AO164" s="7">
        <v>1</v>
      </c>
      <c r="AP164" s="7"/>
      <c r="AQ164" s="7">
        <v>20.8</v>
      </c>
      <c r="AR164" s="7"/>
      <c r="AS164" s="7"/>
      <c r="AT164" s="7"/>
      <c r="AU164" s="7"/>
      <c r="AV164" s="7">
        <v>86.58</v>
      </c>
      <c r="AW164" s="7" t="s">
        <v>174</v>
      </c>
      <c r="AY164" s="1">
        <v>139</v>
      </c>
    </row>
    <row r="165" spans="1:51" s="8" customFormat="1" ht="15">
      <c r="A165" s="2">
        <v>44511</v>
      </c>
      <c r="B165" t="s">
        <v>160</v>
      </c>
      <c r="C165" t="s">
        <v>187</v>
      </c>
      <c r="D165">
        <v>150</v>
      </c>
      <c r="E165">
        <v>1</v>
      </c>
      <c r="F165">
        <v>1</v>
      </c>
      <c r="G165" t="s">
        <v>11</v>
      </c>
      <c r="H165" t="s">
        <v>21</v>
      </c>
      <c r="I165">
        <v>5.0500000000000003E-2</v>
      </c>
      <c r="J165">
        <v>1.1299999999999999</v>
      </c>
      <c r="K165">
        <v>23.4</v>
      </c>
      <c r="L165" t="s">
        <v>19</v>
      </c>
      <c r="M165" t="s">
        <v>22</v>
      </c>
      <c r="N165">
        <v>6.25E-2</v>
      </c>
      <c r="O165">
        <v>1</v>
      </c>
      <c r="P165">
        <v>19.600000000000001</v>
      </c>
      <c r="Q165" t="s">
        <v>100</v>
      </c>
      <c r="R165" t="s">
        <v>21</v>
      </c>
      <c r="S165">
        <v>0.193</v>
      </c>
      <c r="T165">
        <v>2.71</v>
      </c>
      <c r="U165">
        <v>149</v>
      </c>
      <c r="V165"/>
      <c r="W165">
        <v>1</v>
      </c>
      <c r="X165"/>
      <c r="Y165">
        <v>23.4</v>
      </c>
      <c r="Z165" s="7"/>
      <c r="AA165"/>
      <c r="AB165" s="7"/>
      <c r="AC165" s="7"/>
      <c r="AD165" s="7">
        <v>89.34</v>
      </c>
      <c r="AE165" s="7" t="s">
        <v>174</v>
      </c>
      <c r="AF165" s="7">
        <v>1</v>
      </c>
      <c r="AG165" s="7"/>
      <c r="AH165" s="7">
        <v>19.600000000000001</v>
      </c>
      <c r="AI165" s="7"/>
      <c r="AJ165" s="7"/>
      <c r="AK165" s="7"/>
      <c r="AL165" s="7"/>
      <c r="AM165" s="7">
        <v>92.16</v>
      </c>
      <c r="AN165" s="7" t="s">
        <v>174</v>
      </c>
      <c r="AO165" s="7">
        <v>1</v>
      </c>
      <c r="AP165" s="7"/>
      <c r="AQ165" s="7">
        <v>149</v>
      </c>
      <c r="AR165" s="7"/>
      <c r="AS165" s="7"/>
      <c r="AT165" s="7"/>
      <c r="AU165" s="7"/>
      <c r="AV165" s="7">
        <v>84.9</v>
      </c>
      <c r="AW165" s="7" t="s">
        <v>174</v>
      </c>
      <c r="AY165" s="1">
        <v>140</v>
      </c>
    </row>
    <row r="166" spans="1:51" s="8" customFormat="1" ht="15">
      <c r="A166" s="2">
        <v>44511</v>
      </c>
      <c r="B166" t="s">
        <v>160</v>
      </c>
      <c r="C166" t="s">
        <v>187</v>
      </c>
      <c r="D166">
        <v>165</v>
      </c>
      <c r="E166">
        <v>1</v>
      </c>
      <c r="F166">
        <v>1</v>
      </c>
      <c r="G166" t="s">
        <v>11</v>
      </c>
      <c r="H166" t="s">
        <v>21</v>
      </c>
      <c r="I166">
        <v>5.3800000000000001E-2</v>
      </c>
      <c r="J166">
        <v>1.1499999999999999</v>
      </c>
      <c r="K166">
        <v>23.8</v>
      </c>
      <c r="L166" t="s">
        <v>19</v>
      </c>
      <c r="M166" t="s">
        <v>22</v>
      </c>
      <c r="N166">
        <v>5.9700000000000003E-2</v>
      </c>
      <c r="O166">
        <v>0.93799999999999994</v>
      </c>
      <c r="P166">
        <v>18.100000000000001</v>
      </c>
      <c r="Q166" t="s">
        <v>100</v>
      </c>
      <c r="R166" t="s">
        <v>21</v>
      </c>
      <c r="S166">
        <v>0.185</v>
      </c>
      <c r="T166">
        <v>2.58</v>
      </c>
      <c r="U166">
        <v>142</v>
      </c>
      <c r="V166"/>
      <c r="W166">
        <v>1</v>
      </c>
      <c r="X166"/>
      <c r="Y166">
        <v>23.8</v>
      </c>
      <c r="Z166" s="7"/>
      <c r="AA166"/>
      <c r="AB166" s="7"/>
      <c r="AC166" s="7"/>
      <c r="AD166" s="7">
        <v>89.93</v>
      </c>
      <c r="AE166" s="7" t="s">
        <v>174</v>
      </c>
      <c r="AF166" s="7">
        <v>1</v>
      </c>
      <c r="AG166" s="7"/>
      <c r="AH166" s="7">
        <v>18.100000000000001</v>
      </c>
      <c r="AI166" s="7"/>
      <c r="AJ166" s="7"/>
      <c r="AK166" s="7"/>
      <c r="AL166" s="7"/>
      <c r="AM166" s="7">
        <v>86.11</v>
      </c>
      <c r="AN166" s="7" t="s">
        <v>174</v>
      </c>
      <c r="AO166" s="7">
        <v>1</v>
      </c>
      <c r="AP166" s="7"/>
      <c r="AQ166" s="7">
        <v>142</v>
      </c>
      <c r="AR166" s="7"/>
      <c r="AS166" s="7"/>
      <c r="AT166" s="7"/>
      <c r="AU166" s="7"/>
      <c r="AV166" s="7">
        <v>69.2</v>
      </c>
      <c r="AW166" s="7" t="s">
        <v>175</v>
      </c>
      <c r="AY166" s="1">
        <v>141</v>
      </c>
    </row>
    <row r="167" spans="1:51" s="8" customFormat="1" ht="15">
      <c r="A167" s="2">
        <v>44511</v>
      </c>
      <c r="B167" t="s">
        <v>160</v>
      </c>
      <c r="C167" t="s">
        <v>187</v>
      </c>
      <c r="D167">
        <v>180</v>
      </c>
      <c r="E167">
        <v>1</v>
      </c>
      <c r="F167">
        <v>1</v>
      </c>
      <c r="G167" t="s">
        <v>11</v>
      </c>
      <c r="H167" t="s">
        <v>21</v>
      </c>
      <c r="I167">
        <v>8.7099999999999997E-2</v>
      </c>
      <c r="J167">
        <v>1.92</v>
      </c>
      <c r="K167">
        <v>38.799999999999997</v>
      </c>
      <c r="L167" t="s">
        <v>19</v>
      </c>
      <c r="M167" t="s">
        <v>22</v>
      </c>
      <c r="N167">
        <v>6.1800000000000001E-2</v>
      </c>
      <c r="O167">
        <v>1.02</v>
      </c>
      <c r="P167">
        <v>20</v>
      </c>
      <c r="Q167" t="s">
        <v>100</v>
      </c>
      <c r="R167" t="s">
        <v>21</v>
      </c>
      <c r="S167">
        <v>0.83399999999999996</v>
      </c>
      <c r="T167">
        <v>11.6</v>
      </c>
      <c r="U167">
        <v>649</v>
      </c>
      <c r="V167"/>
      <c r="W167">
        <v>1</v>
      </c>
      <c r="X167"/>
      <c r="Y167">
        <v>38.799999999999997</v>
      </c>
      <c r="Z167" s="7"/>
      <c r="AA167"/>
      <c r="AB167" s="7"/>
      <c r="AC167" s="7"/>
      <c r="AD167" s="7">
        <v>107.88</v>
      </c>
      <c r="AE167" s="7" t="s">
        <v>174</v>
      </c>
      <c r="AF167" s="7">
        <v>1</v>
      </c>
      <c r="AG167" s="7"/>
      <c r="AH167" s="7">
        <v>20</v>
      </c>
      <c r="AI167" s="7"/>
      <c r="AJ167" s="7"/>
      <c r="AK167" s="7"/>
      <c r="AL167" s="7"/>
      <c r="AM167" s="7">
        <v>90.6</v>
      </c>
      <c r="AN167" s="7" t="s">
        <v>174</v>
      </c>
      <c r="AO167" s="7">
        <v>1</v>
      </c>
      <c r="AP167" s="7"/>
      <c r="AQ167" s="7">
        <v>649</v>
      </c>
      <c r="AR167" s="7"/>
      <c r="AS167" s="7"/>
      <c r="AT167" s="7"/>
      <c r="AU167" s="7"/>
      <c r="AV167" s="7">
        <v>24.9</v>
      </c>
      <c r="AW167" s="7" t="s">
        <v>175</v>
      </c>
      <c r="AY167" s="1">
        <v>142</v>
      </c>
    </row>
    <row r="168" spans="1:51" s="8" customFormat="1" ht="15">
      <c r="A168" s="2">
        <v>44539</v>
      </c>
      <c r="B168" t="s">
        <v>189</v>
      </c>
      <c r="C168" t="s">
        <v>187</v>
      </c>
      <c r="D168">
        <v>15</v>
      </c>
      <c r="E168">
        <v>1</v>
      </c>
      <c r="F168">
        <v>1</v>
      </c>
      <c r="G168" t="s">
        <v>11</v>
      </c>
      <c r="H168" t="s">
        <v>21</v>
      </c>
      <c r="I168">
        <v>1.7</v>
      </c>
      <c r="J168">
        <v>31.8</v>
      </c>
      <c r="K168">
        <v>668</v>
      </c>
      <c r="L168" t="s">
        <v>19</v>
      </c>
      <c r="M168" t="s">
        <v>22</v>
      </c>
      <c r="N168">
        <v>7.0999999999999994E-2</v>
      </c>
      <c r="O168">
        <v>1.1399999999999999</v>
      </c>
      <c r="P168">
        <v>23.4</v>
      </c>
      <c r="Q168" t="s">
        <v>100</v>
      </c>
      <c r="R168" t="s">
        <v>21</v>
      </c>
      <c r="S168">
        <v>3.4099999999999998E-2</v>
      </c>
      <c r="T168">
        <v>0.436</v>
      </c>
      <c r="U168">
        <v>19</v>
      </c>
      <c r="V168"/>
      <c r="W168">
        <v>1</v>
      </c>
      <c r="X168"/>
      <c r="Y168">
        <v>668</v>
      </c>
      <c r="Z168" s="7"/>
      <c r="AA168"/>
      <c r="AB168" s="7"/>
      <c r="AC168" s="7"/>
      <c r="AD168" s="7">
        <v>81.8</v>
      </c>
      <c r="AE168" s="7" t="s">
        <v>174</v>
      </c>
      <c r="AF168" s="7">
        <v>1</v>
      </c>
      <c r="AG168" s="7"/>
      <c r="AH168" s="7">
        <v>23.4</v>
      </c>
      <c r="AI168" s="7"/>
      <c r="AJ168" s="7"/>
      <c r="AK168" s="7"/>
      <c r="AL168" s="7"/>
      <c r="AM168" s="7">
        <v>100.19</v>
      </c>
      <c r="AN168" s="7" t="s">
        <v>174</v>
      </c>
      <c r="AO168" s="7">
        <v>1</v>
      </c>
      <c r="AP168" s="7"/>
      <c r="AQ168" s="7">
        <v>19</v>
      </c>
      <c r="AR168" s="7"/>
      <c r="AS168" s="7"/>
      <c r="AT168" s="7"/>
      <c r="AU168" s="7"/>
      <c r="AV168" s="7">
        <v>90.15</v>
      </c>
      <c r="AW168" s="7" t="s">
        <v>174</v>
      </c>
      <c r="AY168" s="1">
        <v>143</v>
      </c>
    </row>
    <row r="169" spans="1:51" s="8" customFormat="1" ht="15">
      <c r="A169" s="2">
        <v>44539</v>
      </c>
      <c r="B169" t="s">
        <v>189</v>
      </c>
      <c r="C169" t="s">
        <v>187</v>
      </c>
      <c r="D169">
        <v>30</v>
      </c>
      <c r="E169">
        <v>1</v>
      </c>
      <c r="F169">
        <v>1</v>
      </c>
      <c r="G169" t="s">
        <v>11</v>
      </c>
      <c r="H169" t="s">
        <v>21</v>
      </c>
      <c r="I169">
        <v>9.2899999999999996E-2</v>
      </c>
      <c r="J169">
        <v>1.75</v>
      </c>
      <c r="K169">
        <v>36.6</v>
      </c>
      <c r="L169" t="s">
        <v>19</v>
      </c>
      <c r="M169" t="s">
        <v>22</v>
      </c>
      <c r="N169">
        <v>6.6000000000000003E-2</v>
      </c>
      <c r="O169">
        <v>1.05</v>
      </c>
      <c r="P169">
        <v>21.1</v>
      </c>
      <c r="Q169" t="s">
        <v>100</v>
      </c>
      <c r="R169" t="s">
        <v>21</v>
      </c>
      <c r="S169">
        <v>0.112</v>
      </c>
      <c r="T169">
        <v>1.44</v>
      </c>
      <c r="U169">
        <v>67.5</v>
      </c>
      <c r="V169"/>
      <c r="W169">
        <v>1</v>
      </c>
      <c r="X169"/>
      <c r="Y169">
        <v>36.6</v>
      </c>
      <c r="Z169" s="7"/>
      <c r="AA169"/>
      <c r="AB169" s="7"/>
      <c r="AC169" s="7"/>
      <c r="AD169" s="7">
        <v>91.16</v>
      </c>
      <c r="AE169" s="7" t="s">
        <v>174</v>
      </c>
      <c r="AF169" s="7">
        <v>1</v>
      </c>
      <c r="AG169" s="7"/>
      <c r="AH169" s="7">
        <v>21.1</v>
      </c>
      <c r="AI169" s="7"/>
      <c r="AJ169" s="7"/>
      <c r="AK169" s="7"/>
      <c r="AL169" s="7"/>
      <c r="AM169" s="7">
        <v>100.61</v>
      </c>
      <c r="AN169" s="7" t="s">
        <v>174</v>
      </c>
      <c r="AO169" s="7">
        <v>1</v>
      </c>
      <c r="AP169" s="7"/>
      <c r="AQ169" s="7">
        <v>67.5</v>
      </c>
      <c r="AR169" s="7"/>
      <c r="AS169" s="7"/>
      <c r="AT169" s="7"/>
      <c r="AU169" s="7"/>
      <c r="AV169" s="7">
        <v>92.25</v>
      </c>
      <c r="AW169" s="7" t="s">
        <v>174</v>
      </c>
      <c r="AY169" s="1">
        <v>144</v>
      </c>
    </row>
    <row r="170" spans="1:51" s="8" customFormat="1" ht="15">
      <c r="A170" s="2">
        <v>44539</v>
      </c>
      <c r="B170" t="s">
        <v>189</v>
      </c>
      <c r="C170" t="s">
        <v>187</v>
      </c>
      <c r="D170">
        <v>45</v>
      </c>
      <c r="E170">
        <v>1</v>
      </c>
      <c r="F170">
        <v>1</v>
      </c>
      <c r="G170" t="s">
        <v>11</v>
      </c>
      <c r="H170" t="s">
        <v>21</v>
      </c>
      <c r="I170">
        <v>5.9499999999999997E-2</v>
      </c>
      <c r="J170">
        <v>1.44</v>
      </c>
      <c r="K170">
        <v>29.9</v>
      </c>
      <c r="L170" t="s">
        <v>19</v>
      </c>
      <c r="M170" t="s">
        <v>22</v>
      </c>
      <c r="N170">
        <v>7.1599999999999997E-2</v>
      </c>
      <c r="O170">
        <v>1.1599999999999999</v>
      </c>
      <c r="P170">
        <v>23.7</v>
      </c>
      <c r="Q170" t="s">
        <v>100</v>
      </c>
      <c r="R170" t="s">
        <v>21</v>
      </c>
      <c r="S170">
        <v>3.4599999999999999E-2</v>
      </c>
      <c r="T170">
        <v>0.44400000000000001</v>
      </c>
      <c r="U170">
        <v>19.3</v>
      </c>
      <c r="V170"/>
      <c r="W170">
        <v>1</v>
      </c>
      <c r="X170"/>
      <c r="Y170">
        <v>29.9</v>
      </c>
      <c r="Z170" s="7"/>
      <c r="AA170"/>
      <c r="AB170" s="7"/>
      <c r="AC170" s="7"/>
      <c r="AD170" s="7">
        <v>120.04</v>
      </c>
      <c r="AE170" s="7" t="s">
        <v>174</v>
      </c>
      <c r="AF170" s="7">
        <v>1</v>
      </c>
      <c r="AG170" s="7"/>
      <c r="AH170" s="7">
        <v>23.7</v>
      </c>
      <c r="AI170" s="7"/>
      <c r="AJ170" s="7"/>
      <c r="AK170" s="7"/>
      <c r="AL170" s="7"/>
      <c r="AM170" s="7">
        <v>102.17</v>
      </c>
      <c r="AN170" s="7" t="s">
        <v>174</v>
      </c>
      <c r="AO170" s="7">
        <v>1</v>
      </c>
      <c r="AP170" s="7"/>
      <c r="AQ170" s="7">
        <v>19.3</v>
      </c>
      <c r="AR170" s="7"/>
      <c r="AS170" s="7"/>
      <c r="AT170" s="7"/>
      <c r="AU170" s="7"/>
      <c r="AV170" s="7">
        <v>90.23</v>
      </c>
      <c r="AW170" s="7" t="s">
        <v>174</v>
      </c>
      <c r="AY170" s="1">
        <v>145</v>
      </c>
    </row>
    <row r="171" spans="1:51" s="8" customFormat="1" ht="15">
      <c r="A171" s="2">
        <v>44539</v>
      </c>
      <c r="B171" t="s">
        <v>189</v>
      </c>
      <c r="C171" t="s">
        <v>187</v>
      </c>
      <c r="D171">
        <v>60</v>
      </c>
      <c r="E171">
        <v>1</v>
      </c>
      <c r="F171">
        <v>1</v>
      </c>
      <c r="G171" t="s">
        <v>11</v>
      </c>
      <c r="H171" t="s">
        <v>21</v>
      </c>
      <c r="I171">
        <v>0.22500000000000001</v>
      </c>
      <c r="J171">
        <v>4.74</v>
      </c>
      <c r="K171">
        <v>100</v>
      </c>
      <c r="L171" t="s">
        <v>19</v>
      </c>
      <c r="M171" t="s">
        <v>22</v>
      </c>
      <c r="N171">
        <v>6.8500000000000005E-2</v>
      </c>
      <c r="O171">
        <v>1.1000000000000001</v>
      </c>
      <c r="P171">
        <v>22.3</v>
      </c>
      <c r="Q171" t="s">
        <v>100</v>
      </c>
      <c r="R171" t="s">
        <v>21</v>
      </c>
      <c r="S171">
        <v>4.0099999999999997E-2</v>
      </c>
      <c r="T171">
        <v>0.5</v>
      </c>
      <c r="U171">
        <v>22</v>
      </c>
      <c r="V171"/>
      <c r="W171">
        <v>1</v>
      </c>
      <c r="X171"/>
      <c r="Y171">
        <v>100</v>
      </c>
      <c r="Z171" s="7"/>
      <c r="AA171"/>
      <c r="AB171" s="7"/>
      <c r="AC171" s="7"/>
      <c r="AD171" s="7">
        <v>77.5</v>
      </c>
      <c r="AE171" s="7" t="s">
        <v>175</v>
      </c>
      <c r="AF171" s="7">
        <v>1</v>
      </c>
      <c r="AG171" s="7"/>
      <c r="AH171" s="7">
        <v>22.3</v>
      </c>
      <c r="AI171" s="7"/>
      <c r="AJ171" s="7"/>
      <c r="AK171" s="7"/>
      <c r="AL171" s="7"/>
      <c r="AM171" s="7">
        <v>92.08</v>
      </c>
      <c r="AN171" s="7" t="s">
        <v>174</v>
      </c>
      <c r="AO171" s="7">
        <v>1</v>
      </c>
      <c r="AP171" s="7"/>
      <c r="AQ171" s="7">
        <v>22</v>
      </c>
      <c r="AR171" s="7"/>
      <c r="AS171" s="7"/>
      <c r="AT171" s="7"/>
      <c r="AU171" s="7"/>
      <c r="AV171" s="7">
        <v>97.1</v>
      </c>
      <c r="AW171" s="7" t="s">
        <v>174</v>
      </c>
      <c r="AY171" s="1">
        <v>146</v>
      </c>
    </row>
    <row r="172" spans="1:51" s="8" customFormat="1" ht="15">
      <c r="A172" s="2">
        <v>44539</v>
      </c>
      <c r="B172" t="s">
        <v>189</v>
      </c>
      <c r="C172" t="s">
        <v>187</v>
      </c>
      <c r="D172">
        <v>75</v>
      </c>
      <c r="E172">
        <v>1</v>
      </c>
      <c r="F172">
        <v>1</v>
      </c>
      <c r="G172" t="s">
        <v>11</v>
      </c>
      <c r="H172" t="s">
        <v>21</v>
      </c>
      <c r="I172">
        <v>1.93</v>
      </c>
      <c r="J172">
        <v>42.1</v>
      </c>
      <c r="K172">
        <v>878</v>
      </c>
      <c r="L172" t="s">
        <v>19</v>
      </c>
      <c r="M172" t="s">
        <v>22</v>
      </c>
      <c r="N172">
        <v>6.6500000000000004E-2</v>
      </c>
      <c r="O172">
        <v>1.0900000000000001</v>
      </c>
      <c r="P172">
        <v>22.1</v>
      </c>
      <c r="Q172" t="s">
        <v>100</v>
      </c>
      <c r="R172" t="s">
        <v>21</v>
      </c>
      <c r="S172">
        <v>3.4599999999999999E-2</v>
      </c>
      <c r="T172">
        <v>0.44800000000000001</v>
      </c>
      <c r="U172">
        <v>19.5</v>
      </c>
      <c r="V172"/>
      <c r="W172">
        <v>1</v>
      </c>
      <c r="X172"/>
      <c r="Y172">
        <v>878</v>
      </c>
      <c r="Z172" s="7"/>
      <c r="AA172"/>
      <c r="AB172" s="7"/>
      <c r="AC172" s="7"/>
      <c r="AD172" s="7">
        <v>77.8</v>
      </c>
      <c r="AE172" s="7" t="s">
        <v>175</v>
      </c>
      <c r="AF172" s="7">
        <v>1</v>
      </c>
      <c r="AG172" s="7"/>
      <c r="AH172" s="7">
        <v>22.1</v>
      </c>
      <c r="AI172" s="7"/>
      <c r="AJ172" s="7"/>
      <c r="AK172" s="7"/>
      <c r="AL172" s="7"/>
      <c r="AM172" s="7">
        <v>93.61</v>
      </c>
      <c r="AN172" s="7" t="s">
        <v>174</v>
      </c>
      <c r="AO172" s="7">
        <v>1</v>
      </c>
      <c r="AP172" s="7"/>
      <c r="AQ172" s="7">
        <v>19.5</v>
      </c>
      <c r="AR172" s="7"/>
      <c r="AS172" s="7"/>
      <c r="AT172" s="7"/>
      <c r="AU172" s="7"/>
      <c r="AV172" s="7">
        <v>95.07</v>
      </c>
      <c r="AW172" s="7" t="s">
        <v>174</v>
      </c>
      <c r="AY172" s="1">
        <v>147</v>
      </c>
    </row>
    <row r="173" spans="1:51" s="8" customFormat="1" ht="15">
      <c r="A173" s="2">
        <v>44539</v>
      </c>
      <c r="B173" t="s">
        <v>189</v>
      </c>
      <c r="C173" t="s">
        <v>187</v>
      </c>
      <c r="D173">
        <v>90</v>
      </c>
      <c r="E173">
        <v>1</v>
      </c>
      <c r="F173">
        <v>1</v>
      </c>
      <c r="G173" t="s">
        <v>11</v>
      </c>
      <c r="H173" t="s">
        <v>21</v>
      </c>
      <c r="I173">
        <v>5.5300000000000002E-2</v>
      </c>
      <c r="J173">
        <v>1.18</v>
      </c>
      <c r="K173">
        <v>24.4</v>
      </c>
      <c r="L173" t="s">
        <v>19</v>
      </c>
      <c r="M173" t="s">
        <v>22</v>
      </c>
      <c r="N173">
        <v>0.129</v>
      </c>
      <c r="O173">
        <v>1.99</v>
      </c>
      <c r="P173">
        <v>43</v>
      </c>
      <c r="Q173" t="s">
        <v>100</v>
      </c>
      <c r="R173" t="s">
        <v>21</v>
      </c>
      <c r="S173">
        <v>0.254</v>
      </c>
      <c r="T173">
        <v>3.23</v>
      </c>
      <c r="U173">
        <v>162</v>
      </c>
      <c r="V173"/>
      <c r="W173">
        <v>1</v>
      </c>
      <c r="X173"/>
      <c r="Y173">
        <v>24.4</v>
      </c>
      <c r="Z173" s="7"/>
      <c r="AA173"/>
      <c r="AB173" s="7"/>
      <c r="AC173" s="7"/>
      <c r="AD173" s="7">
        <v>96.24</v>
      </c>
      <c r="AE173" s="7" t="s">
        <v>174</v>
      </c>
      <c r="AF173" s="7">
        <v>1</v>
      </c>
      <c r="AG173" s="7"/>
      <c r="AH173" s="7">
        <v>43</v>
      </c>
      <c r="AI173" s="7"/>
      <c r="AJ173" s="7"/>
      <c r="AK173" s="7"/>
      <c r="AL173" s="7"/>
      <c r="AM173" s="7">
        <v>94.8</v>
      </c>
      <c r="AN173" s="7" t="s">
        <v>174</v>
      </c>
      <c r="AO173" s="7">
        <v>1</v>
      </c>
      <c r="AP173" s="7"/>
      <c r="AQ173" s="7">
        <v>162</v>
      </c>
      <c r="AR173" s="7"/>
      <c r="AS173" s="7"/>
      <c r="AT173" s="7"/>
      <c r="AU173" s="7"/>
      <c r="AV173" s="7">
        <v>101.2</v>
      </c>
      <c r="AW173" s="7" t="s">
        <v>174</v>
      </c>
      <c r="AY173" s="1">
        <v>148</v>
      </c>
    </row>
    <row r="174" spans="1:51" s="8" customFormat="1" ht="15">
      <c r="A174" s="2">
        <v>44539</v>
      </c>
      <c r="B174" t="s">
        <v>189</v>
      </c>
      <c r="C174" t="s">
        <v>187</v>
      </c>
      <c r="D174">
        <v>105</v>
      </c>
      <c r="E174">
        <v>1</v>
      </c>
      <c r="F174">
        <v>1</v>
      </c>
      <c r="G174" t="s">
        <v>11</v>
      </c>
      <c r="H174" t="s">
        <v>21</v>
      </c>
      <c r="I174">
        <v>0.47799999999999998</v>
      </c>
      <c r="J174">
        <v>10.3</v>
      </c>
      <c r="K174">
        <v>217</v>
      </c>
      <c r="L174" t="s">
        <v>19</v>
      </c>
      <c r="M174" t="s">
        <v>22</v>
      </c>
      <c r="N174">
        <v>4.1200000000000001E-2</v>
      </c>
      <c r="O174">
        <v>0.65800000000000003</v>
      </c>
      <c r="P174">
        <v>12.1</v>
      </c>
      <c r="Q174" t="s">
        <v>100</v>
      </c>
      <c r="R174" t="s">
        <v>21</v>
      </c>
      <c r="S174">
        <v>3.0599999999999999E-2</v>
      </c>
      <c r="T174">
        <v>0.40500000000000003</v>
      </c>
      <c r="U174">
        <v>17.5</v>
      </c>
      <c r="V174"/>
      <c r="W174">
        <v>1</v>
      </c>
      <c r="X174"/>
      <c r="Y174">
        <v>217</v>
      </c>
      <c r="Z174" s="7"/>
      <c r="AA174"/>
      <c r="AB174" s="7"/>
      <c r="AC174" s="7"/>
      <c r="AD174" s="7">
        <v>91.7</v>
      </c>
      <c r="AE174" s="7" t="s">
        <v>174</v>
      </c>
      <c r="AF174" s="7">
        <v>1</v>
      </c>
      <c r="AG174" s="7"/>
      <c r="AH174" s="7">
        <v>12.1</v>
      </c>
      <c r="AI174" s="7"/>
      <c r="AJ174" s="7"/>
      <c r="AK174" s="7"/>
      <c r="AL174" s="7"/>
      <c r="AM174" s="7">
        <v>42.51</v>
      </c>
      <c r="AN174" s="7" t="s">
        <v>174</v>
      </c>
      <c r="AO174" s="7">
        <v>1</v>
      </c>
      <c r="AP174" s="7"/>
      <c r="AQ174" s="7">
        <v>17.5</v>
      </c>
      <c r="AR174" s="7"/>
      <c r="AS174" s="7"/>
      <c r="AT174" s="7"/>
      <c r="AU174" s="7"/>
      <c r="AV174" s="7">
        <v>84.674999999999997</v>
      </c>
      <c r="AW174" s="7" t="s">
        <v>174</v>
      </c>
      <c r="AY174" s="1">
        <v>149</v>
      </c>
    </row>
    <row r="175" spans="1:51" s="8" customFormat="1" ht="15">
      <c r="A175" s="2">
        <v>44539</v>
      </c>
      <c r="B175" t="s">
        <v>189</v>
      </c>
      <c r="C175" t="s">
        <v>187</v>
      </c>
      <c r="D175">
        <v>120</v>
      </c>
      <c r="E175">
        <v>1</v>
      </c>
      <c r="F175">
        <v>1</v>
      </c>
      <c r="G175" t="s">
        <v>11</v>
      </c>
      <c r="H175" t="s">
        <v>21</v>
      </c>
      <c r="I175">
        <v>0.42599999999999999</v>
      </c>
      <c r="J175">
        <v>9.2799999999999994</v>
      </c>
      <c r="K175">
        <v>196</v>
      </c>
      <c r="L175" t="s">
        <v>19</v>
      </c>
      <c r="M175" t="s">
        <v>22</v>
      </c>
      <c r="N175">
        <v>6.8199999999999997E-2</v>
      </c>
      <c r="O175">
        <v>1.07</v>
      </c>
      <c r="P175">
        <v>21.8</v>
      </c>
      <c r="Q175" t="s">
        <v>100</v>
      </c>
      <c r="R175" t="s">
        <v>21</v>
      </c>
      <c r="S175">
        <v>3.1E-2</v>
      </c>
      <c r="T175">
        <v>0.41099999999999998</v>
      </c>
      <c r="U175">
        <v>17.8</v>
      </c>
      <c r="V175"/>
      <c r="W175">
        <v>1</v>
      </c>
      <c r="X175"/>
      <c r="Y175">
        <v>196</v>
      </c>
      <c r="Z175" s="7"/>
      <c r="AA175"/>
      <c r="AB175" s="7"/>
      <c r="AC175" s="7"/>
      <c r="AD175" s="7">
        <v>59.6</v>
      </c>
      <c r="AE175" s="7" t="s">
        <v>175</v>
      </c>
      <c r="AF175" s="7">
        <v>1</v>
      </c>
      <c r="AG175" s="7"/>
      <c r="AH175" s="7">
        <v>21.8</v>
      </c>
      <c r="AI175" s="7"/>
      <c r="AJ175" s="7"/>
      <c r="AK175" s="7"/>
      <c r="AL175" s="7"/>
      <c r="AM175" s="7">
        <v>94.38</v>
      </c>
      <c r="AN175" s="7" t="s">
        <v>174</v>
      </c>
      <c r="AO175" s="7">
        <v>1</v>
      </c>
      <c r="AP175" s="7"/>
      <c r="AQ175" s="7">
        <v>17.8</v>
      </c>
      <c r="AR175" s="7"/>
      <c r="AS175" s="7"/>
      <c r="AT175" s="7"/>
      <c r="AU175" s="7"/>
      <c r="AV175" s="7">
        <v>85.08</v>
      </c>
      <c r="AW175" s="7" t="s">
        <v>174</v>
      </c>
      <c r="AY175" s="1">
        <v>150</v>
      </c>
    </row>
    <row r="176" spans="1:51" s="8" customFormat="1" ht="15">
      <c r="A176" s="2">
        <v>44539</v>
      </c>
      <c r="B176" t="s">
        <v>189</v>
      </c>
      <c r="C176" t="s">
        <v>187</v>
      </c>
      <c r="D176">
        <v>135</v>
      </c>
      <c r="E176">
        <v>1</v>
      </c>
      <c r="F176">
        <v>1</v>
      </c>
      <c r="G176" t="s">
        <v>11</v>
      </c>
      <c r="H176" t="s">
        <v>21</v>
      </c>
      <c r="I176">
        <v>5.1400000000000001E-2</v>
      </c>
      <c r="J176">
        <v>1.08</v>
      </c>
      <c r="K176">
        <v>22.2</v>
      </c>
      <c r="L176" t="s">
        <v>19</v>
      </c>
      <c r="M176" t="s">
        <v>22</v>
      </c>
      <c r="N176">
        <v>6.9000000000000006E-2</v>
      </c>
      <c r="O176">
        <v>1.1000000000000001</v>
      </c>
      <c r="P176">
        <v>22.4</v>
      </c>
      <c r="Q176" t="s">
        <v>100</v>
      </c>
      <c r="R176" t="s">
        <v>21</v>
      </c>
      <c r="S176">
        <v>2.8899999999999999E-2</v>
      </c>
      <c r="T176">
        <v>0.38100000000000001</v>
      </c>
      <c r="U176">
        <v>16.3</v>
      </c>
      <c r="V176"/>
      <c r="W176">
        <v>1</v>
      </c>
      <c r="X176"/>
      <c r="Y176">
        <v>22.2</v>
      </c>
      <c r="Z176" s="7"/>
      <c r="AA176"/>
      <c r="AB176" s="7"/>
      <c r="AC176" s="7"/>
      <c r="AD176" s="7">
        <v>95.42</v>
      </c>
      <c r="AE176" s="7" t="s">
        <v>174</v>
      </c>
      <c r="AF176" s="7">
        <v>1</v>
      </c>
      <c r="AG176" s="7"/>
      <c r="AH176" s="7">
        <v>22.4</v>
      </c>
      <c r="AI176" s="7"/>
      <c r="AJ176" s="7"/>
      <c r="AK176" s="7"/>
      <c r="AL176" s="7"/>
      <c r="AM176" s="7">
        <v>95.54</v>
      </c>
      <c r="AN176" s="7" t="s">
        <v>174</v>
      </c>
      <c r="AO176" s="7">
        <v>1</v>
      </c>
      <c r="AP176" s="7"/>
      <c r="AQ176" s="7">
        <v>16.3</v>
      </c>
      <c r="AR176" s="7"/>
      <c r="AS176" s="7"/>
      <c r="AT176" s="7"/>
      <c r="AU176" s="7"/>
      <c r="AV176" s="7">
        <v>81.995000000000005</v>
      </c>
      <c r="AW176" s="7" t="s">
        <v>174</v>
      </c>
      <c r="AY176" s="1">
        <v>151</v>
      </c>
    </row>
    <row r="177" spans="1:51" s="8" customFormat="1" ht="15">
      <c r="A177" s="2">
        <v>44539</v>
      </c>
      <c r="B177" t="s">
        <v>189</v>
      </c>
      <c r="C177" t="s">
        <v>187</v>
      </c>
      <c r="D177">
        <v>150</v>
      </c>
      <c r="E177">
        <v>1</v>
      </c>
      <c r="F177">
        <v>1</v>
      </c>
      <c r="G177" t="s">
        <v>11</v>
      </c>
      <c r="H177" t="s">
        <v>21</v>
      </c>
      <c r="I177">
        <v>2.31</v>
      </c>
      <c r="J177">
        <v>50</v>
      </c>
      <c r="K177">
        <v>1040</v>
      </c>
      <c r="L177" t="s">
        <v>19</v>
      </c>
      <c r="M177" t="s">
        <v>22</v>
      </c>
      <c r="N177">
        <v>6.5299999999999997E-2</v>
      </c>
      <c r="O177">
        <v>1.01</v>
      </c>
      <c r="P177">
        <v>20.2</v>
      </c>
      <c r="Q177" t="s">
        <v>100</v>
      </c>
      <c r="R177" t="s">
        <v>21</v>
      </c>
      <c r="S177">
        <v>3.0200000000000001E-2</v>
      </c>
      <c r="T177">
        <v>0.42499999999999999</v>
      </c>
      <c r="U177">
        <v>18.399999999999999</v>
      </c>
      <c r="V177"/>
      <c r="W177">
        <v>1</v>
      </c>
      <c r="X177"/>
      <c r="Y177">
        <v>1040</v>
      </c>
      <c r="Z177" s="7"/>
      <c r="AA177"/>
      <c r="AB177" s="7"/>
      <c r="AC177" s="7"/>
      <c r="AD177" s="7">
        <v>54</v>
      </c>
      <c r="AE177" s="7" t="s">
        <v>175</v>
      </c>
      <c r="AF177" s="7">
        <v>1</v>
      </c>
      <c r="AG177" s="7"/>
      <c r="AH177" s="7">
        <v>20.2</v>
      </c>
      <c r="AI177" s="7"/>
      <c r="AJ177" s="7"/>
      <c r="AK177" s="7"/>
      <c r="AL177" s="7"/>
      <c r="AM177" s="7">
        <v>72.319999999999993</v>
      </c>
      <c r="AN177" s="7" t="s">
        <v>174</v>
      </c>
      <c r="AO177" s="7">
        <v>1</v>
      </c>
      <c r="AP177" s="7"/>
      <c r="AQ177" s="7">
        <v>18.399999999999999</v>
      </c>
      <c r="AR177" s="7"/>
      <c r="AS177" s="7"/>
      <c r="AT177" s="7"/>
      <c r="AU177" s="7"/>
      <c r="AV177" s="7">
        <v>89.78</v>
      </c>
      <c r="AW177" s="7" t="s">
        <v>174</v>
      </c>
      <c r="AY177" s="1">
        <v>152</v>
      </c>
    </row>
    <row r="178" spans="1:51" s="8" customFormat="1" ht="15">
      <c r="A178" s="2"/>
      <c r="B178"/>
      <c r="C178"/>
      <c r="D178"/>
      <c r="E178"/>
      <c r="F178"/>
      <c r="G178"/>
      <c r="H178"/>
      <c r="I178"/>
      <c r="J178"/>
      <c r="K178"/>
      <c r="L178"/>
      <c r="M178"/>
      <c r="N178"/>
      <c r="O178"/>
      <c r="P178"/>
      <c r="Q178"/>
      <c r="R178"/>
      <c r="S178"/>
      <c r="T178"/>
      <c r="U178"/>
      <c r="V178"/>
      <c r="W178"/>
      <c r="X178"/>
      <c r="Y178"/>
      <c r="Z178" s="7"/>
      <c r="AA178"/>
      <c r="AB178" s="7"/>
      <c r="AC178" s="7"/>
      <c r="AD178" s="7"/>
      <c r="AE178" s="7"/>
      <c r="AF178" s="7"/>
      <c r="AG178" s="7"/>
      <c r="AH178" s="7"/>
      <c r="AI178" s="7"/>
      <c r="AJ178" s="7"/>
      <c r="AK178" s="7"/>
      <c r="AL178" s="7"/>
      <c r="AM178" s="7"/>
      <c r="AN178" s="7"/>
      <c r="AO178" s="7"/>
      <c r="AP178" s="7"/>
      <c r="AQ178" s="7"/>
      <c r="AR178" s="7"/>
      <c r="AS178" s="7"/>
      <c r="AT178" s="7"/>
      <c r="AU178" s="7"/>
      <c r="AV178" s="7"/>
      <c r="AW178" s="7"/>
      <c r="AY178" s="1"/>
    </row>
    <row r="179" spans="1:51" s="8" customFormat="1" ht="15">
      <c r="A179" s="2"/>
      <c r="B179"/>
      <c r="C179"/>
      <c r="D179"/>
      <c r="E179"/>
      <c r="F179"/>
      <c r="G179"/>
      <c r="H179"/>
      <c r="I179"/>
      <c r="J179"/>
      <c r="K179"/>
      <c r="L179"/>
      <c r="M179"/>
      <c r="N179"/>
      <c r="O179"/>
      <c r="P179"/>
      <c r="Q179"/>
      <c r="R179"/>
      <c r="S179"/>
      <c r="T179"/>
      <c r="U179"/>
      <c r="V179"/>
      <c r="W179"/>
      <c r="X179"/>
      <c r="Y179"/>
      <c r="Z179" s="7"/>
      <c r="AA179"/>
      <c r="AB179" s="7"/>
      <c r="AC179" s="7"/>
      <c r="AD179" s="7"/>
      <c r="AE179" s="7"/>
      <c r="AF179" s="7"/>
      <c r="AG179" s="7"/>
      <c r="AH179" s="7"/>
      <c r="AI179" s="7"/>
      <c r="AJ179" s="7"/>
      <c r="AK179" s="7"/>
      <c r="AL179" s="7"/>
      <c r="AM179" s="7"/>
      <c r="AN179" s="7"/>
      <c r="AO179" s="7"/>
      <c r="AP179" s="7"/>
      <c r="AQ179" s="7"/>
      <c r="AR179" s="7"/>
      <c r="AS179" s="7"/>
      <c r="AT179" s="7"/>
      <c r="AU179" s="7"/>
      <c r="AV179" s="7"/>
      <c r="AW179" s="7"/>
      <c r="AY179" s="1"/>
    </row>
    <row r="180" spans="1:51" s="8" customFormat="1" ht="15">
      <c r="A180" s="2"/>
      <c r="B180"/>
      <c r="C180"/>
      <c r="D180"/>
      <c r="E180"/>
      <c r="F180"/>
      <c r="G180"/>
      <c r="H180"/>
      <c r="I180"/>
      <c r="J180"/>
      <c r="K180"/>
      <c r="L180"/>
      <c r="M180"/>
      <c r="N180"/>
      <c r="O180"/>
      <c r="P180"/>
      <c r="Q180"/>
      <c r="R180"/>
      <c r="S180"/>
      <c r="T180"/>
      <c r="U180"/>
      <c r="V180"/>
      <c r="W180"/>
      <c r="X180"/>
      <c r="Y180"/>
      <c r="Z180" s="7"/>
      <c r="AA180"/>
      <c r="AB180" s="7"/>
      <c r="AC180" s="7"/>
      <c r="AD180" s="7"/>
      <c r="AE180" s="7"/>
      <c r="AF180" s="7"/>
      <c r="AG180" s="7"/>
      <c r="AH180" s="7"/>
      <c r="AI180" s="7"/>
      <c r="AJ180" s="7"/>
      <c r="AK180" s="7"/>
      <c r="AL180" s="7"/>
      <c r="AM180" s="7"/>
      <c r="AN180" s="7"/>
      <c r="AO180" s="7"/>
      <c r="AP180" s="7"/>
      <c r="AQ180" s="7"/>
      <c r="AR180" s="7"/>
      <c r="AS180" s="7"/>
      <c r="AT180" s="7"/>
      <c r="AU180" s="7"/>
      <c r="AV180" s="7"/>
      <c r="AW180" s="7"/>
      <c r="AY180" s="1"/>
    </row>
    <row r="181" spans="1:51" s="8" customFormat="1" ht="15">
      <c r="A181" s="2"/>
      <c r="B181"/>
      <c r="C181"/>
      <c r="D181"/>
      <c r="E181"/>
      <c r="F181"/>
      <c r="G181"/>
      <c r="H181"/>
      <c r="I181"/>
      <c r="J181"/>
      <c r="K181"/>
      <c r="L181"/>
      <c r="M181"/>
      <c r="N181"/>
      <c r="O181"/>
      <c r="P181"/>
      <c r="Q181"/>
      <c r="R181"/>
      <c r="S181"/>
      <c r="T181"/>
      <c r="U181"/>
      <c r="V181"/>
      <c r="W181"/>
      <c r="X181"/>
      <c r="Y181"/>
      <c r="Z181" s="7"/>
      <c r="AA181"/>
      <c r="AB181" s="7"/>
      <c r="AC181" s="7"/>
      <c r="AD181" s="7"/>
      <c r="AE181" s="7"/>
      <c r="AF181" s="7"/>
      <c r="AG181" s="7"/>
      <c r="AH181" s="7"/>
      <c r="AI181" s="7"/>
      <c r="AJ181" s="7"/>
      <c r="AK181" s="7"/>
      <c r="AL181" s="7"/>
      <c r="AM181" s="7"/>
      <c r="AN181" s="7"/>
      <c r="AO181" s="7"/>
      <c r="AP181" s="7"/>
      <c r="AQ181" s="7"/>
      <c r="AR181" s="7"/>
      <c r="AS181" s="7"/>
      <c r="AT181" s="7"/>
      <c r="AU181" s="7"/>
      <c r="AV181" s="7"/>
      <c r="AW181" s="7"/>
      <c r="AY181" s="1"/>
    </row>
    <row r="182" spans="1:51" s="8" customFormat="1" ht="15">
      <c r="A182" s="2"/>
      <c r="B182"/>
      <c r="C182"/>
      <c r="D182"/>
      <c r="E182"/>
      <c r="F182"/>
      <c r="G182"/>
      <c r="H182"/>
      <c r="I182"/>
      <c r="J182"/>
      <c r="K182"/>
      <c r="L182"/>
      <c r="M182"/>
      <c r="N182"/>
      <c r="O182"/>
      <c r="P182"/>
      <c r="Q182"/>
      <c r="R182"/>
      <c r="S182"/>
      <c r="T182"/>
      <c r="U182"/>
      <c r="V182"/>
      <c r="W182"/>
      <c r="X182"/>
      <c r="Y182"/>
      <c r="Z182" s="7"/>
      <c r="AA182"/>
      <c r="AB182" s="7"/>
      <c r="AC182" s="7"/>
      <c r="AD182" s="7"/>
      <c r="AE182" s="7"/>
      <c r="AF182" s="7"/>
      <c r="AG182" s="7"/>
      <c r="AH182" s="7"/>
      <c r="AI182" s="7"/>
      <c r="AJ182" s="7"/>
      <c r="AK182" s="7"/>
      <c r="AL182" s="7"/>
      <c r="AM182" s="7"/>
      <c r="AN182" s="7"/>
      <c r="AO182" s="7"/>
      <c r="AP182" s="7"/>
      <c r="AQ182" s="7"/>
      <c r="AR182" s="7"/>
      <c r="AS182" s="7"/>
      <c r="AT182" s="7"/>
      <c r="AU182" s="7"/>
      <c r="AV182" s="7"/>
      <c r="AW182" s="7"/>
      <c r="AY182" s="1"/>
    </row>
    <row r="183" spans="1:51" s="8" customFormat="1" ht="15">
      <c r="A183" s="2"/>
      <c r="B183"/>
      <c r="C183"/>
      <c r="D183"/>
      <c r="E183"/>
      <c r="F183"/>
      <c r="G183"/>
      <c r="H183"/>
      <c r="I183"/>
      <c r="J183"/>
      <c r="K183"/>
      <c r="L183"/>
      <c r="M183"/>
      <c r="N183"/>
      <c r="O183"/>
      <c r="P183"/>
      <c r="Q183"/>
      <c r="R183"/>
      <c r="S183"/>
      <c r="T183"/>
      <c r="U183"/>
      <c r="V183"/>
      <c r="W183"/>
      <c r="X183"/>
      <c r="Y183"/>
      <c r="Z183" s="7"/>
      <c r="AA183"/>
      <c r="AB183" s="7"/>
      <c r="AC183" s="7"/>
      <c r="AD183" s="7"/>
      <c r="AE183" s="7"/>
      <c r="AF183" s="7"/>
      <c r="AG183" s="7"/>
      <c r="AH183" s="7"/>
      <c r="AI183" s="7"/>
      <c r="AJ183" s="7"/>
      <c r="AK183" s="7"/>
      <c r="AL183" s="7"/>
      <c r="AM183" s="7"/>
      <c r="AN183" s="7"/>
      <c r="AO183" s="7"/>
      <c r="AP183" s="7"/>
      <c r="AQ183" s="7"/>
      <c r="AR183" s="7"/>
      <c r="AS183" s="7"/>
      <c r="AT183" s="7"/>
      <c r="AU183" s="7"/>
      <c r="AV183" s="7"/>
      <c r="AW183" s="7"/>
      <c r="AY183" s="1"/>
    </row>
    <row r="184" spans="1:51" s="8" customFormat="1" ht="15">
      <c r="A184" s="2"/>
      <c r="B184"/>
      <c r="C184"/>
      <c r="D184"/>
      <c r="E184"/>
      <c r="F184"/>
      <c r="G184"/>
      <c r="H184"/>
      <c r="I184"/>
      <c r="J184"/>
      <c r="K184"/>
      <c r="L184"/>
      <c r="M184"/>
      <c r="N184"/>
      <c r="O184"/>
      <c r="P184"/>
      <c r="Q184"/>
      <c r="R184"/>
      <c r="S184"/>
      <c r="T184"/>
      <c r="U184"/>
      <c r="V184"/>
      <c r="W184"/>
      <c r="X184"/>
      <c r="Y184"/>
      <c r="Z184" s="7"/>
      <c r="AA184"/>
      <c r="AB184" s="7"/>
      <c r="AC184" s="7"/>
      <c r="AD184" s="7"/>
      <c r="AE184" s="7"/>
      <c r="AF184" s="7"/>
      <c r="AG184" s="7"/>
      <c r="AH184" s="7"/>
      <c r="AI184" s="7"/>
      <c r="AJ184" s="7"/>
      <c r="AK184" s="7"/>
      <c r="AL184" s="7"/>
      <c r="AM184" s="7"/>
      <c r="AN184" s="7"/>
      <c r="AO184" s="7"/>
      <c r="AP184" s="7"/>
      <c r="AQ184" s="7"/>
      <c r="AR184" s="7"/>
      <c r="AS184" s="7"/>
      <c r="AT184" s="7"/>
      <c r="AU184" s="7"/>
      <c r="AV184" s="7"/>
      <c r="AW184" s="7"/>
      <c r="AY184" s="1"/>
    </row>
    <row r="185" spans="1:51" s="8" customFormat="1" ht="15">
      <c r="A185" s="2"/>
      <c r="B185"/>
      <c r="C185"/>
      <c r="D185"/>
      <c r="E185"/>
      <c r="F185"/>
      <c r="G185"/>
      <c r="H185"/>
      <c r="I185"/>
      <c r="J185"/>
      <c r="K185"/>
      <c r="L185"/>
      <c r="M185"/>
      <c r="N185"/>
      <c r="O185"/>
      <c r="P185"/>
      <c r="Q185"/>
      <c r="R185"/>
      <c r="S185"/>
      <c r="T185"/>
      <c r="U185"/>
      <c r="V185"/>
      <c r="W185"/>
      <c r="X185"/>
      <c r="Y185"/>
      <c r="Z185" s="7"/>
      <c r="AA185"/>
      <c r="AB185" s="7"/>
      <c r="AC185" s="7"/>
      <c r="AD185" s="7"/>
      <c r="AE185" s="7"/>
      <c r="AF185" s="7"/>
      <c r="AG185" s="7"/>
      <c r="AH185" s="7"/>
      <c r="AI185" s="7"/>
      <c r="AJ185" s="7"/>
      <c r="AK185" s="7"/>
      <c r="AL185" s="7"/>
      <c r="AM185" s="7"/>
      <c r="AN185" s="7"/>
      <c r="AO185" s="7"/>
      <c r="AP185" s="7"/>
      <c r="AQ185" s="7"/>
      <c r="AR185" s="7"/>
      <c r="AS185" s="7"/>
      <c r="AT185" s="7"/>
      <c r="AU185" s="7"/>
      <c r="AV185" s="7"/>
      <c r="AW185" s="7"/>
      <c r="AY185" s="1"/>
    </row>
    <row r="186" spans="1:51" s="8" customFormat="1" ht="15">
      <c r="A186" s="2"/>
      <c r="B186"/>
      <c r="C186"/>
      <c r="D186"/>
      <c r="E186"/>
      <c r="F186"/>
      <c r="G186"/>
      <c r="H186"/>
      <c r="I186"/>
      <c r="J186"/>
      <c r="K186"/>
      <c r="L186"/>
      <c r="M186"/>
      <c r="N186"/>
      <c r="O186"/>
      <c r="P186"/>
      <c r="Q186"/>
      <c r="R186"/>
      <c r="S186"/>
      <c r="T186"/>
      <c r="U186"/>
      <c r="V186"/>
      <c r="W186"/>
      <c r="X186"/>
      <c r="Y186"/>
      <c r="Z186" s="7"/>
      <c r="AA186"/>
      <c r="AB186" s="7"/>
      <c r="AC186" s="7"/>
      <c r="AD186" s="7"/>
      <c r="AE186" s="7"/>
      <c r="AF186" s="7"/>
      <c r="AG186" s="7"/>
      <c r="AH186" s="7"/>
      <c r="AI186" s="7"/>
      <c r="AJ186" s="7"/>
      <c r="AK186" s="7"/>
      <c r="AL186" s="7"/>
      <c r="AM186" s="7"/>
      <c r="AN186" s="7"/>
      <c r="AO186" s="7"/>
      <c r="AP186" s="7"/>
      <c r="AQ186" s="7"/>
      <c r="AR186" s="7"/>
      <c r="AS186" s="7"/>
      <c r="AT186" s="7"/>
      <c r="AU186" s="7"/>
      <c r="AV186" s="7"/>
      <c r="AW186" s="7"/>
      <c r="AY186" s="1"/>
    </row>
    <row r="187" spans="1:51" s="8" customFormat="1" ht="15.75" customHeight="1">
      <c r="A187" s="2"/>
      <c r="B187"/>
      <c r="C187"/>
      <c r="D187"/>
      <c r="E187"/>
      <c r="F187"/>
      <c r="G187"/>
      <c r="H187"/>
      <c r="I187"/>
      <c r="J187"/>
      <c r="K187"/>
      <c r="L187"/>
      <c r="M187"/>
      <c r="N187"/>
      <c r="O187"/>
      <c r="P187"/>
      <c r="Q187"/>
      <c r="R187"/>
      <c r="S187"/>
      <c r="T187"/>
      <c r="U187"/>
      <c r="V187"/>
      <c r="W187"/>
      <c r="X187"/>
      <c r="Y187"/>
      <c r="Z187" s="7"/>
      <c r="AA187"/>
      <c r="AB187" s="7"/>
      <c r="AC187" s="7"/>
      <c r="AD187" s="7"/>
      <c r="AE187" s="7"/>
      <c r="AF187" s="7"/>
      <c r="AG187" s="7"/>
      <c r="AH187" s="7"/>
      <c r="AI187" s="7"/>
      <c r="AJ187" s="7"/>
      <c r="AK187" s="7"/>
      <c r="AL187" s="7"/>
      <c r="AM187" s="7"/>
      <c r="AN187" s="7"/>
      <c r="AO187" s="7"/>
      <c r="AP187" s="7"/>
      <c r="AQ187" s="7"/>
      <c r="AR187" s="7"/>
      <c r="AS187" s="7"/>
      <c r="AT187" s="7"/>
      <c r="AU187" s="7"/>
      <c r="AV187" s="7"/>
      <c r="AW187" s="7"/>
      <c r="AY187" s="1"/>
    </row>
    <row r="188" spans="1:51" s="8" customFormat="1" ht="15.75" customHeight="1">
      <c r="A188" s="2"/>
      <c r="B188"/>
      <c r="C188"/>
      <c r="D188"/>
      <c r="E188"/>
      <c r="F188"/>
      <c r="G188"/>
      <c r="H188"/>
      <c r="I188"/>
      <c r="J188"/>
      <c r="K188"/>
      <c r="L188"/>
      <c r="M188"/>
      <c r="N188"/>
      <c r="O188"/>
      <c r="P188"/>
      <c r="Q188"/>
      <c r="R188"/>
      <c r="S188"/>
      <c r="T188"/>
      <c r="U188"/>
      <c r="V188"/>
      <c r="W188"/>
      <c r="X188"/>
      <c r="Y188"/>
      <c r="Z188" s="7"/>
      <c r="AA188"/>
      <c r="AB188" s="7"/>
      <c r="AC188" s="7"/>
      <c r="AD188" s="7"/>
      <c r="AE188" s="7"/>
      <c r="AF188" s="7"/>
      <c r="AG188" s="7"/>
      <c r="AH188" s="7"/>
      <c r="AI188" s="7"/>
      <c r="AJ188" s="7"/>
      <c r="AK188" s="7"/>
      <c r="AL188" s="7"/>
      <c r="AM188" s="7"/>
      <c r="AN188" s="7"/>
      <c r="AO188" s="7"/>
      <c r="AP188" s="7"/>
      <c r="AQ188" s="7"/>
      <c r="AR188" s="7"/>
      <c r="AS188" s="7"/>
      <c r="AT188" s="7"/>
      <c r="AU188" s="7"/>
      <c r="AV188" s="7"/>
      <c r="AW188" s="7"/>
      <c r="AY188" s="1"/>
    </row>
    <row r="189" spans="1:51" s="8" customFormat="1" ht="15.75" customHeight="1">
      <c r="A189" s="2"/>
      <c r="B189"/>
      <c r="C189"/>
      <c r="D189"/>
      <c r="E189"/>
      <c r="F189"/>
      <c r="G189"/>
      <c r="H189"/>
      <c r="I189"/>
      <c r="J189"/>
      <c r="K189"/>
      <c r="L189"/>
      <c r="M189"/>
      <c r="N189"/>
      <c r="O189"/>
      <c r="P189"/>
      <c r="Q189"/>
      <c r="R189"/>
      <c r="S189"/>
      <c r="T189"/>
      <c r="U189"/>
      <c r="V189"/>
      <c r="W189"/>
      <c r="X189"/>
      <c r="Y189"/>
      <c r="Z189" s="7"/>
      <c r="AA189"/>
      <c r="AB189" s="7"/>
      <c r="AC189" s="7"/>
      <c r="AD189" s="7"/>
      <c r="AE189" s="7"/>
      <c r="AF189" s="7"/>
      <c r="AG189" s="7"/>
      <c r="AH189" s="7"/>
      <c r="AI189" s="7"/>
      <c r="AJ189" s="7"/>
      <c r="AK189" s="7"/>
      <c r="AL189" s="7"/>
      <c r="AM189" s="7"/>
      <c r="AN189" s="7"/>
      <c r="AO189" s="7"/>
      <c r="AP189" s="7"/>
      <c r="AQ189" s="7"/>
      <c r="AR189" s="7"/>
      <c r="AS189" s="7"/>
      <c r="AT189" s="7"/>
      <c r="AU189" s="7"/>
      <c r="AV189" s="7"/>
      <c r="AW189" s="7"/>
      <c r="AY189" s="1"/>
    </row>
    <row r="190" spans="1:51" s="8" customFormat="1" ht="15.75" customHeight="1">
      <c r="A190" s="2"/>
      <c r="B190"/>
      <c r="C190"/>
      <c r="D190"/>
      <c r="E190"/>
      <c r="F190"/>
      <c r="G190"/>
      <c r="H190"/>
      <c r="I190"/>
      <c r="J190"/>
      <c r="K190"/>
      <c r="L190"/>
      <c r="M190"/>
      <c r="N190"/>
      <c r="O190"/>
      <c r="P190"/>
      <c r="Q190"/>
      <c r="R190"/>
      <c r="S190"/>
      <c r="T190"/>
      <c r="U190"/>
      <c r="V190"/>
      <c r="W190"/>
      <c r="X190"/>
      <c r="Y190"/>
      <c r="Z190" s="7"/>
      <c r="AA190"/>
      <c r="AB190" s="7"/>
      <c r="AC190" s="7"/>
      <c r="AD190" s="7"/>
      <c r="AE190" s="7"/>
      <c r="AF190" s="7"/>
      <c r="AG190" s="7"/>
      <c r="AH190" s="7"/>
      <c r="AI190" s="7"/>
      <c r="AJ190" s="7"/>
      <c r="AK190" s="7"/>
      <c r="AL190" s="7"/>
      <c r="AM190" s="7"/>
      <c r="AN190" s="7"/>
      <c r="AO190" s="7"/>
      <c r="AP190" s="7"/>
      <c r="AQ190" s="7"/>
      <c r="AR190" s="7"/>
      <c r="AS190" s="7"/>
      <c r="AT190" s="7"/>
      <c r="AU190" s="7"/>
      <c r="AV190" s="7"/>
      <c r="AW190" s="7"/>
      <c r="AY190" s="1"/>
    </row>
    <row r="191" spans="1:51" s="8" customFormat="1" ht="15.75" customHeight="1">
      <c r="A191"/>
      <c r="B191"/>
      <c r="C191"/>
      <c r="D191"/>
      <c r="E191"/>
      <c r="F191"/>
      <c r="G191"/>
      <c r="H191"/>
      <c r="I191"/>
      <c r="J191"/>
      <c r="K191"/>
      <c r="L191"/>
      <c r="M191"/>
      <c r="N191"/>
      <c r="O191"/>
      <c r="P191"/>
      <c r="Q191"/>
      <c r="R191"/>
      <c r="S191"/>
      <c r="T191"/>
      <c r="U191"/>
      <c r="V191"/>
      <c r="W191"/>
      <c r="X191"/>
      <c r="Y191"/>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row>
    <row r="192" spans="1:51" s="8" customFormat="1" ht="15.75" customHeight="1">
      <c r="A192"/>
      <c r="B192"/>
      <c r="C192"/>
      <c r="D192"/>
      <c r="E192"/>
      <c r="F192"/>
      <c r="G192"/>
      <c r="H192"/>
      <c r="I192"/>
      <c r="J192"/>
      <c r="K192"/>
      <c r="L192"/>
      <c r="M192"/>
      <c r="N192"/>
      <c r="O192"/>
      <c r="P192"/>
      <c r="Q192"/>
      <c r="R192"/>
      <c r="S192"/>
      <c r="T192"/>
      <c r="U192"/>
      <c r="V192"/>
      <c r="W192"/>
      <c r="X192"/>
      <c r="Y192" s="2"/>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row>
    <row r="193" spans="1:51" s="8" customFormat="1" ht="15.75" customHeight="1">
      <c r="A193"/>
      <c r="B193"/>
      <c r="C193"/>
      <c r="D193"/>
      <c r="E193"/>
      <c r="F193"/>
      <c r="G193"/>
      <c r="H193"/>
      <c r="I193"/>
      <c r="J193"/>
      <c r="K193"/>
      <c r="L193"/>
      <c r="M193"/>
      <c r="N193"/>
      <c r="O193"/>
      <c r="P193"/>
      <c r="Q193"/>
      <c r="R193"/>
      <c r="S193"/>
      <c r="T193"/>
      <c r="U193"/>
      <c r="V193"/>
      <c r="W193" s="11" t="s">
        <v>131</v>
      </c>
      <c r="X193"/>
      <c r="Y193" s="22"/>
      <c r="Z193" s="7"/>
      <c r="AA193" s="7"/>
      <c r="AB193" s="7"/>
      <c r="AC193" s="7"/>
      <c r="AD193" s="7"/>
      <c r="AE193" s="7"/>
      <c r="AF193" s="7"/>
      <c r="AG193" s="7"/>
      <c r="AH193" s="22"/>
      <c r="AI193" s="7"/>
      <c r="AJ193" s="7"/>
      <c r="AK193" s="7"/>
      <c r="AL193" s="7"/>
      <c r="AM193" s="7"/>
      <c r="AN193" s="7"/>
      <c r="AO193" s="7"/>
      <c r="AP193" s="7"/>
      <c r="AQ193" s="22"/>
      <c r="AR193" s="7"/>
      <c r="AS193" s="7"/>
      <c r="AT193" s="7"/>
      <c r="AU193" s="7"/>
      <c r="AV193" s="7"/>
      <c r="AW193" s="7"/>
    </row>
    <row r="194" spans="1:51" s="8" customFormat="1" ht="15.75" customHeight="1">
      <c r="A194" s="13"/>
      <c r="B194" s="11" t="s">
        <v>15</v>
      </c>
      <c r="C194"/>
      <c r="D194"/>
      <c r="E194"/>
      <c r="F194"/>
      <c r="G194"/>
      <c r="H194"/>
      <c r="I194"/>
      <c r="J194"/>
      <c r="L194"/>
      <c r="M194"/>
      <c r="N194"/>
      <c r="O194"/>
      <c r="Q194"/>
      <c r="R194"/>
      <c r="S194"/>
      <c r="T194"/>
      <c r="V194" s="13"/>
      <c r="W194" s="11" t="s">
        <v>15</v>
      </c>
      <c r="X194"/>
      <c r="Y194" s="15">
        <f>AVERAGE(Y26:Y192)</f>
        <v>132.58694786118426</v>
      </c>
      <c r="Z194" s="7"/>
      <c r="AA194" s="7"/>
      <c r="AB194" s="7"/>
      <c r="AC194" s="7"/>
      <c r="AD194" s="15">
        <f>AVERAGE(AD26:AD192)</f>
        <v>100.78645524289364</v>
      </c>
      <c r="AE194" s="7"/>
      <c r="AF194" s="7"/>
      <c r="AG194" s="7"/>
      <c r="AH194" s="15">
        <f>AVERAGE(AH26:AH192)</f>
        <v>26.675394736842101</v>
      </c>
      <c r="AI194" s="7"/>
      <c r="AJ194" s="7"/>
      <c r="AK194" s="7"/>
      <c r="AL194" s="7"/>
      <c r="AM194" s="15">
        <f>AVERAGE(AM26:AM192)</f>
        <v>88.736784037558735</v>
      </c>
      <c r="AN194" s="7"/>
      <c r="AO194" s="7"/>
      <c r="AP194" s="7"/>
      <c r="AQ194" s="15">
        <f>AVERAGE(AQ26:AQ192)</f>
        <v>376.99407894736839</v>
      </c>
      <c r="AR194" s="7"/>
      <c r="AS194" s="7"/>
      <c r="AT194" s="7"/>
      <c r="AU194" s="7"/>
      <c r="AV194" s="15">
        <f>AVERAGE(AV26:AV192)</f>
        <v>68.348272300469503</v>
      </c>
      <c r="AW194" s="7"/>
      <c r="AX194" s="16" t="s">
        <v>48</v>
      </c>
      <c r="AY194" s="18">
        <f>MIN(AY26:AY193)</f>
        <v>1</v>
      </c>
    </row>
    <row r="195" spans="1:51" s="8" customFormat="1" ht="15.75" customHeight="1">
      <c r="A195" s="13"/>
      <c r="B195" s="11" t="s">
        <v>41</v>
      </c>
      <c r="C195"/>
      <c r="D195"/>
      <c r="E195"/>
      <c r="F195"/>
      <c r="G195"/>
      <c r="H195"/>
      <c r="I195"/>
      <c r="J195"/>
      <c r="L195"/>
      <c r="M195"/>
      <c r="N195"/>
      <c r="O195"/>
      <c r="Q195"/>
      <c r="R195"/>
      <c r="S195"/>
      <c r="T195"/>
      <c r="V195" s="13"/>
      <c r="W195" s="11" t="s">
        <v>41</v>
      </c>
      <c r="X195"/>
      <c r="Y195" s="15">
        <f>STDEV(Y26:Y192)</f>
        <v>420.35623388090823</v>
      </c>
      <c r="Z195" s="7"/>
      <c r="AA195" s="7"/>
      <c r="AB195" s="7"/>
      <c r="AC195" s="7"/>
      <c r="AD195" s="15">
        <f>STDEV(AD26:AD192)</f>
        <v>21.96517598105061</v>
      </c>
      <c r="AE195" s="7"/>
      <c r="AF195" s="7"/>
      <c r="AG195" s="7"/>
      <c r="AH195" s="15">
        <f>STDEV(AH26:AH192)</f>
        <v>28.749828974592464</v>
      </c>
      <c r="AI195" s="7"/>
      <c r="AJ195" s="7"/>
      <c r="AK195" s="7"/>
      <c r="AL195" s="7"/>
      <c r="AM195" s="15">
        <f>STDEV(AM26:AM192)</f>
        <v>12.210275610426471</v>
      </c>
      <c r="AN195" s="7"/>
      <c r="AO195" s="7"/>
      <c r="AP195" s="7"/>
      <c r="AQ195" s="15">
        <f>STDEV(AQ26:AQ192)</f>
        <v>549.51043693076008</v>
      </c>
      <c r="AR195" s="7"/>
      <c r="AS195" s="7"/>
      <c r="AT195" s="7"/>
      <c r="AU195" s="7"/>
      <c r="AV195" s="15">
        <f>STDEV(AV26:AV192)</f>
        <v>58.94965775548453</v>
      </c>
      <c r="AW195" s="7"/>
      <c r="AX195" s="16" t="s">
        <v>49</v>
      </c>
      <c r="AY195" s="18">
        <f>MAX(AY25:AY193)</f>
        <v>152</v>
      </c>
    </row>
    <row r="196" spans="1:51" s="8" customFormat="1" ht="15.75" customHeight="1">
      <c r="A196" s="13"/>
      <c r="B196" s="11" t="s">
        <v>42</v>
      </c>
      <c r="C196"/>
      <c r="D196"/>
      <c r="E196"/>
      <c r="F196"/>
      <c r="G196"/>
      <c r="H196"/>
      <c r="I196"/>
      <c r="J196"/>
      <c r="L196"/>
      <c r="M196"/>
      <c r="N196"/>
      <c r="O196"/>
      <c r="Q196"/>
      <c r="R196"/>
      <c r="S196"/>
      <c r="T196"/>
      <c r="V196" s="13"/>
      <c r="W196" s="11" t="s">
        <v>42</v>
      </c>
      <c r="X196"/>
      <c r="Y196" s="15">
        <f>100*Y195/Y194</f>
        <v>317.04194165553338</v>
      </c>
      <c r="Z196" s="7"/>
      <c r="AA196" s="7"/>
      <c r="AB196" s="7"/>
      <c r="AC196" s="7"/>
      <c r="AD196" s="15">
        <f>100*AD195/AD194</f>
        <v>21.793777673909567</v>
      </c>
      <c r="AE196" s="7"/>
      <c r="AF196" s="7"/>
      <c r="AG196" s="7"/>
      <c r="AH196" s="15">
        <f>100*AH195/AH194</f>
        <v>107.77658309545203</v>
      </c>
      <c r="AI196" s="7"/>
      <c r="AJ196" s="7"/>
      <c r="AK196" s="7"/>
      <c r="AL196" s="7"/>
      <c r="AM196" s="15">
        <f>100*AM195/AM194</f>
        <v>13.760106074227741</v>
      </c>
      <c r="AN196" s="7"/>
      <c r="AO196" s="7"/>
      <c r="AP196" s="7"/>
      <c r="AQ196" s="15">
        <f>100*AQ195/AQ194</f>
        <v>145.76102586679522</v>
      </c>
      <c r="AR196" s="7"/>
      <c r="AS196" s="7"/>
      <c r="AT196" s="7"/>
      <c r="AU196" s="7"/>
      <c r="AV196" s="15">
        <f>100*AV195/AV194</f>
        <v>86.248936178419811</v>
      </c>
      <c r="AW196" s="7"/>
    </row>
    <row r="197" spans="1:51" s="8" customFormat="1" ht="15.75" customHeight="1">
      <c r="A197" s="13"/>
      <c r="B197" s="11"/>
      <c r="C197"/>
      <c r="D197"/>
      <c r="E197"/>
      <c r="F197"/>
      <c r="G197"/>
      <c r="H197"/>
      <c r="I197"/>
      <c r="J197"/>
      <c r="L197"/>
      <c r="M197"/>
      <c r="N197"/>
      <c r="O197"/>
      <c r="Q197"/>
      <c r="R197"/>
      <c r="S197"/>
      <c r="T197"/>
      <c r="V197" s="13"/>
      <c r="W197" s="11"/>
      <c r="X197"/>
      <c r="Y197" s="15"/>
      <c r="Z197" s="7"/>
      <c r="AA197" s="7"/>
      <c r="AB197" s="7"/>
      <c r="AC197" s="7"/>
      <c r="AD197" s="15"/>
      <c r="AE197" s="7"/>
      <c r="AF197" s="7"/>
      <c r="AG197" s="7"/>
      <c r="AH197" s="15"/>
      <c r="AI197" s="7"/>
      <c r="AJ197" s="7"/>
      <c r="AK197" s="7"/>
      <c r="AL197" s="7"/>
      <c r="AM197" s="15"/>
      <c r="AN197" s="7"/>
      <c r="AO197" s="7"/>
      <c r="AP197" s="7"/>
      <c r="AQ197" s="15"/>
      <c r="AR197" s="7"/>
      <c r="AS197" s="7"/>
      <c r="AT197" s="7"/>
      <c r="AU197" s="7"/>
      <c r="AV197" s="15"/>
      <c r="AW197" s="7"/>
    </row>
    <row r="198" spans="1:51" s="8" customFormat="1" ht="15.75" customHeight="1">
      <c r="A198" s="13" t="s">
        <v>50</v>
      </c>
      <c r="B198" s="11" t="s">
        <v>44</v>
      </c>
      <c r="C198"/>
      <c r="D198"/>
      <c r="E198"/>
      <c r="F198"/>
      <c r="G198"/>
      <c r="H198"/>
      <c r="I198"/>
      <c r="J198"/>
      <c r="L198"/>
      <c r="M198"/>
      <c r="N198"/>
      <c r="O198"/>
      <c r="Q198"/>
      <c r="R198"/>
      <c r="S198"/>
      <c r="T198"/>
      <c r="V198" s="13" t="s">
        <v>50</v>
      </c>
      <c r="W198" s="11" t="s">
        <v>44</v>
      </c>
      <c r="X198"/>
      <c r="Y198" s="15">
        <f>Y194+(2*Y195)</f>
        <v>973.29941562300075</v>
      </c>
      <c r="Z198" s="7"/>
      <c r="AA198" s="7"/>
      <c r="AB198" s="7"/>
      <c r="AC198" s="7"/>
      <c r="AD198" s="15">
        <f>AD194+(2*AD195)</f>
        <v>144.71680720499486</v>
      </c>
      <c r="AE198" s="7"/>
      <c r="AF198" s="7"/>
      <c r="AG198" s="7"/>
      <c r="AH198" s="15">
        <f>AH194+(2*AH195)</f>
        <v>84.17505268602703</v>
      </c>
      <c r="AI198" s="7"/>
      <c r="AJ198" s="7"/>
      <c r="AK198" s="7"/>
      <c r="AL198" s="7"/>
      <c r="AM198" s="15">
        <f>AM194+(2*AM195)</f>
        <v>113.15733525841168</v>
      </c>
      <c r="AN198" s="7"/>
      <c r="AO198" s="7"/>
      <c r="AP198" s="7"/>
      <c r="AQ198" s="15">
        <f>AQ194+(2*AQ195)</f>
        <v>1476.0149528088887</v>
      </c>
      <c r="AR198" s="7"/>
      <c r="AS198" s="7"/>
      <c r="AT198" s="7"/>
      <c r="AU198" s="7"/>
      <c r="AV198" s="15">
        <f>AV194+(2*AV195)</f>
        <v>186.24758781143856</v>
      </c>
      <c r="AW198" s="7"/>
    </row>
    <row r="199" spans="1:51" s="8" customFormat="1" ht="15.75" customHeight="1">
      <c r="A199" s="13"/>
      <c r="B199" s="11" t="s">
        <v>43</v>
      </c>
      <c r="C199"/>
      <c r="D199"/>
      <c r="E199"/>
      <c r="F199"/>
      <c r="G199"/>
      <c r="H199"/>
      <c r="I199"/>
      <c r="J199"/>
      <c r="L199"/>
      <c r="M199"/>
      <c r="N199"/>
      <c r="O199"/>
      <c r="Q199"/>
      <c r="R199"/>
      <c r="S199"/>
      <c r="T199"/>
      <c r="V199" s="13"/>
      <c r="W199" s="11" t="s">
        <v>43</v>
      </c>
      <c r="X199"/>
      <c r="Y199" s="15">
        <f>Y194-(2*Y195)</f>
        <v>-708.12551990063218</v>
      </c>
      <c r="Z199" s="7"/>
      <c r="AA199" s="7"/>
      <c r="AB199" s="7"/>
      <c r="AC199" s="7"/>
      <c r="AD199" s="15">
        <f>AD194-(2*AD195)</f>
        <v>56.856103280792418</v>
      </c>
      <c r="AE199" s="7"/>
      <c r="AF199" s="7"/>
      <c r="AG199" s="7"/>
      <c r="AH199" s="15">
        <f>AH194-(2*AH195)</f>
        <v>-30.824263212342828</v>
      </c>
      <c r="AI199" s="7"/>
      <c r="AJ199" s="7"/>
      <c r="AK199" s="7"/>
      <c r="AL199" s="7"/>
      <c r="AM199" s="15">
        <f>AM194-(2*AM195)</f>
        <v>64.316232816705792</v>
      </c>
      <c r="AN199" s="7"/>
      <c r="AO199" s="7"/>
      <c r="AP199" s="7"/>
      <c r="AQ199" s="15">
        <f>AQ194-(2*AQ195)</f>
        <v>-722.02679491415176</v>
      </c>
      <c r="AR199" s="7"/>
      <c r="AS199" s="7"/>
      <c r="AT199" s="7"/>
      <c r="AU199" s="7"/>
      <c r="AV199" s="15">
        <f>AV194-(2*AV195)</f>
        <v>-49.551043210499557</v>
      </c>
      <c r="AW199" s="7"/>
    </row>
    <row r="200" spans="1:51" s="8" customFormat="1" ht="15.75" customHeight="1">
      <c r="A200" s="13" t="s">
        <v>51</v>
      </c>
      <c r="B200" s="11" t="s">
        <v>46</v>
      </c>
      <c r="C200"/>
      <c r="D200"/>
      <c r="E200"/>
      <c r="F200"/>
      <c r="G200"/>
      <c r="H200"/>
      <c r="I200"/>
      <c r="J200"/>
      <c r="L200"/>
      <c r="M200"/>
      <c r="N200"/>
      <c r="O200"/>
      <c r="Q200"/>
      <c r="R200"/>
      <c r="S200"/>
      <c r="T200"/>
      <c r="V200" s="13" t="s">
        <v>51</v>
      </c>
      <c r="W200" s="11" t="s">
        <v>46</v>
      </c>
      <c r="X200"/>
      <c r="Y200" s="15">
        <f>Y194+(3*Y195)</f>
        <v>1393.6556495039088</v>
      </c>
      <c r="Z200" s="7"/>
      <c r="AA200" s="7"/>
      <c r="AB200" s="7"/>
      <c r="AC200" s="7"/>
      <c r="AD200" s="15">
        <f>AD194+(3*AD195)</f>
        <v>166.68198318604547</v>
      </c>
      <c r="AE200" s="7"/>
      <c r="AF200" s="7"/>
      <c r="AG200" s="7"/>
      <c r="AH200" s="15">
        <f>AH194+(3*AH195)</f>
        <v>112.92488166061949</v>
      </c>
      <c r="AI200" s="7"/>
      <c r="AJ200" s="7"/>
      <c r="AK200" s="7"/>
      <c r="AL200" s="7"/>
      <c r="AM200" s="15">
        <f>AM194+(3*AM195)</f>
        <v>125.36761086883814</v>
      </c>
      <c r="AN200" s="7"/>
      <c r="AO200" s="7"/>
      <c r="AP200" s="7"/>
      <c r="AQ200" s="15">
        <f>AQ194+(3*AQ195)</f>
        <v>2025.5253897396487</v>
      </c>
      <c r="AR200" s="7"/>
      <c r="AS200" s="7"/>
      <c r="AT200" s="7"/>
      <c r="AU200" s="7"/>
      <c r="AV200" s="15">
        <f>AV194+(3*AV195)</f>
        <v>245.19724556692307</v>
      </c>
      <c r="AW200" s="7"/>
    </row>
    <row r="201" spans="1:51" s="8" customFormat="1" ht="15.75" customHeight="1">
      <c r="A201" s="19"/>
      <c r="B201" s="11" t="s">
        <v>45</v>
      </c>
      <c r="C201"/>
      <c r="D201"/>
      <c r="E201"/>
      <c r="F201"/>
      <c r="G201"/>
      <c r="H201"/>
      <c r="I201"/>
      <c r="J201"/>
      <c r="L201"/>
      <c r="M201"/>
      <c r="N201"/>
      <c r="O201"/>
      <c r="Q201"/>
      <c r="R201"/>
      <c r="S201"/>
      <c r="T201"/>
      <c r="V201" s="19"/>
      <c r="W201" s="11" t="s">
        <v>45</v>
      </c>
      <c r="X201"/>
      <c r="Y201" s="15">
        <f>Y194-(3*Y195)</f>
        <v>-1128.4817537815404</v>
      </c>
      <c r="Z201" s="7"/>
      <c r="AA201" s="7"/>
      <c r="AB201" s="7"/>
      <c r="AC201" s="7"/>
      <c r="AD201" s="15">
        <f>AD194-(3*AD195)</f>
        <v>34.890927299741804</v>
      </c>
      <c r="AE201" s="7"/>
      <c r="AF201" s="7"/>
      <c r="AG201" s="7"/>
      <c r="AH201" s="15">
        <f>AH194-(3*AH195)</f>
        <v>-59.574092186935296</v>
      </c>
      <c r="AI201" s="7"/>
      <c r="AJ201" s="7"/>
      <c r="AK201" s="7"/>
      <c r="AL201" s="7"/>
      <c r="AM201" s="15">
        <f>AM194-(3*AM195)</f>
        <v>52.105957206279321</v>
      </c>
      <c r="AN201" s="7"/>
      <c r="AO201" s="7"/>
      <c r="AP201" s="7"/>
      <c r="AQ201" s="15">
        <f>AQ194-(3*AQ195)</f>
        <v>-1271.5372318449117</v>
      </c>
      <c r="AR201" s="7"/>
      <c r="AS201" s="7"/>
      <c r="AT201" s="7"/>
      <c r="AU201" s="7"/>
      <c r="AV201" s="15">
        <f>AV194-(3*AV195)</f>
        <v>-108.50070096598408</v>
      </c>
      <c r="AW201" s="7"/>
    </row>
    <row r="202" spans="1:51" s="8" customFormat="1" ht="15.75" customHeight="1">
      <c r="A202" s="14"/>
      <c r="B202" s="17"/>
      <c r="C202"/>
      <c r="D202"/>
      <c r="E202"/>
      <c r="F202"/>
      <c r="G202"/>
      <c r="H202"/>
      <c r="I202"/>
      <c r="J202"/>
      <c r="L202"/>
      <c r="M202"/>
      <c r="N202"/>
      <c r="O202"/>
      <c r="Q202"/>
      <c r="R202"/>
      <c r="S202"/>
      <c r="T202"/>
      <c r="V202" s="14"/>
      <c r="W202" s="17"/>
      <c r="X202"/>
      <c r="Y202" s="18"/>
      <c r="Z202" s="7"/>
      <c r="AA202" s="7"/>
      <c r="AB202" s="7"/>
      <c r="AC202" s="7"/>
      <c r="AD202" s="18"/>
      <c r="AE202" s="7"/>
      <c r="AF202" s="7"/>
      <c r="AG202" s="7"/>
      <c r="AH202" s="18"/>
      <c r="AI202" s="7"/>
      <c r="AJ202" s="7"/>
      <c r="AK202" s="7"/>
      <c r="AL202" s="7"/>
      <c r="AM202" s="18"/>
      <c r="AN202" s="7"/>
      <c r="AO202" s="7"/>
      <c r="AP202" s="7"/>
      <c r="AQ202" s="18"/>
      <c r="AR202" s="7"/>
      <c r="AS202" s="7"/>
      <c r="AT202" s="7"/>
      <c r="AU202" s="7"/>
      <c r="AV202" s="18"/>
      <c r="AW202" s="7"/>
    </row>
    <row r="203" spans="1:51" s="8" customFormat="1" ht="15.75" customHeight="1">
      <c r="A203" s="14" t="s">
        <v>52</v>
      </c>
      <c r="B203" s="11" t="s">
        <v>44</v>
      </c>
      <c r="C203"/>
      <c r="D203"/>
      <c r="E203"/>
      <c r="F203"/>
      <c r="G203"/>
      <c r="H203"/>
      <c r="I203"/>
      <c r="J203"/>
      <c r="L203"/>
      <c r="M203"/>
      <c r="N203"/>
      <c r="O203"/>
      <c r="Q203"/>
      <c r="R203"/>
      <c r="S203"/>
      <c r="T203"/>
      <c r="V203" s="14" t="s">
        <v>52</v>
      </c>
      <c r="W203" s="11" t="s">
        <v>44</v>
      </c>
      <c r="X203"/>
      <c r="Y203" s="20">
        <f>100*Y198/Y194</f>
        <v>734.08388331106676</v>
      </c>
      <c r="Z203" s="7"/>
      <c r="AA203" s="7"/>
      <c r="AB203" s="7"/>
      <c r="AC203" s="7"/>
      <c r="AD203" s="20">
        <f>100*AD198/AD194</f>
        <v>143.58755534781912</v>
      </c>
      <c r="AE203" s="7"/>
      <c r="AF203" s="7"/>
      <c r="AG203" s="7"/>
      <c r="AH203" s="20">
        <f>100*AH198/AH194</f>
        <v>315.55316619090405</v>
      </c>
      <c r="AI203" s="7"/>
      <c r="AJ203" s="7"/>
      <c r="AK203" s="7"/>
      <c r="AL203" s="7"/>
      <c r="AM203" s="20">
        <f>100*AM198/AM194</f>
        <v>127.52021214845549</v>
      </c>
      <c r="AN203" s="7"/>
      <c r="AO203" s="7"/>
      <c r="AP203" s="7"/>
      <c r="AQ203" s="20">
        <f>100*AQ198/AQ194</f>
        <v>391.5220517335905</v>
      </c>
      <c r="AR203" s="7"/>
      <c r="AS203" s="7"/>
      <c r="AT203" s="7"/>
      <c r="AU203" s="7"/>
      <c r="AV203" s="20">
        <f>100*AV198/AV194</f>
        <v>272.49787235683965</v>
      </c>
      <c r="AW203" s="7"/>
    </row>
    <row r="204" spans="1:51" s="8" customFormat="1" ht="15.75" customHeight="1">
      <c r="A204" s="14"/>
      <c r="B204" s="11" t="s">
        <v>43</v>
      </c>
      <c r="C204"/>
      <c r="D204"/>
      <c r="E204"/>
      <c r="F204"/>
      <c r="G204"/>
      <c r="H204"/>
      <c r="I204"/>
      <c r="J204"/>
      <c r="L204"/>
      <c r="M204"/>
      <c r="N204"/>
      <c r="O204"/>
      <c r="Q204"/>
      <c r="R204"/>
      <c r="S204"/>
      <c r="T204"/>
      <c r="V204" s="14"/>
      <c r="W204" s="11" t="s">
        <v>43</v>
      </c>
      <c r="X204"/>
      <c r="Y204" s="20">
        <f t="shared" ref="Y204" si="0">100*Y199/Y194</f>
        <v>-534.08388331106676</v>
      </c>
      <c r="Z204" s="7"/>
      <c r="AA204" s="7"/>
      <c r="AB204" s="7"/>
      <c r="AC204" s="7"/>
      <c r="AD204" s="20">
        <f t="shared" ref="AD204" si="1">100*AD199/AD194</f>
        <v>56.412444652180874</v>
      </c>
      <c r="AE204" s="7"/>
      <c r="AF204" s="7"/>
      <c r="AG204" s="7"/>
      <c r="AH204" s="20">
        <f t="shared" ref="AH204" si="2">100*AH199/AH194</f>
        <v>-115.55316619090407</v>
      </c>
      <c r="AI204" s="7"/>
      <c r="AJ204" s="7"/>
      <c r="AK204" s="7"/>
      <c r="AL204" s="7"/>
      <c r="AM204" s="20">
        <f t="shared" ref="AM204" si="3">100*AM199/AM194</f>
        <v>72.479787851544529</v>
      </c>
      <c r="AN204" s="7"/>
      <c r="AO204" s="7"/>
      <c r="AP204" s="7"/>
      <c r="AQ204" s="20">
        <f t="shared" ref="AQ204" si="4">100*AQ199/AQ194</f>
        <v>-191.52205173359047</v>
      </c>
      <c r="AR204" s="7"/>
      <c r="AS204" s="7"/>
      <c r="AT204" s="7"/>
      <c r="AU204" s="7"/>
      <c r="AV204" s="20">
        <f t="shared" ref="AV204" si="5">100*AV199/AV194</f>
        <v>-72.497872356839622</v>
      </c>
      <c r="AW204" s="7"/>
    </row>
    <row r="205" spans="1:51" s="8" customFormat="1" ht="15.75" customHeight="1">
      <c r="A205" s="8" t="s">
        <v>53</v>
      </c>
      <c r="B205" s="11" t="s">
        <v>46</v>
      </c>
      <c r="C205"/>
      <c r="D205"/>
      <c r="E205"/>
      <c r="F205"/>
      <c r="G205"/>
      <c r="H205"/>
      <c r="I205"/>
      <c r="J205"/>
      <c r="L205"/>
      <c r="M205"/>
      <c r="N205"/>
      <c r="O205"/>
      <c r="Q205"/>
      <c r="R205"/>
      <c r="S205"/>
      <c r="T205"/>
      <c r="V205" s="8" t="s">
        <v>53</v>
      </c>
      <c r="W205" s="11" t="s">
        <v>46</v>
      </c>
      <c r="X205"/>
      <c r="Y205" s="20">
        <f t="shared" ref="Y205" si="6">100*Y200/Y194</f>
        <v>1051.1258249665998</v>
      </c>
      <c r="Z205" s="7"/>
      <c r="AA205" s="7"/>
      <c r="AB205" s="7"/>
      <c r="AC205" s="7"/>
      <c r="AD205" s="20">
        <f t="shared" ref="AD205" si="7">100*AD200/AD194</f>
        <v>165.38133302172869</v>
      </c>
      <c r="AE205" s="7"/>
      <c r="AF205" s="7"/>
      <c r="AG205" s="7"/>
      <c r="AH205" s="20">
        <f t="shared" ref="AH205" si="8">100*AH200/AH194</f>
        <v>423.32974928635605</v>
      </c>
      <c r="AI205" s="7"/>
      <c r="AJ205" s="7"/>
      <c r="AK205" s="7"/>
      <c r="AL205" s="7"/>
      <c r="AM205" s="20">
        <f t="shared" ref="AM205" si="9">100*AM200/AM194</f>
        <v>141.28031822268321</v>
      </c>
      <c r="AN205" s="7"/>
      <c r="AO205" s="7"/>
      <c r="AP205" s="7"/>
      <c r="AQ205" s="20">
        <f t="shared" ref="AQ205" si="10">100*AQ200/AQ194</f>
        <v>537.2830776003857</v>
      </c>
      <c r="AR205" s="7"/>
      <c r="AS205" s="7"/>
      <c r="AT205" s="7"/>
      <c r="AU205" s="7"/>
      <c r="AV205" s="20">
        <f t="shared" ref="AV205" si="11">100*AV200/AV194</f>
        <v>358.74680853525945</v>
      </c>
      <c r="AW205" s="7"/>
    </row>
    <row r="206" spans="1:51" s="8" customFormat="1" ht="15.75" customHeight="1">
      <c r="B206" s="11" t="s">
        <v>45</v>
      </c>
      <c r="C206"/>
      <c r="D206"/>
      <c r="E206"/>
      <c r="F206"/>
      <c r="G206"/>
      <c r="H206"/>
      <c r="I206"/>
      <c r="J206"/>
      <c r="L206"/>
      <c r="M206"/>
      <c r="N206"/>
      <c r="O206"/>
      <c r="Q206"/>
      <c r="R206"/>
      <c r="S206"/>
      <c r="T206"/>
      <c r="W206" s="11" t="s">
        <v>45</v>
      </c>
      <c r="X206"/>
      <c r="Y206" s="20">
        <f t="shared" ref="Y206" si="12">100*Y201/Y194</f>
        <v>-851.12582496660013</v>
      </c>
      <c r="Z206" s="7"/>
      <c r="AA206" s="7"/>
      <c r="AB206" s="7"/>
      <c r="AC206" s="7"/>
      <c r="AD206" s="20">
        <f t="shared" ref="AD206" si="13">100*AD201/AD194</f>
        <v>34.618666978271307</v>
      </c>
      <c r="AE206" s="7"/>
      <c r="AF206" s="7"/>
      <c r="AG206" s="7"/>
      <c r="AH206" s="20">
        <f t="shared" ref="AH206" si="14">100*AH201/AH194</f>
        <v>-223.3297492863561</v>
      </c>
      <c r="AI206" s="7"/>
      <c r="AJ206" s="7"/>
      <c r="AK206" s="7"/>
      <c r="AL206" s="7"/>
      <c r="AM206" s="20">
        <f t="shared" ref="AM206" si="15">100*AM201/AM194</f>
        <v>58.719681777316772</v>
      </c>
      <c r="AN206" s="7"/>
      <c r="AO206" s="7"/>
      <c r="AP206" s="7"/>
      <c r="AQ206" s="20">
        <f t="shared" ref="AQ206" si="16">100*AQ201/AQ194</f>
        <v>-337.28307760038564</v>
      </c>
      <c r="AR206" s="7"/>
      <c r="AS206" s="7"/>
      <c r="AT206" s="7"/>
      <c r="AU206" s="7"/>
      <c r="AV206" s="20">
        <f t="shared" ref="AV206" si="17">100*AV201/AV194</f>
        <v>-158.74680853525945</v>
      </c>
      <c r="AW206" s="7"/>
    </row>
    <row r="207" spans="1:51" s="8" customFormat="1" ht="15.75" customHeight="1">
      <c r="C207"/>
      <c r="D207"/>
      <c r="E207"/>
      <c r="F207"/>
      <c r="G207"/>
      <c r="H207"/>
      <c r="I207"/>
      <c r="J207"/>
      <c r="L207"/>
      <c r="M207"/>
      <c r="N207"/>
      <c r="O207"/>
      <c r="Q207"/>
      <c r="R207"/>
      <c r="S207"/>
      <c r="T207"/>
      <c r="X207"/>
      <c r="Y207" s="20"/>
      <c r="Z207" s="7"/>
      <c r="AA207" s="7"/>
      <c r="AB207" s="7"/>
      <c r="AC207" s="7"/>
      <c r="AD207" s="20"/>
      <c r="AE207" s="7"/>
      <c r="AF207" s="7"/>
      <c r="AG207" s="7"/>
      <c r="AH207" s="20"/>
      <c r="AI207" s="7"/>
      <c r="AJ207" s="7"/>
      <c r="AK207" s="7"/>
      <c r="AL207" s="7"/>
      <c r="AM207" s="20"/>
      <c r="AN207" s="7"/>
      <c r="AO207" s="7"/>
      <c r="AP207" s="7"/>
      <c r="AQ207" s="20"/>
      <c r="AR207" s="7"/>
      <c r="AS207" s="7"/>
      <c r="AT207" s="7"/>
      <c r="AU207" s="7"/>
      <c r="AV207" s="20"/>
      <c r="AW207" s="7"/>
    </row>
    <row r="208" spans="1:51" s="8" customFormat="1" ht="15.75" customHeight="1">
      <c r="A208" s="21" t="s">
        <v>54</v>
      </c>
      <c r="B208" s="8" t="s">
        <v>56</v>
      </c>
      <c r="C208"/>
      <c r="D208"/>
      <c r="E208"/>
      <c r="F208"/>
      <c r="G208"/>
      <c r="H208"/>
      <c r="I208"/>
      <c r="J208"/>
      <c r="L208"/>
      <c r="M208"/>
      <c r="N208"/>
      <c r="O208"/>
      <c r="Q208"/>
      <c r="R208"/>
      <c r="S208"/>
      <c r="T208"/>
      <c r="V208" s="21" t="s">
        <v>54</v>
      </c>
      <c r="W208" s="8" t="s">
        <v>56</v>
      </c>
      <c r="X208"/>
      <c r="Y208" s="20">
        <f t="shared" ref="Y208" si="18">100*Y195/Y194</f>
        <v>317.04194165553338</v>
      </c>
      <c r="Z208" s="7"/>
      <c r="AA208" s="7"/>
      <c r="AB208" s="7"/>
      <c r="AC208" s="7"/>
      <c r="AD208" s="20">
        <f t="shared" ref="AD208" si="19">100*AD195/AD194</f>
        <v>21.793777673909567</v>
      </c>
      <c r="AE208" s="7"/>
      <c r="AF208" s="7"/>
      <c r="AG208" s="7"/>
      <c r="AH208" s="20">
        <f t="shared" ref="AH208" si="20">100*AH195/AH194</f>
        <v>107.77658309545203</v>
      </c>
      <c r="AI208" s="7"/>
      <c r="AJ208" s="7"/>
      <c r="AK208" s="7"/>
      <c r="AL208" s="7"/>
      <c r="AM208" s="20">
        <f t="shared" ref="AM208" si="21">100*AM195/AM194</f>
        <v>13.760106074227741</v>
      </c>
      <c r="AN208" s="7"/>
      <c r="AO208" s="7"/>
      <c r="AP208" s="7"/>
      <c r="AQ208" s="20">
        <f t="shared" ref="AQ208" si="22">100*AQ195/AQ194</f>
        <v>145.76102586679522</v>
      </c>
      <c r="AR208" s="7"/>
      <c r="AS208" s="7"/>
      <c r="AT208" s="7"/>
      <c r="AU208" s="7"/>
      <c r="AV208" s="20">
        <f t="shared" ref="AV208" si="23">100*AV195/AV194</f>
        <v>86.248936178419811</v>
      </c>
      <c r="AW208" s="7"/>
    </row>
    <row r="209" spans="1:49" s="8" customFormat="1" ht="15.75" customHeight="1">
      <c r="A209" s="21" t="s">
        <v>55</v>
      </c>
      <c r="C209"/>
      <c r="D209"/>
      <c r="E209"/>
      <c r="F209"/>
      <c r="G209"/>
      <c r="H209"/>
      <c r="I209"/>
      <c r="J209"/>
      <c r="L209"/>
      <c r="M209"/>
      <c r="N209"/>
      <c r="O209"/>
      <c r="Q209"/>
      <c r="R209"/>
      <c r="S209"/>
      <c r="T209"/>
      <c r="V209" s="21" t="s">
        <v>55</v>
      </c>
      <c r="X209"/>
      <c r="Y209" s="20">
        <f t="shared" ref="Y209" si="24">3*Y208</f>
        <v>951.12582496660013</v>
      </c>
      <c r="Z209" s="7"/>
      <c r="AA209" s="7"/>
      <c r="AB209" s="7"/>
      <c r="AC209" s="7"/>
      <c r="AD209" s="20">
        <f t="shared" ref="AD209" si="25">3*AD208</f>
        <v>65.381333021728693</v>
      </c>
      <c r="AE209" s="7"/>
      <c r="AF209" s="7"/>
      <c r="AG209" s="7"/>
      <c r="AH209" s="20">
        <f t="shared" ref="AH209" si="26">3*AH208</f>
        <v>323.3297492863561</v>
      </c>
      <c r="AI209" s="7"/>
      <c r="AJ209" s="7"/>
      <c r="AK209" s="7"/>
      <c r="AL209" s="7"/>
      <c r="AM209" s="20">
        <f t="shared" ref="AM209" si="27">3*AM208</f>
        <v>41.280318222683221</v>
      </c>
      <c r="AN209" s="7"/>
      <c r="AO209" s="7"/>
      <c r="AP209" s="7"/>
      <c r="AQ209" s="20">
        <f t="shared" ref="AQ209" si="28">3*AQ208</f>
        <v>437.2830776003857</v>
      </c>
      <c r="AR209" s="7"/>
      <c r="AS209" s="7"/>
      <c r="AT209" s="7"/>
      <c r="AU209" s="7"/>
      <c r="AV209" s="20">
        <f t="shared" ref="AV209" si="29">3*AV208</f>
        <v>258.74680853525945</v>
      </c>
      <c r="AW209" s="7"/>
    </row>
    <row r="210" spans="1:49" s="8" customFormat="1" ht="15.75" customHeight="1">
      <c r="A210"/>
      <c r="C210"/>
      <c r="D210"/>
      <c r="E210"/>
      <c r="F210"/>
      <c r="G210"/>
      <c r="H210"/>
      <c r="I210"/>
      <c r="J210"/>
      <c r="L210"/>
      <c r="M210"/>
      <c r="N210"/>
      <c r="O210"/>
      <c r="Q210"/>
      <c r="R210"/>
      <c r="S210"/>
      <c r="T210"/>
      <c r="V210"/>
      <c r="X210"/>
      <c r="Y210"/>
      <c r="Z210" s="7"/>
      <c r="AA210" s="7"/>
      <c r="AB210" s="7"/>
      <c r="AC210" s="7"/>
      <c r="AD210"/>
      <c r="AE210" s="7"/>
      <c r="AF210" s="7"/>
      <c r="AG210" s="7"/>
      <c r="AH210"/>
      <c r="AI210" s="7"/>
      <c r="AJ210" s="7"/>
      <c r="AK210" s="7"/>
      <c r="AL210" s="7"/>
      <c r="AM210"/>
      <c r="AN210" s="7"/>
      <c r="AO210" s="7"/>
      <c r="AP210" s="7"/>
      <c r="AQ210"/>
      <c r="AR210" s="7"/>
      <c r="AS210" s="7"/>
      <c r="AT210" s="7"/>
      <c r="AU210" s="7"/>
      <c r="AV210"/>
      <c r="AW210" s="7"/>
    </row>
    <row r="211" spans="1:49" s="8" customFormat="1" ht="15.75" customHeight="1">
      <c r="A211" t="s">
        <v>83</v>
      </c>
      <c r="C211"/>
      <c r="D211"/>
      <c r="E211"/>
      <c r="F211"/>
      <c r="G211"/>
      <c r="H211"/>
      <c r="I211"/>
      <c r="J211"/>
      <c r="L211"/>
      <c r="M211"/>
      <c r="N211"/>
      <c r="O211"/>
      <c r="Q211"/>
      <c r="R211"/>
      <c r="S211"/>
      <c r="T211"/>
      <c r="V211" t="s">
        <v>83</v>
      </c>
      <c r="X211"/>
      <c r="Y211">
        <f>COUNT(Y26:Y192)</f>
        <v>152</v>
      </c>
      <c r="Z211" s="7"/>
      <c r="AA211" s="7"/>
      <c r="AB211" s="7"/>
      <c r="AC211" s="7"/>
      <c r="AD211">
        <f>COUNT(AD26:AD192)</f>
        <v>141</v>
      </c>
      <c r="AE211" s="7"/>
      <c r="AF211" s="7"/>
      <c r="AG211" s="7"/>
      <c r="AH211">
        <f>COUNT(AH26:AH192)</f>
        <v>152</v>
      </c>
      <c r="AI211" s="7"/>
      <c r="AJ211" s="7"/>
      <c r="AK211" s="7"/>
      <c r="AL211" s="7"/>
      <c r="AM211">
        <f>COUNT(AM26:AM192)</f>
        <v>142</v>
      </c>
      <c r="AN211" s="7"/>
      <c r="AO211" s="7"/>
      <c r="AP211" s="7"/>
      <c r="AQ211">
        <f>COUNT(AQ26:AQ192)</f>
        <v>152</v>
      </c>
      <c r="AR211" s="7"/>
      <c r="AS211" s="7"/>
      <c r="AT211" s="7"/>
      <c r="AU211" s="7"/>
      <c r="AV211">
        <f>COUNT(AV26:AV192)</f>
        <v>142</v>
      </c>
      <c r="AW211" s="7"/>
    </row>
    <row r="212" spans="1:49">
      <c r="A212" s="9" t="s">
        <v>74</v>
      </c>
      <c r="B212" s="21"/>
      <c r="K212" s="7"/>
      <c r="P212" s="7"/>
      <c r="U212" s="7"/>
      <c r="V212" s="9" t="s">
        <v>74</v>
      </c>
      <c r="W212" s="21"/>
      <c r="Y212" s="9">
        <f>_xlfn.PERCENTILE.INC(Y26:Y192,0.99)</f>
        <v>1429.3000000000052</v>
      </c>
      <c r="AD212" s="9">
        <f>_xlfn.PERCENTILE.INC(AD26:AD192,0.99)</f>
        <v>166.35</v>
      </c>
      <c r="AH212" s="9">
        <f>_xlfn.PERCENTILE.INC(AH26:AH192,0.99)</f>
        <v>83.918000000000248</v>
      </c>
      <c r="AM212" s="9">
        <f>_xlfn.PERCENTILE.INC(AM26:AM192,0.99)</f>
        <v>113.89600000000002</v>
      </c>
      <c r="AQ212" s="9">
        <f>_xlfn.PERCENTILE.INC(AQ26:AQ192,0.99)</f>
        <v>2347.800000000002</v>
      </c>
      <c r="AV212" s="9">
        <f>_xlfn.PERCENTILE.INC(AV26:AV192,0.99)</f>
        <v>154.19500000000005</v>
      </c>
    </row>
    <row r="213" spans="1:49">
      <c r="A213" s="9" t="s">
        <v>77</v>
      </c>
      <c r="B213" s="21"/>
      <c r="E213" s="9" t="s">
        <v>78</v>
      </c>
      <c r="K213" s="7"/>
      <c r="P213" s="7"/>
      <c r="U213" s="7"/>
      <c r="V213" s="9" t="s">
        <v>77</v>
      </c>
      <c r="W213" s="21"/>
      <c r="Y213" s="9">
        <f>MAX(Y26:Y192)</f>
        <v>4370</v>
      </c>
      <c r="AD213" s="9">
        <f>MAX(AD26:AD192)</f>
        <v>187</v>
      </c>
      <c r="AH213" s="9">
        <f>MAX(AH26:AH192)</f>
        <v>354</v>
      </c>
      <c r="AM213" s="9">
        <f>MAX(AM26:AM192)</f>
        <v>116.83</v>
      </c>
      <c r="AQ213" s="9">
        <f>MAX(AQ26:AQ192)</f>
        <v>2750</v>
      </c>
      <c r="AV213" s="9">
        <f>MAX(AV26:AV192)</f>
        <v>236.7</v>
      </c>
    </row>
    <row r="214" spans="1:49">
      <c r="V214" s="9" t="s">
        <v>131</v>
      </c>
      <c r="Y214" s="23">
        <f>Y193</f>
        <v>0</v>
      </c>
      <c r="AD214" s="23">
        <f>AD193</f>
        <v>0</v>
      </c>
      <c r="AH214" s="23">
        <f>AH193</f>
        <v>0</v>
      </c>
      <c r="AM214" s="23">
        <f>AM193</f>
        <v>0</v>
      </c>
      <c r="AQ214" s="23">
        <f>AQ193</f>
        <v>0</v>
      </c>
      <c r="AV214" s="23">
        <f>AV193</f>
        <v>0</v>
      </c>
    </row>
    <row r="215" spans="1:49">
      <c r="V215" s="8" t="s">
        <v>98</v>
      </c>
      <c r="Y215">
        <f>Y195*TINV(0.02,(Y211-1))</f>
        <v>988.38216134932657</v>
      </c>
      <c r="AD215">
        <f>AD195*TINV(0.02,(AD211-1))</f>
        <v>51.69017431099315</v>
      </c>
      <c r="AH215">
        <f>AH195*TINV(0.02,(AH211-1))</f>
        <v>67.599373602680345</v>
      </c>
      <c r="AM215">
        <f>AM195*TINV(0.02,(AM211-1))</f>
        <v>28.731820282763771</v>
      </c>
      <c r="AQ215">
        <f>AQ195*TINV(0.02,(AQ211-1))</f>
        <v>1292.061993046382</v>
      </c>
      <c r="AV215">
        <f>AV195*TINV(0.02,(AV211-1))</f>
        <v>138.71357423862898</v>
      </c>
    </row>
    <row r="216" spans="1:49">
      <c r="V216" s="8" t="s">
        <v>99</v>
      </c>
      <c r="Y216" s="8">
        <f>Y195*10</f>
        <v>4203.5623388090826</v>
      </c>
      <c r="AD216" s="8">
        <f>AD195*10</f>
        <v>219.65175981050609</v>
      </c>
      <c r="AH216" s="8">
        <f>AH195*10</f>
        <v>287.49828974592464</v>
      </c>
      <c r="AM216" s="8">
        <f>AM195*10</f>
        <v>122.10275610426471</v>
      </c>
      <c r="AQ216" s="8">
        <f>AQ195*10</f>
        <v>5495.1043693076008</v>
      </c>
      <c r="AV216" s="8">
        <f>AV195*10</f>
        <v>589.49657755484532</v>
      </c>
    </row>
    <row r="217" spans="1:49">
      <c r="V217" s="8" t="s">
        <v>133</v>
      </c>
      <c r="Y217" s="8">
        <f>Y194/Y215</f>
        <v>0.13414542779705602</v>
      </c>
      <c r="AD217" s="8">
        <f>AD194/AD215</f>
        <v>1.9498184439563593</v>
      </c>
      <c r="AH217" s="8">
        <f>AH194/AH215</f>
        <v>0.394610087567208</v>
      </c>
      <c r="AM217" s="8">
        <f>AM194/AM215</f>
        <v>3.0884497802177875</v>
      </c>
      <c r="AQ217" s="8">
        <f>AQ194/AQ215</f>
        <v>0.2917770826603327</v>
      </c>
      <c r="AV217" s="8">
        <f>AV194/AV215</f>
        <v>0.49272951602335591</v>
      </c>
    </row>
  </sheetData>
  <conditionalFormatting sqref="AQ26:AQ192">
    <cfRule type="cellIs" dxfId="7" priority="2" operator="greaterThan">
      <formula>220</formula>
    </cfRule>
  </conditionalFormatting>
  <conditionalFormatting sqref="Y26:Y192">
    <cfRule type="cellIs" dxfId="6" priority="1" operator="greaterThan">
      <formula>220</formula>
    </cfRule>
  </conditionalFormatting>
  <printOptions gridLines="1"/>
  <pageMargins left="0.7" right="0.7" top="0.75" bottom="0.75" header="0.3" footer="0.3"/>
  <pageSetup scale="38"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02E6D-7EF1-4E43-97C2-0232D3DEBEDA}">
  <sheetPr>
    <pageSetUpPr fitToPage="1"/>
  </sheetPr>
  <dimension ref="A3:AY204"/>
  <sheetViews>
    <sheetView topLeftCell="C146" zoomScale="85" zoomScaleNormal="85" workbookViewId="0">
      <selection activeCell="J31" sqref="J31"/>
    </sheetView>
  </sheetViews>
  <sheetFormatPr baseColWidth="10" defaultColWidth="8.83203125" defaultRowHeight="16"/>
  <cols>
    <col min="1" max="1" width="24.5" style="9" customWidth="1"/>
    <col min="2" max="2" width="22.6640625" style="12" customWidth="1"/>
    <col min="3" max="3" width="23.5" style="9" customWidth="1"/>
    <col min="4" max="4" width="14.5" style="9" customWidth="1"/>
    <col min="5" max="5" width="21.1640625" style="9" customWidth="1"/>
    <col min="6" max="6" width="6.5" style="9" customWidth="1"/>
    <col min="7" max="7" width="8.33203125" style="9" customWidth="1"/>
    <col min="8" max="8" width="6.6640625" style="9" customWidth="1"/>
    <col min="9" max="9" width="9.1640625" style="9" customWidth="1"/>
    <col min="10" max="10" width="7" style="9" customWidth="1"/>
    <col min="11" max="11" width="8.6640625" style="9" customWidth="1"/>
    <col min="12" max="12" width="13.33203125" style="10" customWidth="1"/>
    <col min="13" max="13" width="7.33203125" style="10" customWidth="1"/>
    <col min="14" max="14" width="6" style="9" customWidth="1"/>
    <col min="15" max="15" width="12" style="8" bestFit="1" customWidth="1"/>
    <col min="16" max="16" width="9.33203125" style="8" bestFit="1" customWidth="1"/>
    <col min="17" max="17" width="7.1640625" style="8" customWidth="1"/>
    <col min="18" max="20" width="9.33203125" style="8" bestFit="1" customWidth="1"/>
    <col min="21" max="21" width="9.6640625" style="8" bestFit="1" customWidth="1"/>
    <col min="22" max="22" width="10.83203125" style="8" bestFit="1" customWidth="1"/>
    <col min="23" max="23" width="9.33203125" style="8" bestFit="1" customWidth="1"/>
    <col min="24" max="24" width="14.1640625" style="8" customWidth="1"/>
    <col min="25" max="25" width="12.6640625" style="21" customWidth="1"/>
    <col min="26" max="27" width="12.6640625" style="7" customWidth="1"/>
    <col min="28" max="190" width="8.6640625" style="7"/>
    <col min="191" max="191" width="24.83203125" style="7" customWidth="1"/>
    <col min="192" max="192" width="13.5" style="7" customWidth="1"/>
    <col min="193" max="193" width="8.6640625" style="7"/>
    <col min="194" max="194" width="6.6640625" style="7" customWidth="1"/>
    <col min="195" max="195" width="6.5" style="7" customWidth="1"/>
    <col min="196" max="196" width="8.33203125" style="7" customWidth="1"/>
    <col min="197" max="197" width="6.6640625" style="7" customWidth="1"/>
    <col min="198" max="198" width="4.83203125" style="7" customWidth="1"/>
    <col min="199" max="200" width="5" style="7" customWidth="1"/>
    <col min="201" max="201" width="8.6640625" style="7"/>
    <col min="202" max="202" width="10.5" style="7" customWidth="1"/>
    <col min="203" max="203" width="3.83203125" style="7" customWidth="1"/>
    <col min="204" max="205" width="8.6640625" style="7"/>
    <col min="206" max="206" width="3.6640625" style="7" customWidth="1"/>
    <col min="207" max="446" width="8.6640625" style="7"/>
    <col min="447" max="447" width="24.83203125" style="7" customWidth="1"/>
    <col min="448" max="448" width="13.5" style="7" customWidth="1"/>
    <col min="449" max="449" width="8.6640625" style="7"/>
    <col min="450" max="450" width="6.6640625" style="7" customWidth="1"/>
    <col min="451" max="451" width="6.5" style="7" customWidth="1"/>
    <col min="452" max="452" width="8.33203125" style="7" customWidth="1"/>
    <col min="453" max="453" width="6.6640625" style="7" customWidth="1"/>
    <col min="454" max="454" width="4.83203125" style="7" customWidth="1"/>
    <col min="455" max="456" width="5" style="7" customWidth="1"/>
    <col min="457" max="457" width="8.6640625" style="7"/>
    <col min="458" max="458" width="10.5" style="7" customWidth="1"/>
    <col min="459" max="459" width="3.83203125" style="7" customWidth="1"/>
    <col min="460" max="461" width="8.6640625" style="7"/>
    <col min="462" max="462" width="3.6640625" style="7" customWidth="1"/>
    <col min="463" max="702" width="8.6640625" style="7"/>
    <col min="703" max="703" width="24.83203125" style="7" customWidth="1"/>
    <col min="704" max="704" width="13.5" style="7" customWidth="1"/>
    <col min="705" max="705" width="8.6640625" style="7"/>
    <col min="706" max="706" width="6.6640625" style="7" customWidth="1"/>
    <col min="707" max="707" width="6.5" style="7" customWidth="1"/>
    <col min="708" max="708" width="8.33203125" style="7" customWidth="1"/>
    <col min="709" max="709" width="6.6640625" style="7" customWidth="1"/>
    <col min="710" max="710" width="4.83203125" style="7" customWidth="1"/>
    <col min="711" max="712" width="5" style="7" customWidth="1"/>
    <col min="713" max="713" width="8.6640625" style="7"/>
    <col min="714" max="714" width="10.5" style="7" customWidth="1"/>
    <col min="715" max="715" width="3.83203125" style="7" customWidth="1"/>
    <col min="716" max="717" width="8.6640625" style="7"/>
    <col min="718" max="718" width="3.6640625" style="7" customWidth="1"/>
    <col min="719" max="958" width="8.6640625" style="7"/>
    <col min="959" max="959" width="24.83203125" style="7" customWidth="1"/>
    <col min="960" max="960" width="13.5" style="7" customWidth="1"/>
    <col min="961" max="961" width="8.6640625" style="7"/>
    <col min="962" max="962" width="6.6640625" style="7" customWidth="1"/>
    <col min="963" max="963" width="6.5" style="7" customWidth="1"/>
    <col min="964" max="964" width="8.33203125" style="7" customWidth="1"/>
    <col min="965" max="965" width="6.6640625" style="7" customWidth="1"/>
    <col min="966" max="966" width="4.83203125" style="7" customWidth="1"/>
    <col min="967" max="968" width="5" style="7" customWidth="1"/>
    <col min="969" max="969" width="8.6640625" style="7"/>
    <col min="970" max="970" width="10.5" style="7" customWidth="1"/>
    <col min="971" max="971" width="3.83203125" style="7" customWidth="1"/>
    <col min="972" max="973" width="8.6640625" style="7"/>
    <col min="974" max="974" width="3.6640625" style="7" customWidth="1"/>
    <col min="975" max="1214" width="8.6640625" style="7"/>
    <col min="1215" max="1215" width="24.83203125" style="7" customWidth="1"/>
    <col min="1216" max="1216" width="13.5" style="7" customWidth="1"/>
    <col min="1217" max="1217" width="8.6640625" style="7"/>
    <col min="1218" max="1218" width="6.6640625" style="7" customWidth="1"/>
    <col min="1219" max="1219" width="6.5" style="7" customWidth="1"/>
    <col min="1220" max="1220" width="8.33203125" style="7" customWidth="1"/>
    <col min="1221" max="1221" width="6.6640625" style="7" customWidth="1"/>
    <col min="1222" max="1222" width="4.83203125" style="7" customWidth="1"/>
    <col min="1223" max="1224" width="5" style="7" customWidth="1"/>
    <col min="1225" max="1225" width="8.6640625" style="7"/>
    <col min="1226" max="1226" width="10.5" style="7" customWidth="1"/>
    <col min="1227" max="1227" width="3.83203125" style="7" customWidth="1"/>
    <col min="1228" max="1229" width="8.6640625" style="7"/>
    <col min="1230" max="1230" width="3.6640625" style="7" customWidth="1"/>
    <col min="1231" max="1470" width="8.6640625" style="7"/>
    <col min="1471" max="1471" width="24.83203125" style="7" customWidth="1"/>
    <col min="1472" max="1472" width="13.5" style="7" customWidth="1"/>
    <col min="1473" max="1473" width="8.6640625" style="7"/>
    <col min="1474" max="1474" width="6.6640625" style="7" customWidth="1"/>
    <col min="1475" max="1475" width="6.5" style="7" customWidth="1"/>
    <col min="1476" max="1476" width="8.33203125" style="7" customWidth="1"/>
    <col min="1477" max="1477" width="6.6640625" style="7" customWidth="1"/>
    <col min="1478" max="1478" width="4.83203125" style="7" customWidth="1"/>
    <col min="1479" max="1480" width="5" style="7" customWidth="1"/>
    <col min="1481" max="1481" width="8.6640625" style="7"/>
    <col min="1482" max="1482" width="10.5" style="7" customWidth="1"/>
    <col min="1483" max="1483" width="3.83203125" style="7" customWidth="1"/>
    <col min="1484" max="1485" width="8.6640625" style="7"/>
    <col min="1486" max="1486" width="3.6640625" style="7" customWidth="1"/>
    <col min="1487" max="1726" width="8.6640625" style="7"/>
    <col min="1727" max="1727" width="24.83203125" style="7" customWidth="1"/>
    <col min="1728" max="1728" width="13.5" style="7" customWidth="1"/>
    <col min="1729" max="1729" width="8.6640625" style="7"/>
    <col min="1730" max="1730" width="6.6640625" style="7" customWidth="1"/>
    <col min="1731" max="1731" width="6.5" style="7" customWidth="1"/>
    <col min="1732" max="1732" width="8.33203125" style="7" customWidth="1"/>
    <col min="1733" max="1733" width="6.6640625" style="7" customWidth="1"/>
    <col min="1734" max="1734" width="4.83203125" style="7" customWidth="1"/>
    <col min="1735" max="1736" width="5" style="7" customWidth="1"/>
    <col min="1737" max="1737" width="8.6640625" style="7"/>
    <col min="1738" max="1738" width="10.5" style="7" customWidth="1"/>
    <col min="1739" max="1739" width="3.83203125" style="7" customWidth="1"/>
    <col min="1740" max="1741" width="8.6640625" style="7"/>
    <col min="1742" max="1742" width="3.6640625" style="7" customWidth="1"/>
    <col min="1743" max="1982" width="8.6640625" style="7"/>
    <col min="1983" max="1983" width="24.83203125" style="7" customWidth="1"/>
    <col min="1984" max="1984" width="13.5" style="7" customWidth="1"/>
    <col min="1985" max="1985" width="8.6640625" style="7"/>
    <col min="1986" max="1986" width="6.6640625" style="7" customWidth="1"/>
    <col min="1987" max="1987" width="6.5" style="7" customWidth="1"/>
    <col min="1988" max="1988" width="8.33203125" style="7" customWidth="1"/>
    <col min="1989" max="1989" width="6.6640625" style="7" customWidth="1"/>
    <col min="1990" max="1990" width="4.83203125" style="7" customWidth="1"/>
    <col min="1991" max="1992" width="5" style="7" customWidth="1"/>
    <col min="1993" max="1993" width="8.6640625" style="7"/>
    <col min="1994" max="1994" width="10.5" style="7" customWidth="1"/>
    <col min="1995" max="1995" width="3.83203125" style="7" customWidth="1"/>
    <col min="1996" max="1997" width="8.6640625" style="7"/>
    <col min="1998" max="1998" width="3.6640625" style="7" customWidth="1"/>
    <col min="1999" max="2238" width="8.6640625" style="7"/>
    <col min="2239" max="2239" width="24.83203125" style="7" customWidth="1"/>
    <col min="2240" max="2240" width="13.5" style="7" customWidth="1"/>
    <col min="2241" max="2241" width="8.6640625" style="7"/>
    <col min="2242" max="2242" width="6.6640625" style="7" customWidth="1"/>
    <col min="2243" max="2243" width="6.5" style="7" customWidth="1"/>
    <col min="2244" max="2244" width="8.33203125" style="7" customWidth="1"/>
    <col min="2245" max="2245" width="6.6640625" style="7" customWidth="1"/>
    <col min="2246" max="2246" width="4.83203125" style="7" customWidth="1"/>
    <col min="2247" max="2248" width="5" style="7" customWidth="1"/>
    <col min="2249" max="2249" width="8.6640625" style="7"/>
    <col min="2250" max="2250" width="10.5" style="7" customWidth="1"/>
    <col min="2251" max="2251" width="3.83203125" style="7" customWidth="1"/>
    <col min="2252" max="2253" width="8.6640625" style="7"/>
    <col min="2254" max="2254" width="3.6640625" style="7" customWidth="1"/>
    <col min="2255" max="2494" width="8.6640625" style="7"/>
    <col min="2495" max="2495" width="24.83203125" style="7" customWidth="1"/>
    <col min="2496" max="2496" width="13.5" style="7" customWidth="1"/>
    <col min="2497" max="2497" width="8.6640625" style="7"/>
    <col min="2498" max="2498" width="6.6640625" style="7" customWidth="1"/>
    <col min="2499" max="2499" width="6.5" style="7" customWidth="1"/>
    <col min="2500" max="2500" width="8.33203125" style="7" customWidth="1"/>
    <col min="2501" max="2501" width="6.6640625" style="7" customWidth="1"/>
    <col min="2502" max="2502" width="4.83203125" style="7" customWidth="1"/>
    <col min="2503" max="2504" width="5" style="7" customWidth="1"/>
    <col min="2505" max="2505" width="8.6640625" style="7"/>
    <col min="2506" max="2506" width="10.5" style="7" customWidth="1"/>
    <col min="2507" max="2507" width="3.83203125" style="7" customWidth="1"/>
    <col min="2508" max="2509" width="8.6640625" style="7"/>
    <col min="2510" max="2510" width="3.6640625" style="7" customWidth="1"/>
    <col min="2511" max="2750" width="8.6640625" style="7"/>
    <col min="2751" max="2751" width="24.83203125" style="7" customWidth="1"/>
    <col min="2752" max="2752" width="13.5" style="7" customWidth="1"/>
    <col min="2753" max="2753" width="8.6640625" style="7"/>
    <col min="2754" max="2754" width="6.6640625" style="7" customWidth="1"/>
    <col min="2755" max="2755" width="6.5" style="7" customWidth="1"/>
    <col min="2756" max="2756" width="8.33203125" style="7" customWidth="1"/>
    <col min="2757" max="2757" width="6.6640625" style="7" customWidth="1"/>
    <col min="2758" max="2758" width="4.83203125" style="7" customWidth="1"/>
    <col min="2759" max="2760" width="5" style="7" customWidth="1"/>
    <col min="2761" max="2761" width="8.6640625" style="7"/>
    <col min="2762" max="2762" width="10.5" style="7" customWidth="1"/>
    <col min="2763" max="2763" width="3.83203125" style="7" customWidth="1"/>
    <col min="2764" max="2765" width="8.6640625" style="7"/>
    <col min="2766" max="2766" width="3.6640625" style="7" customWidth="1"/>
    <col min="2767" max="3006" width="8.6640625" style="7"/>
    <col min="3007" max="3007" width="24.83203125" style="7" customWidth="1"/>
    <col min="3008" max="3008" width="13.5" style="7" customWidth="1"/>
    <col min="3009" max="3009" width="8.6640625" style="7"/>
    <col min="3010" max="3010" width="6.6640625" style="7" customWidth="1"/>
    <col min="3011" max="3011" width="6.5" style="7" customWidth="1"/>
    <col min="3012" max="3012" width="8.33203125" style="7" customWidth="1"/>
    <col min="3013" max="3013" width="6.6640625" style="7" customWidth="1"/>
    <col min="3014" max="3014" width="4.83203125" style="7" customWidth="1"/>
    <col min="3015" max="3016" width="5" style="7" customWidth="1"/>
    <col min="3017" max="3017" width="8.6640625" style="7"/>
    <col min="3018" max="3018" width="10.5" style="7" customWidth="1"/>
    <col min="3019" max="3019" width="3.83203125" style="7" customWidth="1"/>
    <col min="3020" max="3021" width="8.6640625" style="7"/>
    <col min="3022" max="3022" width="3.6640625" style="7" customWidth="1"/>
    <col min="3023" max="3262" width="8.6640625" style="7"/>
    <col min="3263" max="3263" width="24.83203125" style="7" customWidth="1"/>
    <col min="3264" max="3264" width="13.5" style="7" customWidth="1"/>
    <col min="3265" max="3265" width="8.6640625" style="7"/>
    <col min="3266" max="3266" width="6.6640625" style="7" customWidth="1"/>
    <col min="3267" max="3267" width="6.5" style="7" customWidth="1"/>
    <col min="3268" max="3268" width="8.33203125" style="7" customWidth="1"/>
    <col min="3269" max="3269" width="6.6640625" style="7" customWidth="1"/>
    <col min="3270" max="3270" width="4.83203125" style="7" customWidth="1"/>
    <col min="3271" max="3272" width="5" style="7" customWidth="1"/>
    <col min="3273" max="3273" width="8.6640625" style="7"/>
    <col min="3274" max="3274" width="10.5" style="7" customWidth="1"/>
    <col min="3275" max="3275" width="3.83203125" style="7" customWidth="1"/>
    <col min="3276" max="3277" width="8.6640625" style="7"/>
    <col min="3278" max="3278" width="3.6640625" style="7" customWidth="1"/>
    <col min="3279" max="3518" width="8.6640625" style="7"/>
    <col min="3519" max="3519" width="24.83203125" style="7" customWidth="1"/>
    <col min="3520" max="3520" width="13.5" style="7" customWidth="1"/>
    <col min="3521" max="3521" width="8.6640625" style="7"/>
    <col min="3522" max="3522" width="6.6640625" style="7" customWidth="1"/>
    <col min="3523" max="3523" width="6.5" style="7" customWidth="1"/>
    <col min="3524" max="3524" width="8.33203125" style="7" customWidth="1"/>
    <col min="3525" max="3525" width="6.6640625" style="7" customWidth="1"/>
    <col min="3526" max="3526" width="4.83203125" style="7" customWidth="1"/>
    <col min="3527" max="3528" width="5" style="7" customWidth="1"/>
    <col min="3529" max="3529" width="8.6640625" style="7"/>
    <col min="3530" max="3530" width="10.5" style="7" customWidth="1"/>
    <col min="3531" max="3531" width="3.83203125" style="7" customWidth="1"/>
    <col min="3532" max="3533" width="8.6640625" style="7"/>
    <col min="3534" max="3534" width="3.6640625" style="7" customWidth="1"/>
    <col min="3535" max="3774" width="8.6640625" style="7"/>
    <col min="3775" max="3775" width="24.83203125" style="7" customWidth="1"/>
    <col min="3776" max="3776" width="13.5" style="7" customWidth="1"/>
    <col min="3777" max="3777" width="8.6640625" style="7"/>
    <col min="3778" max="3778" width="6.6640625" style="7" customWidth="1"/>
    <col min="3779" max="3779" width="6.5" style="7" customWidth="1"/>
    <col min="3780" max="3780" width="8.33203125" style="7" customWidth="1"/>
    <col min="3781" max="3781" width="6.6640625" style="7" customWidth="1"/>
    <col min="3782" max="3782" width="4.83203125" style="7" customWidth="1"/>
    <col min="3783" max="3784" width="5" style="7" customWidth="1"/>
    <col min="3785" max="3785" width="8.6640625" style="7"/>
    <col min="3786" max="3786" width="10.5" style="7" customWidth="1"/>
    <col min="3787" max="3787" width="3.83203125" style="7" customWidth="1"/>
    <col min="3788" max="3789" width="8.6640625" style="7"/>
    <col min="3790" max="3790" width="3.6640625" style="7" customWidth="1"/>
    <col min="3791" max="4030" width="8.6640625" style="7"/>
    <col min="4031" max="4031" width="24.83203125" style="7" customWidth="1"/>
    <col min="4032" max="4032" width="13.5" style="7" customWidth="1"/>
    <col min="4033" max="4033" width="8.6640625" style="7"/>
    <col min="4034" max="4034" width="6.6640625" style="7" customWidth="1"/>
    <col min="4035" max="4035" width="6.5" style="7" customWidth="1"/>
    <col min="4036" max="4036" width="8.33203125" style="7" customWidth="1"/>
    <col min="4037" max="4037" width="6.6640625" style="7" customWidth="1"/>
    <col min="4038" max="4038" width="4.83203125" style="7" customWidth="1"/>
    <col min="4039" max="4040" width="5" style="7" customWidth="1"/>
    <col min="4041" max="4041" width="8.6640625" style="7"/>
    <col min="4042" max="4042" width="10.5" style="7" customWidth="1"/>
    <col min="4043" max="4043" width="3.83203125" style="7" customWidth="1"/>
    <col min="4044" max="4045" width="8.6640625" style="7"/>
    <col min="4046" max="4046" width="3.6640625" style="7" customWidth="1"/>
    <col min="4047" max="4286" width="8.6640625" style="7"/>
    <col min="4287" max="4287" width="24.83203125" style="7" customWidth="1"/>
    <col min="4288" max="4288" width="13.5" style="7" customWidth="1"/>
    <col min="4289" max="4289" width="8.6640625" style="7"/>
    <col min="4290" max="4290" width="6.6640625" style="7" customWidth="1"/>
    <col min="4291" max="4291" width="6.5" style="7" customWidth="1"/>
    <col min="4292" max="4292" width="8.33203125" style="7" customWidth="1"/>
    <col min="4293" max="4293" width="6.6640625" style="7" customWidth="1"/>
    <col min="4294" max="4294" width="4.83203125" style="7" customWidth="1"/>
    <col min="4295" max="4296" width="5" style="7" customWidth="1"/>
    <col min="4297" max="4297" width="8.6640625" style="7"/>
    <col min="4298" max="4298" width="10.5" style="7" customWidth="1"/>
    <col min="4299" max="4299" width="3.83203125" style="7" customWidth="1"/>
    <col min="4300" max="4301" width="8.6640625" style="7"/>
    <col min="4302" max="4302" width="3.6640625" style="7" customWidth="1"/>
    <col min="4303" max="4542" width="8.6640625" style="7"/>
    <col min="4543" max="4543" width="24.83203125" style="7" customWidth="1"/>
    <col min="4544" max="4544" width="13.5" style="7" customWidth="1"/>
    <col min="4545" max="4545" width="8.6640625" style="7"/>
    <col min="4546" max="4546" width="6.6640625" style="7" customWidth="1"/>
    <col min="4547" max="4547" width="6.5" style="7" customWidth="1"/>
    <col min="4548" max="4548" width="8.33203125" style="7" customWidth="1"/>
    <col min="4549" max="4549" width="6.6640625" style="7" customWidth="1"/>
    <col min="4550" max="4550" width="4.83203125" style="7" customWidth="1"/>
    <col min="4551" max="4552" width="5" style="7" customWidth="1"/>
    <col min="4553" max="4553" width="8.6640625" style="7"/>
    <col min="4554" max="4554" width="10.5" style="7" customWidth="1"/>
    <col min="4555" max="4555" width="3.83203125" style="7" customWidth="1"/>
    <col min="4556" max="4557" width="8.6640625" style="7"/>
    <col min="4558" max="4558" width="3.6640625" style="7" customWidth="1"/>
    <col min="4559" max="4798" width="8.6640625" style="7"/>
    <col min="4799" max="4799" width="24.83203125" style="7" customWidth="1"/>
    <col min="4800" max="4800" width="13.5" style="7" customWidth="1"/>
    <col min="4801" max="4801" width="8.6640625" style="7"/>
    <col min="4802" max="4802" width="6.6640625" style="7" customWidth="1"/>
    <col min="4803" max="4803" width="6.5" style="7" customWidth="1"/>
    <col min="4804" max="4804" width="8.33203125" style="7" customWidth="1"/>
    <col min="4805" max="4805" width="6.6640625" style="7" customWidth="1"/>
    <col min="4806" max="4806" width="4.83203125" style="7" customWidth="1"/>
    <col min="4807" max="4808" width="5" style="7" customWidth="1"/>
    <col min="4809" max="4809" width="8.6640625" style="7"/>
    <col min="4810" max="4810" width="10.5" style="7" customWidth="1"/>
    <col min="4811" max="4811" width="3.83203125" style="7" customWidth="1"/>
    <col min="4812" max="4813" width="8.6640625" style="7"/>
    <col min="4814" max="4814" width="3.6640625" style="7" customWidth="1"/>
    <col min="4815" max="5054" width="8.6640625" style="7"/>
    <col min="5055" max="5055" width="24.83203125" style="7" customWidth="1"/>
    <col min="5056" max="5056" width="13.5" style="7" customWidth="1"/>
    <col min="5057" max="5057" width="8.6640625" style="7"/>
    <col min="5058" max="5058" width="6.6640625" style="7" customWidth="1"/>
    <col min="5059" max="5059" width="6.5" style="7" customWidth="1"/>
    <col min="5060" max="5060" width="8.33203125" style="7" customWidth="1"/>
    <col min="5061" max="5061" width="6.6640625" style="7" customWidth="1"/>
    <col min="5062" max="5062" width="4.83203125" style="7" customWidth="1"/>
    <col min="5063" max="5064" width="5" style="7" customWidth="1"/>
    <col min="5065" max="5065" width="8.6640625" style="7"/>
    <col min="5066" max="5066" width="10.5" style="7" customWidth="1"/>
    <col min="5067" max="5067" width="3.83203125" style="7" customWidth="1"/>
    <col min="5068" max="5069" width="8.6640625" style="7"/>
    <col min="5070" max="5070" width="3.6640625" style="7" customWidth="1"/>
    <col min="5071" max="5310" width="8.6640625" style="7"/>
    <col min="5311" max="5311" width="24.83203125" style="7" customWidth="1"/>
    <col min="5312" max="5312" width="13.5" style="7" customWidth="1"/>
    <col min="5313" max="5313" width="8.6640625" style="7"/>
    <col min="5314" max="5314" width="6.6640625" style="7" customWidth="1"/>
    <col min="5315" max="5315" width="6.5" style="7" customWidth="1"/>
    <col min="5316" max="5316" width="8.33203125" style="7" customWidth="1"/>
    <col min="5317" max="5317" width="6.6640625" style="7" customWidth="1"/>
    <col min="5318" max="5318" width="4.83203125" style="7" customWidth="1"/>
    <col min="5319" max="5320" width="5" style="7" customWidth="1"/>
    <col min="5321" max="5321" width="8.6640625" style="7"/>
    <col min="5322" max="5322" width="10.5" style="7" customWidth="1"/>
    <col min="5323" max="5323" width="3.83203125" style="7" customWidth="1"/>
    <col min="5324" max="5325" width="8.6640625" style="7"/>
    <col min="5326" max="5326" width="3.6640625" style="7" customWidth="1"/>
    <col min="5327" max="5566" width="8.6640625" style="7"/>
    <col min="5567" max="5567" width="24.83203125" style="7" customWidth="1"/>
    <col min="5568" max="5568" width="13.5" style="7" customWidth="1"/>
    <col min="5569" max="5569" width="8.6640625" style="7"/>
    <col min="5570" max="5570" width="6.6640625" style="7" customWidth="1"/>
    <col min="5571" max="5571" width="6.5" style="7" customWidth="1"/>
    <col min="5572" max="5572" width="8.33203125" style="7" customWidth="1"/>
    <col min="5573" max="5573" width="6.6640625" style="7" customWidth="1"/>
    <col min="5574" max="5574" width="4.83203125" style="7" customWidth="1"/>
    <col min="5575" max="5576" width="5" style="7" customWidth="1"/>
    <col min="5577" max="5577" width="8.6640625" style="7"/>
    <col min="5578" max="5578" width="10.5" style="7" customWidth="1"/>
    <col min="5579" max="5579" width="3.83203125" style="7" customWidth="1"/>
    <col min="5580" max="5581" width="8.6640625" style="7"/>
    <col min="5582" max="5582" width="3.6640625" style="7" customWidth="1"/>
    <col min="5583" max="5822" width="8.6640625" style="7"/>
    <col min="5823" max="5823" width="24.83203125" style="7" customWidth="1"/>
    <col min="5824" max="5824" width="13.5" style="7" customWidth="1"/>
    <col min="5825" max="5825" width="8.6640625" style="7"/>
    <col min="5826" max="5826" width="6.6640625" style="7" customWidth="1"/>
    <col min="5827" max="5827" width="6.5" style="7" customWidth="1"/>
    <col min="5828" max="5828" width="8.33203125" style="7" customWidth="1"/>
    <col min="5829" max="5829" width="6.6640625" style="7" customWidth="1"/>
    <col min="5830" max="5830" width="4.83203125" style="7" customWidth="1"/>
    <col min="5831" max="5832" width="5" style="7" customWidth="1"/>
    <col min="5833" max="5833" width="8.6640625" style="7"/>
    <col min="5834" max="5834" width="10.5" style="7" customWidth="1"/>
    <col min="5835" max="5835" width="3.83203125" style="7" customWidth="1"/>
    <col min="5836" max="5837" width="8.6640625" style="7"/>
    <col min="5838" max="5838" width="3.6640625" style="7" customWidth="1"/>
    <col min="5839" max="6078" width="8.6640625" style="7"/>
    <col min="6079" max="6079" width="24.83203125" style="7" customWidth="1"/>
    <col min="6080" max="6080" width="13.5" style="7" customWidth="1"/>
    <col min="6081" max="6081" width="8.6640625" style="7"/>
    <col min="6082" max="6082" width="6.6640625" style="7" customWidth="1"/>
    <col min="6083" max="6083" width="6.5" style="7" customWidth="1"/>
    <col min="6084" max="6084" width="8.33203125" style="7" customWidth="1"/>
    <col min="6085" max="6085" width="6.6640625" style="7" customWidth="1"/>
    <col min="6086" max="6086" width="4.83203125" style="7" customWidth="1"/>
    <col min="6087" max="6088" width="5" style="7" customWidth="1"/>
    <col min="6089" max="6089" width="8.6640625" style="7"/>
    <col min="6090" max="6090" width="10.5" style="7" customWidth="1"/>
    <col min="6091" max="6091" width="3.83203125" style="7" customWidth="1"/>
    <col min="6092" max="6093" width="8.6640625" style="7"/>
    <col min="6094" max="6094" width="3.6640625" style="7" customWidth="1"/>
    <col min="6095" max="6334" width="8.6640625" style="7"/>
    <col min="6335" max="6335" width="24.83203125" style="7" customWidth="1"/>
    <col min="6336" max="6336" width="13.5" style="7" customWidth="1"/>
    <col min="6337" max="6337" width="8.6640625" style="7"/>
    <col min="6338" max="6338" width="6.6640625" style="7" customWidth="1"/>
    <col min="6339" max="6339" width="6.5" style="7" customWidth="1"/>
    <col min="6340" max="6340" width="8.33203125" style="7" customWidth="1"/>
    <col min="6341" max="6341" width="6.6640625" style="7" customWidth="1"/>
    <col min="6342" max="6342" width="4.83203125" style="7" customWidth="1"/>
    <col min="6343" max="6344" width="5" style="7" customWidth="1"/>
    <col min="6345" max="6345" width="8.6640625" style="7"/>
    <col min="6346" max="6346" width="10.5" style="7" customWidth="1"/>
    <col min="6347" max="6347" width="3.83203125" style="7" customWidth="1"/>
    <col min="6348" max="6349" width="8.6640625" style="7"/>
    <col min="6350" max="6350" width="3.6640625" style="7" customWidth="1"/>
    <col min="6351" max="6590" width="8.6640625" style="7"/>
    <col min="6591" max="6591" width="24.83203125" style="7" customWidth="1"/>
    <col min="6592" max="6592" width="13.5" style="7" customWidth="1"/>
    <col min="6593" max="6593" width="8.6640625" style="7"/>
    <col min="6594" max="6594" width="6.6640625" style="7" customWidth="1"/>
    <col min="6595" max="6595" width="6.5" style="7" customWidth="1"/>
    <col min="6596" max="6596" width="8.33203125" style="7" customWidth="1"/>
    <col min="6597" max="6597" width="6.6640625" style="7" customWidth="1"/>
    <col min="6598" max="6598" width="4.83203125" style="7" customWidth="1"/>
    <col min="6599" max="6600" width="5" style="7" customWidth="1"/>
    <col min="6601" max="6601" width="8.6640625" style="7"/>
    <col min="6602" max="6602" width="10.5" style="7" customWidth="1"/>
    <col min="6603" max="6603" width="3.83203125" style="7" customWidth="1"/>
    <col min="6604" max="6605" width="8.6640625" style="7"/>
    <col min="6606" max="6606" width="3.6640625" style="7" customWidth="1"/>
    <col min="6607" max="6846" width="8.6640625" style="7"/>
    <col min="6847" max="6847" width="24.83203125" style="7" customWidth="1"/>
    <col min="6848" max="6848" width="13.5" style="7" customWidth="1"/>
    <col min="6849" max="6849" width="8.6640625" style="7"/>
    <col min="6850" max="6850" width="6.6640625" style="7" customWidth="1"/>
    <col min="6851" max="6851" width="6.5" style="7" customWidth="1"/>
    <col min="6852" max="6852" width="8.33203125" style="7" customWidth="1"/>
    <col min="6853" max="6853" width="6.6640625" style="7" customWidth="1"/>
    <col min="6854" max="6854" width="4.83203125" style="7" customWidth="1"/>
    <col min="6855" max="6856" width="5" style="7" customWidth="1"/>
    <col min="6857" max="6857" width="8.6640625" style="7"/>
    <col min="6858" max="6858" width="10.5" style="7" customWidth="1"/>
    <col min="6859" max="6859" width="3.83203125" style="7" customWidth="1"/>
    <col min="6860" max="6861" width="8.6640625" style="7"/>
    <col min="6862" max="6862" width="3.6640625" style="7" customWidth="1"/>
    <col min="6863" max="7102" width="8.6640625" style="7"/>
    <col min="7103" max="7103" width="24.83203125" style="7" customWidth="1"/>
    <col min="7104" max="7104" width="13.5" style="7" customWidth="1"/>
    <col min="7105" max="7105" width="8.6640625" style="7"/>
    <col min="7106" max="7106" width="6.6640625" style="7" customWidth="1"/>
    <col min="7107" max="7107" width="6.5" style="7" customWidth="1"/>
    <col min="7108" max="7108" width="8.33203125" style="7" customWidth="1"/>
    <col min="7109" max="7109" width="6.6640625" style="7" customWidth="1"/>
    <col min="7110" max="7110" width="4.83203125" style="7" customWidth="1"/>
    <col min="7111" max="7112" width="5" style="7" customWidth="1"/>
    <col min="7113" max="7113" width="8.6640625" style="7"/>
    <col min="7114" max="7114" width="10.5" style="7" customWidth="1"/>
    <col min="7115" max="7115" width="3.83203125" style="7" customWidth="1"/>
    <col min="7116" max="7117" width="8.6640625" style="7"/>
    <col min="7118" max="7118" width="3.6640625" style="7" customWidth="1"/>
    <col min="7119" max="7358" width="8.6640625" style="7"/>
    <col min="7359" max="7359" width="24.83203125" style="7" customWidth="1"/>
    <col min="7360" max="7360" width="13.5" style="7" customWidth="1"/>
    <col min="7361" max="7361" width="8.6640625" style="7"/>
    <col min="7362" max="7362" width="6.6640625" style="7" customWidth="1"/>
    <col min="7363" max="7363" width="6.5" style="7" customWidth="1"/>
    <col min="7364" max="7364" width="8.33203125" style="7" customWidth="1"/>
    <col min="7365" max="7365" width="6.6640625" style="7" customWidth="1"/>
    <col min="7366" max="7366" width="4.83203125" style="7" customWidth="1"/>
    <col min="7367" max="7368" width="5" style="7" customWidth="1"/>
    <col min="7369" max="7369" width="8.6640625" style="7"/>
    <col min="7370" max="7370" width="10.5" style="7" customWidth="1"/>
    <col min="7371" max="7371" width="3.83203125" style="7" customWidth="1"/>
    <col min="7372" max="7373" width="8.6640625" style="7"/>
    <col min="7374" max="7374" width="3.6640625" style="7" customWidth="1"/>
    <col min="7375" max="7614" width="8.6640625" style="7"/>
    <col min="7615" max="7615" width="24.83203125" style="7" customWidth="1"/>
    <col min="7616" max="7616" width="13.5" style="7" customWidth="1"/>
    <col min="7617" max="7617" width="8.6640625" style="7"/>
    <col min="7618" max="7618" width="6.6640625" style="7" customWidth="1"/>
    <col min="7619" max="7619" width="6.5" style="7" customWidth="1"/>
    <col min="7620" max="7620" width="8.33203125" style="7" customWidth="1"/>
    <col min="7621" max="7621" width="6.6640625" style="7" customWidth="1"/>
    <col min="7622" max="7622" width="4.83203125" style="7" customWidth="1"/>
    <col min="7623" max="7624" width="5" style="7" customWidth="1"/>
    <col min="7625" max="7625" width="8.6640625" style="7"/>
    <col min="7626" max="7626" width="10.5" style="7" customWidth="1"/>
    <col min="7627" max="7627" width="3.83203125" style="7" customWidth="1"/>
    <col min="7628" max="7629" width="8.6640625" style="7"/>
    <col min="7630" max="7630" width="3.6640625" style="7" customWidth="1"/>
    <col min="7631" max="7870" width="8.6640625" style="7"/>
    <col min="7871" max="7871" width="24.83203125" style="7" customWidth="1"/>
    <col min="7872" max="7872" width="13.5" style="7" customWidth="1"/>
    <col min="7873" max="7873" width="8.6640625" style="7"/>
    <col min="7874" max="7874" width="6.6640625" style="7" customWidth="1"/>
    <col min="7875" max="7875" width="6.5" style="7" customWidth="1"/>
    <col min="7876" max="7876" width="8.33203125" style="7" customWidth="1"/>
    <col min="7877" max="7877" width="6.6640625" style="7" customWidth="1"/>
    <col min="7878" max="7878" width="4.83203125" style="7" customWidth="1"/>
    <col min="7879" max="7880" width="5" style="7" customWidth="1"/>
    <col min="7881" max="7881" width="8.6640625" style="7"/>
    <col min="7882" max="7882" width="10.5" style="7" customWidth="1"/>
    <col min="7883" max="7883" width="3.83203125" style="7" customWidth="1"/>
    <col min="7884" max="7885" width="8.6640625" style="7"/>
    <col min="7886" max="7886" width="3.6640625" style="7" customWidth="1"/>
    <col min="7887" max="8126" width="8.6640625" style="7"/>
    <col min="8127" max="8127" width="24.83203125" style="7" customWidth="1"/>
    <col min="8128" max="8128" width="13.5" style="7" customWidth="1"/>
    <col min="8129" max="8129" width="8.6640625" style="7"/>
    <col min="8130" max="8130" width="6.6640625" style="7" customWidth="1"/>
    <col min="8131" max="8131" width="6.5" style="7" customWidth="1"/>
    <col min="8132" max="8132" width="8.33203125" style="7" customWidth="1"/>
    <col min="8133" max="8133" width="6.6640625" style="7" customWidth="1"/>
    <col min="8134" max="8134" width="4.83203125" style="7" customWidth="1"/>
    <col min="8135" max="8136" width="5" style="7" customWidth="1"/>
    <col min="8137" max="8137" width="8.6640625" style="7"/>
    <col min="8138" max="8138" width="10.5" style="7" customWidth="1"/>
    <col min="8139" max="8139" width="3.83203125" style="7" customWidth="1"/>
    <col min="8140" max="8141" width="8.6640625" style="7"/>
    <col min="8142" max="8142" width="3.6640625" style="7" customWidth="1"/>
    <col min="8143" max="8382" width="8.6640625" style="7"/>
    <col min="8383" max="8383" width="24.83203125" style="7" customWidth="1"/>
    <col min="8384" max="8384" width="13.5" style="7" customWidth="1"/>
    <col min="8385" max="8385" width="8.6640625" style="7"/>
    <col min="8386" max="8386" width="6.6640625" style="7" customWidth="1"/>
    <col min="8387" max="8387" width="6.5" style="7" customWidth="1"/>
    <col min="8388" max="8388" width="8.33203125" style="7" customWidth="1"/>
    <col min="8389" max="8389" width="6.6640625" style="7" customWidth="1"/>
    <col min="8390" max="8390" width="4.83203125" style="7" customWidth="1"/>
    <col min="8391" max="8392" width="5" style="7" customWidth="1"/>
    <col min="8393" max="8393" width="8.6640625" style="7"/>
    <col min="8394" max="8394" width="10.5" style="7" customWidth="1"/>
    <col min="8395" max="8395" width="3.83203125" style="7" customWidth="1"/>
    <col min="8396" max="8397" width="8.6640625" style="7"/>
    <col min="8398" max="8398" width="3.6640625" style="7" customWidth="1"/>
    <col min="8399" max="8638" width="8.6640625" style="7"/>
    <col min="8639" max="8639" width="24.83203125" style="7" customWidth="1"/>
    <col min="8640" max="8640" width="13.5" style="7" customWidth="1"/>
    <col min="8641" max="8641" width="8.6640625" style="7"/>
    <col min="8642" max="8642" width="6.6640625" style="7" customWidth="1"/>
    <col min="8643" max="8643" width="6.5" style="7" customWidth="1"/>
    <col min="8644" max="8644" width="8.33203125" style="7" customWidth="1"/>
    <col min="8645" max="8645" width="6.6640625" style="7" customWidth="1"/>
    <col min="8646" max="8646" width="4.83203125" style="7" customWidth="1"/>
    <col min="8647" max="8648" width="5" style="7" customWidth="1"/>
    <col min="8649" max="8649" width="8.6640625" style="7"/>
    <col min="8650" max="8650" width="10.5" style="7" customWidth="1"/>
    <col min="8651" max="8651" width="3.83203125" style="7" customWidth="1"/>
    <col min="8652" max="8653" width="8.6640625" style="7"/>
    <col min="8654" max="8654" width="3.6640625" style="7" customWidth="1"/>
    <col min="8655" max="8894" width="8.6640625" style="7"/>
    <col min="8895" max="8895" width="24.83203125" style="7" customWidth="1"/>
    <col min="8896" max="8896" width="13.5" style="7" customWidth="1"/>
    <col min="8897" max="8897" width="8.6640625" style="7"/>
    <col min="8898" max="8898" width="6.6640625" style="7" customWidth="1"/>
    <col min="8899" max="8899" width="6.5" style="7" customWidth="1"/>
    <col min="8900" max="8900" width="8.33203125" style="7" customWidth="1"/>
    <col min="8901" max="8901" width="6.6640625" style="7" customWidth="1"/>
    <col min="8902" max="8902" width="4.83203125" style="7" customWidth="1"/>
    <col min="8903" max="8904" width="5" style="7" customWidth="1"/>
    <col min="8905" max="8905" width="8.6640625" style="7"/>
    <col min="8906" max="8906" width="10.5" style="7" customWidth="1"/>
    <col min="8907" max="8907" width="3.83203125" style="7" customWidth="1"/>
    <col min="8908" max="8909" width="8.6640625" style="7"/>
    <col min="8910" max="8910" width="3.6640625" style="7" customWidth="1"/>
    <col min="8911" max="9150" width="8.6640625" style="7"/>
    <col min="9151" max="9151" width="24.83203125" style="7" customWidth="1"/>
    <col min="9152" max="9152" width="13.5" style="7" customWidth="1"/>
    <col min="9153" max="9153" width="8.6640625" style="7"/>
    <col min="9154" max="9154" width="6.6640625" style="7" customWidth="1"/>
    <col min="9155" max="9155" width="6.5" style="7" customWidth="1"/>
    <col min="9156" max="9156" width="8.33203125" style="7" customWidth="1"/>
    <col min="9157" max="9157" width="6.6640625" style="7" customWidth="1"/>
    <col min="9158" max="9158" width="4.83203125" style="7" customWidth="1"/>
    <col min="9159" max="9160" width="5" style="7" customWidth="1"/>
    <col min="9161" max="9161" width="8.6640625" style="7"/>
    <col min="9162" max="9162" width="10.5" style="7" customWidth="1"/>
    <col min="9163" max="9163" width="3.83203125" style="7" customWidth="1"/>
    <col min="9164" max="9165" width="8.6640625" style="7"/>
    <col min="9166" max="9166" width="3.6640625" style="7" customWidth="1"/>
    <col min="9167" max="9406" width="8.6640625" style="7"/>
    <col min="9407" max="9407" width="24.83203125" style="7" customWidth="1"/>
    <col min="9408" max="9408" width="13.5" style="7" customWidth="1"/>
    <col min="9409" max="9409" width="8.6640625" style="7"/>
    <col min="9410" max="9410" width="6.6640625" style="7" customWidth="1"/>
    <col min="9411" max="9411" width="6.5" style="7" customWidth="1"/>
    <col min="9412" max="9412" width="8.33203125" style="7" customWidth="1"/>
    <col min="9413" max="9413" width="6.6640625" style="7" customWidth="1"/>
    <col min="9414" max="9414" width="4.83203125" style="7" customWidth="1"/>
    <col min="9415" max="9416" width="5" style="7" customWidth="1"/>
    <col min="9417" max="9417" width="8.6640625" style="7"/>
    <col min="9418" max="9418" width="10.5" style="7" customWidth="1"/>
    <col min="9419" max="9419" width="3.83203125" style="7" customWidth="1"/>
    <col min="9420" max="9421" width="8.6640625" style="7"/>
    <col min="9422" max="9422" width="3.6640625" style="7" customWidth="1"/>
    <col min="9423" max="9662" width="8.6640625" style="7"/>
    <col min="9663" max="9663" width="24.83203125" style="7" customWidth="1"/>
    <col min="9664" max="9664" width="13.5" style="7" customWidth="1"/>
    <col min="9665" max="9665" width="8.6640625" style="7"/>
    <col min="9666" max="9666" width="6.6640625" style="7" customWidth="1"/>
    <col min="9667" max="9667" width="6.5" style="7" customWidth="1"/>
    <col min="9668" max="9668" width="8.33203125" style="7" customWidth="1"/>
    <col min="9669" max="9669" width="6.6640625" style="7" customWidth="1"/>
    <col min="9670" max="9670" width="4.83203125" style="7" customWidth="1"/>
    <col min="9671" max="9672" width="5" style="7" customWidth="1"/>
    <col min="9673" max="9673" width="8.6640625" style="7"/>
    <col min="9674" max="9674" width="10.5" style="7" customWidth="1"/>
    <col min="9675" max="9675" width="3.83203125" style="7" customWidth="1"/>
    <col min="9676" max="9677" width="8.6640625" style="7"/>
    <col min="9678" max="9678" width="3.6640625" style="7" customWidth="1"/>
    <col min="9679" max="9918" width="8.6640625" style="7"/>
    <col min="9919" max="9919" width="24.83203125" style="7" customWidth="1"/>
    <col min="9920" max="9920" width="13.5" style="7" customWidth="1"/>
    <col min="9921" max="9921" width="8.6640625" style="7"/>
    <col min="9922" max="9922" width="6.6640625" style="7" customWidth="1"/>
    <col min="9923" max="9923" width="6.5" style="7" customWidth="1"/>
    <col min="9924" max="9924" width="8.33203125" style="7" customWidth="1"/>
    <col min="9925" max="9925" width="6.6640625" style="7" customWidth="1"/>
    <col min="9926" max="9926" width="4.83203125" style="7" customWidth="1"/>
    <col min="9927" max="9928" width="5" style="7" customWidth="1"/>
    <col min="9929" max="9929" width="8.6640625" style="7"/>
    <col min="9930" max="9930" width="10.5" style="7" customWidth="1"/>
    <col min="9931" max="9931" width="3.83203125" style="7" customWidth="1"/>
    <col min="9932" max="9933" width="8.6640625" style="7"/>
    <col min="9934" max="9934" width="3.6640625" style="7" customWidth="1"/>
    <col min="9935" max="10174" width="8.6640625" style="7"/>
    <col min="10175" max="10175" width="24.83203125" style="7" customWidth="1"/>
    <col min="10176" max="10176" width="13.5" style="7" customWidth="1"/>
    <col min="10177" max="10177" width="8.6640625" style="7"/>
    <col min="10178" max="10178" width="6.6640625" style="7" customWidth="1"/>
    <col min="10179" max="10179" width="6.5" style="7" customWidth="1"/>
    <col min="10180" max="10180" width="8.33203125" style="7" customWidth="1"/>
    <col min="10181" max="10181" width="6.6640625" style="7" customWidth="1"/>
    <col min="10182" max="10182" width="4.83203125" style="7" customWidth="1"/>
    <col min="10183" max="10184" width="5" style="7" customWidth="1"/>
    <col min="10185" max="10185" width="8.6640625" style="7"/>
    <col min="10186" max="10186" width="10.5" style="7" customWidth="1"/>
    <col min="10187" max="10187" width="3.83203125" style="7" customWidth="1"/>
    <col min="10188" max="10189" width="8.6640625" style="7"/>
    <col min="10190" max="10190" width="3.6640625" style="7" customWidth="1"/>
    <col min="10191" max="10430" width="8.6640625" style="7"/>
    <col min="10431" max="10431" width="24.83203125" style="7" customWidth="1"/>
    <col min="10432" max="10432" width="13.5" style="7" customWidth="1"/>
    <col min="10433" max="10433" width="8.6640625" style="7"/>
    <col min="10434" max="10434" width="6.6640625" style="7" customWidth="1"/>
    <col min="10435" max="10435" width="6.5" style="7" customWidth="1"/>
    <col min="10436" max="10436" width="8.33203125" style="7" customWidth="1"/>
    <col min="10437" max="10437" width="6.6640625" style="7" customWidth="1"/>
    <col min="10438" max="10438" width="4.83203125" style="7" customWidth="1"/>
    <col min="10439" max="10440" width="5" style="7" customWidth="1"/>
    <col min="10441" max="10441" width="8.6640625" style="7"/>
    <col min="10442" max="10442" width="10.5" style="7" customWidth="1"/>
    <col min="10443" max="10443" width="3.83203125" style="7" customWidth="1"/>
    <col min="10444" max="10445" width="8.6640625" style="7"/>
    <col min="10446" max="10446" width="3.6640625" style="7" customWidth="1"/>
    <col min="10447" max="10686" width="8.6640625" style="7"/>
    <col min="10687" max="10687" width="24.83203125" style="7" customWidth="1"/>
    <col min="10688" max="10688" width="13.5" style="7" customWidth="1"/>
    <col min="10689" max="10689" width="8.6640625" style="7"/>
    <col min="10690" max="10690" width="6.6640625" style="7" customWidth="1"/>
    <col min="10691" max="10691" width="6.5" style="7" customWidth="1"/>
    <col min="10692" max="10692" width="8.33203125" style="7" customWidth="1"/>
    <col min="10693" max="10693" width="6.6640625" style="7" customWidth="1"/>
    <col min="10694" max="10694" width="4.83203125" style="7" customWidth="1"/>
    <col min="10695" max="10696" width="5" style="7" customWidth="1"/>
    <col min="10697" max="10697" width="8.6640625" style="7"/>
    <col min="10698" max="10698" width="10.5" style="7" customWidth="1"/>
    <col min="10699" max="10699" width="3.83203125" style="7" customWidth="1"/>
    <col min="10700" max="10701" width="8.6640625" style="7"/>
    <col min="10702" max="10702" width="3.6640625" style="7" customWidth="1"/>
    <col min="10703" max="10942" width="8.6640625" style="7"/>
    <col min="10943" max="10943" width="24.83203125" style="7" customWidth="1"/>
    <col min="10944" max="10944" width="13.5" style="7" customWidth="1"/>
    <col min="10945" max="10945" width="8.6640625" style="7"/>
    <col min="10946" max="10946" width="6.6640625" style="7" customWidth="1"/>
    <col min="10947" max="10947" width="6.5" style="7" customWidth="1"/>
    <col min="10948" max="10948" width="8.33203125" style="7" customWidth="1"/>
    <col min="10949" max="10949" width="6.6640625" style="7" customWidth="1"/>
    <col min="10950" max="10950" width="4.83203125" style="7" customWidth="1"/>
    <col min="10951" max="10952" width="5" style="7" customWidth="1"/>
    <col min="10953" max="10953" width="8.6640625" style="7"/>
    <col min="10954" max="10954" width="10.5" style="7" customWidth="1"/>
    <col min="10955" max="10955" width="3.83203125" style="7" customWidth="1"/>
    <col min="10956" max="10957" width="8.6640625" style="7"/>
    <col min="10958" max="10958" width="3.6640625" style="7" customWidth="1"/>
    <col min="10959" max="11198" width="8.6640625" style="7"/>
    <col min="11199" max="11199" width="24.83203125" style="7" customWidth="1"/>
    <col min="11200" max="11200" width="13.5" style="7" customWidth="1"/>
    <col min="11201" max="11201" width="8.6640625" style="7"/>
    <col min="11202" max="11202" width="6.6640625" style="7" customWidth="1"/>
    <col min="11203" max="11203" width="6.5" style="7" customWidth="1"/>
    <col min="11204" max="11204" width="8.33203125" style="7" customWidth="1"/>
    <col min="11205" max="11205" width="6.6640625" style="7" customWidth="1"/>
    <col min="11206" max="11206" width="4.83203125" style="7" customWidth="1"/>
    <col min="11207" max="11208" width="5" style="7" customWidth="1"/>
    <col min="11209" max="11209" width="8.6640625" style="7"/>
    <col min="11210" max="11210" width="10.5" style="7" customWidth="1"/>
    <col min="11211" max="11211" width="3.83203125" style="7" customWidth="1"/>
    <col min="11212" max="11213" width="8.6640625" style="7"/>
    <col min="11214" max="11214" width="3.6640625" style="7" customWidth="1"/>
    <col min="11215" max="11454" width="8.6640625" style="7"/>
    <col min="11455" max="11455" width="24.83203125" style="7" customWidth="1"/>
    <col min="11456" max="11456" width="13.5" style="7" customWidth="1"/>
    <col min="11457" max="11457" width="8.6640625" style="7"/>
    <col min="11458" max="11458" width="6.6640625" style="7" customWidth="1"/>
    <col min="11459" max="11459" width="6.5" style="7" customWidth="1"/>
    <col min="11460" max="11460" width="8.33203125" style="7" customWidth="1"/>
    <col min="11461" max="11461" width="6.6640625" style="7" customWidth="1"/>
    <col min="11462" max="11462" width="4.83203125" style="7" customWidth="1"/>
    <col min="11463" max="11464" width="5" style="7" customWidth="1"/>
    <col min="11465" max="11465" width="8.6640625" style="7"/>
    <col min="11466" max="11466" width="10.5" style="7" customWidth="1"/>
    <col min="11467" max="11467" width="3.83203125" style="7" customWidth="1"/>
    <col min="11468" max="11469" width="8.6640625" style="7"/>
    <col min="11470" max="11470" width="3.6640625" style="7" customWidth="1"/>
    <col min="11471" max="11710" width="8.6640625" style="7"/>
    <col min="11711" max="11711" width="24.83203125" style="7" customWidth="1"/>
    <col min="11712" max="11712" width="13.5" style="7" customWidth="1"/>
    <col min="11713" max="11713" width="8.6640625" style="7"/>
    <col min="11714" max="11714" width="6.6640625" style="7" customWidth="1"/>
    <col min="11715" max="11715" width="6.5" style="7" customWidth="1"/>
    <col min="11716" max="11716" width="8.33203125" style="7" customWidth="1"/>
    <col min="11717" max="11717" width="6.6640625" style="7" customWidth="1"/>
    <col min="11718" max="11718" width="4.83203125" style="7" customWidth="1"/>
    <col min="11719" max="11720" width="5" style="7" customWidth="1"/>
    <col min="11721" max="11721" width="8.6640625" style="7"/>
    <col min="11722" max="11722" width="10.5" style="7" customWidth="1"/>
    <col min="11723" max="11723" width="3.83203125" style="7" customWidth="1"/>
    <col min="11724" max="11725" width="8.6640625" style="7"/>
    <col min="11726" max="11726" width="3.6640625" style="7" customWidth="1"/>
    <col min="11727" max="11966" width="8.6640625" style="7"/>
    <col min="11967" max="11967" width="24.83203125" style="7" customWidth="1"/>
    <col min="11968" max="11968" width="13.5" style="7" customWidth="1"/>
    <col min="11969" max="11969" width="8.6640625" style="7"/>
    <col min="11970" max="11970" width="6.6640625" style="7" customWidth="1"/>
    <col min="11971" max="11971" width="6.5" style="7" customWidth="1"/>
    <col min="11972" max="11972" width="8.33203125" style="7" customWidth="1"/>
    <col min="11973" max="11973" width="6.6640625" style="7" customWidth="1"/>
    <col min="11974" max="11974" width="4.83203125" style="7" customWidth="1"/>
    <col min="11975" max="11976" width="5" style="7" customWidth="1"/>
    <col min="11977" max="11977" width="8.6640625" style="7"/>
    <col min="11978" max="11978" width="10.5" style="7" customWidth="1"/>
    <col min="11979" max="11979" width="3.83203125" style="7" customWidth="1"/>
    <col min="11980" max="11981" width="8.6640625" style="7"/>
    <col min="11982" max="11982" width="3.6640625" style="7" customWidth="1"/>
    <col min="11983" max="12222" width="8.6640625" style="7"/>
    <col min="12223" max="12223" width="24.83203125" style="7" customWidth="1"/>
    <col min="12224" max="12224" width="13.5" style="7" customWidth="1"/>
    <col min="12225" max="12225" width="8.6640625" style="7"/>
    <col min="12226" max="12226" width="6.6640625" style="7" customWidth="1"/>
    <col min="12227" max="12227" width="6.5" style="7" customWidth="1"/>
    <col min="12228" max="12228" width="8.33203125" style="7" customWidth="1"/>
    <col min="12229" max="12229" width="6.6640625" style="7" customWidth="1"/>
    <col min="12230" max="12230" width="4.83203125" style="7" customWidth="1"/>
    <col min="12231" max="12232" width="5" style="7" customWidth="1"/>
    <col min="12233" max="12233" width="8.6640625" style="7"/>
    <col min="12234" max="12234" width="10.5" style="7" customWidth="1"/>
    <col min="12235" max="12235" width="3.83203125" style="7" customWidth="1"/>
    <col min="12236" max="12237" width="8.6640625" style="7"/>
    <col min="12238" max="12238" width="3.6640625" style="7" customWidth="1"/>
    <col min="12239" max="12478" width="8.6640625" style="7"/>
    <col min="12479" max="12479" width="24.83203125" style="7" customWidth="1"/>
    <col min="12480" max="12480" width="13.5" style="7" customWidth="1"/>
    <col min="12481" max="12481" width="8.6640625" style="7"/>
    <col min="12482" max="12482" width="6.6640625" style="7" customWidth="1"/>
    <col min="12483" max="12483" width="6.5" style="7" customWidth="1"/>
    <col min="12484" max="12484" width="8.33203125" style="7" customWidth="1"/>
    <col min="12485" max="12485" width="6.6640625" style="7" customWidth="1"/>
    <col min="12486" max="12486" width="4.83203125" style="7" customWidth="1"/>
    <col min="12487" max="12488" width="5" style="7" customWidth="1"/>
    <col min="12489" max="12489" width="8.6640625" style="7"/>
    <col min="12490" max="12490" width="10.5" style="7" customWidth="1"/>
    <col min="12491" max="12491" width="3.83203125" style="7" customWidth="1"/>
    <col min="12492" max="12493" width="8.6640625" style="7"/>
    <col min="12494" max="12494" width="3.6640625" style="7" customWidth="1"/>
    <col min="12495" max="12734" width="8.6640625" style="7"/>
    <col min="12735" max="12735" width="24.83203125" style="7" customWidth="1"/>
    <col min="12736" max="12736" width="13.5" style="7" customWidth="1"/>
    <col min="12737" max="12737" width="8.6640625" style="7"/>
    <col min="12738" max="12738" width="6.6640625" style="7" customWidth="1"/>
    <col min="12739" max="12739" width="6.5" style="7" customWidth="1"/>
    <col min="12740" max="12740" width="8.33203125" style="7" customWidth="1"/>
    <col min="12741" max="12741" width="6.6640625" style="7" customWidth="1"/>
    <col min="12742" max="12742" width="4.83203125" style="7" customWidth="1"/>
    <col min="12743" max="12744" width="5" style="7" customWidth="1"/>
    <col min="12745" max="12745" width="8.6640625" style="7"/>
    <col min="12746" max="12746" width="10.5" style="7" customWidth="1"/>
    <col min="12747" max="12747" width="3.83203125" style="7" customWidth="1"/>
    <col min="12748" max="12749" width="8.6640625" style="7"/>
    <col min="12750" max="12750" width="3.6640625" style="7" customWidth="1"/>
    <col min="12751" max="12990" width="8.6640625" style="7"/>
    <col min="12991" max="12991" width="24.83203125" style="7" customWidth="1"/>
    <col min="12992" max="12992" width="13.5" style="7" customWidth="1"/>
    <col min="12993" max="12993" width="8.6640625" style="7"/>
    <col min="12994" max="12994" width="6.6640625" style="7" customWidth="1"/>
    <col min="12995" max="12995" width="6.5" style="7" customWidth="1"/>
    <col min="12996" max="12996" width="8.33203125" style="7" customWidth="1"/>
    <col min="12997" max="12997" width="6.6640625" style="7" customWidth="1"/>
    <col min="12998" max="12998" width="4.83203125" style="7" customWidth="1"/>
    <col min="12999" max="13000" width="5" style="7" customWidth="1"/>
    <col min="13001" max="13001" width="8.6640625" style="7"/>
    <col min="13002" max="13002" width="10.5" style="7" customWidth="1"/>
    <col min="13003" max="13003" width="3.83203125" style="7" customWidth="1"/>
    <col min="13004" max="13005" width="8.6640625" style="7"/>
    <col min="13006" max="13006" width="3.6640625" style="7" customWidth="1"/>
    <col min="13007" max="13246" width="8.6640625" style="7"/>
    <col min="13247" max="13247" width="24.83203125" style="7" customWidth="1"/>
    <col min="13248" max="13248" width="13.5" style="7" customWidth="1"/>
    <col min="13249" max="13249" width="8.6640625" style="7"/>
    <col min="13250" max="13250" width="6.6640625" style="7" customWidth="1"/>
    <col min="13251" max="13251" width="6.5" style="7" customWidth="1"/>
    <col min="13252" max="13252" width="8.33203125" style="7" customWidth="1"/>
    <col min="13253" max="13253" width="6.6640625" style="7" customWidth="1"/>
    <col min="13254" max="13254" width="4.83203125" style="7" customWidth="1"/>
    <col min="13255" max="13256" width="5" style="7" customWidth="1"/>
    <col min="13257" max="13257" width="8.6640625" style="7"/>
    <col min="13258" max="13258" width="10.5" style="7" customWidth="1"/>
    <col min="13259" max="13259" width="3.83203125" style="7" customWidth="1"/>
    <col min="13260" max="13261" width="8.6640625" style="7"/>
    <col min="13262" max="13262" width="3.6640625" style="7" customWidth="1"/>
    <col min="13263" max="13502" width="8.6640625" style="7"/>
    <col min="13503" max="13503" width="24.83203125" style="7" customWidth="1"/>
    <col min="13504" max="13504" width="13.5" style="7" customWidth="1"/>
    <col min="13505" max="13505" width="8.6640625" style="7"/>
    <col min="13506" max="13506" width="6.6640625" style="7" customWidth="1"/>
    <col min="13507" max="13507" width="6.5" style="7" customWidth="1"/>
    <col min="13508" max="13508" width="8.33203125" style="7" customWidth="1"/>
    <col min="13509" max="13509" width="6.6640625" style="7" customWidth="1"/>
    <col min="13510" max="13510" width="4.83203125" style="7" customWidth="1"/>
    <col min="13511" max="13512" width="5" style="7" customWidth="1"/>
    <col min="13513" max="13513" width="8.6640625" style="7"/>
    <col min="13514" max="13514" width="10.5" style="7" customWidth="1"/>
    <col min="13515" max="13515" width="3.83203125" style="7" customWidth="1"/>
    <col min="13516" max="13517" width="8.6640625" style="7"/>
    <col min="13518" max="13518" width="3.6640625" style="7" customWidth="1"/>
    <col min="13519" max="13758" width="8.6640625" style="7"/>
    <col min="13759" max="13759" width="24.83203125" style="7" customWidth="1"/>
    <col min="13760" max="13760" width="13.5" style="7" customWidth="1"/>
    <col min="13761" max="13761" width="8.6640625" style="7"/>
    <col min="13762" max="13762" width="6.6640625" style="7" customWidth="1"/>
    <col min="13763" max="13763" width="6.5" style="7" customWidth="1"/>
    <col min="13764" max="13764" width="8.33203125" style="7" customWidth="1"/>
    <col min="13765" max="13765" width="6.6640625" style="7" customWidth="1"/>
    <col min="13766" max="13766" width="4.83203125" style="7" customWidth="1"/>
    <col min="13767" max="13768" width="5" style="7" customWidth="1"/>
    <col min="13769" max="13769" width="8.6640625" style="7"/>
    <col min="13770" max="13770" width="10.5" style="7" customWidth="1"/>
    <col min="13771" max="13771" width="3.83203125" style="7" customWidth="1"/>
    <col min="13772" max="13773" width="8.6640625" style="7"/>
    <col min="13774" max="13774" width="3.6640625" style="7" customWidth="1"/>
    <col min="13775" max="14014" width="8.6640625" style="7"/>
    <col min="14015" max="14015" width="24.83203125" style="7" customWidth="1"/>
    <col min="14016" max="14016" width="13.5" style="7" customWidth="1"/>
    <col min="14017" max="14017" width="8.6640625" style="7"/>
    <col min="14018" max="14018" width="6.6640625" style="7" customWidth="1"/>
    <col min="14019" max="14019" width="6.5" style="7" customWidth="1"/>
    <col min="14020" max="14020" width="8.33203125" style="7" customWidth="1"/>
    <col min="14021" max="14021" width="6.6640625" style="7" customWidth="1"/>
    <col min="14022" max="14022" width="4.83203125" style="7" customWidth="1"/>
    <col min="14023" max="14024" width="5" style="7" customWidth="1"/>
    <col min="14025" max="14025" width="8.6640625" style="7"/>
    <col min="14026" max="14026" width="10.5" style="7" customWidth="1"/>
    <col min="14027" max="14027" width="3.83203125" style="7" customWidth="1"/>
    <col min="14028" max="14029" width="8.6640625" style="7"/>
    <col min="14030" max="14030" width="3.6640625" style="7" customWidth="1"/>
    <col min="14031" max="14270" width="8.6640625" style="7"/>
    <col min="14271" max="14271" width="24.83203125" style="7" customWidth="1"/>
    <col min="14272" max="14272" width="13.5" style="7" customWidth="1"/>
    <col min="14273" max="14273" width="8.6640625" style="7"/>
    <col min="14274" max="14274" width="6.6640625" style="7" customWidth="1"/>
    <col min="14275" max="14275" width="6.5" style="7" customWidth="1"/>
    <col min="14276" max="14276" width="8.33203125" style="7" customWidth="1"/>
    <col min="14277" max="14277" width="6.6640625" style="7" customWidth="1"/>
    <col min="14278" max="14278" width="4.83203125" style="7" customWidth="1"/>
    <col min="14279" max="14280" width="5" style="7" customWidth="1"/>
    <col min="14281" max="14281" width="8.6640625" style="7"/>
    <col min="14282" max="14282" width="10.5" style="7" customWidth="1"/>
    <col min="14283" max="14283" width="3.83203125" style="7" customWidth="1"/>
    <col min="14284" max="14285" width="8.6640625" style="7"/>
    <col min="14286" max="14286" width="3.6640625" style="7" customWidth="1"/>
    <col min="14287" max="14526" width="8.6640625" style="7"/>
    <col min="14527" max="14527" width="24.83203125" style="7" customWidth="1"/>
    <col min="14528" max="14528" width="13.5" style="7" customWidth="1"/>
    <col min="14529" max="14529" width="8.6640625" style="7"/>
    <col min="14530" max="14530" width="6.6640625" style="7" customWidth="1"/>
    <col min="14531" max="14531" width="6.5" style="7" customWidth="1"/>
    <col min="14532" max="14532" width="8.33203125" style="7" customWidth="1"/>
    <col min="14533" max="14533" width="6.6640625" style="7" customWidth="1"/>
    <col min="14534" max="14534" width="4.83203125" style="7" customWidth="1"/>
    <col min="14535" max="14536" width="5" style="7" customWidth="1"/>
    <col min="14537" max="14537" width="8.6640625" style="7"/>
    <col min="14538" max="14538" width="10.5" style="7" customWidth="1"/>
    <col min="14539" max="14539" width="3.83203125" style="7" customWidth="1"/>
    <col min="14540" max="14541" width="8.6640625" style="7"/>
    <col min="14542" max="14542" width="3.6640625" style="7" customWidth="1"/>
    <col min="14543" max="14782" width="8.6640625" style="7"/>
    <col min="14783" max="14783" width="24.83203125" style="7" customWidth="1"/>
    <col min="14784" max="14784" width="13.5" style="7" customWidth="1"/>
    <col min="14785" max="14785" width="8.6640625" style="7"/>
    <col min="14786" max="14786" width="6.6640625" style="7" customWidth="1"/>
    <col min="14787" max="14787" width="6.5" style="7" customWidth="1"/>
    <col min="14788" max="14788" width="8.33203125" style="7" customWidth="1"/>
    <col min="14789" max="14789" width="6.6640625" style="7" customWidth="1"/>
    <col min="14790" max="14790" width="4.83203125" style="7" customWidth="1"/>
    <col min="14791" max="14792" width="5" style="7" customWidth="1"/>
    <col min="14793" max="14793" width="8.6640625" style="7"/>
    <col min="14794" max="14794" width="10.5" style="7" customWidth="1"/>
    <col min="14795" max="14795" width="3.83203125" style="7" customWidth="1"/>
    <col min="14796" max="14797" width="8.6640625" style="7"/>
    <col min="14798" max="14798" width="3.6640625" style="7" customWidth="1"/>
    <col min="14799" max="15038" width="8.6640625" style="7"/>
    <col min="15039" max="15039" width="24.83203125" style="7" customWidth="1"/>
    <col min="15040" max="15040" width="13.5" style="7" customWidth="1"/>
    <col min="15041" max="15041" width="8.6640625" style="7"/>
    <col min="15042" max="15042" width="6.6640625" style="7" customWidth="1"/>
    <col min="15043" max="15043" width="6.5" style="7" customWidth="1"/>
    <col min="15044" max="15044" width="8.33203125" style="7" customWidth="1"/>
    <col min="15045" max="15045" width="6.6640625" style="7" customWidth="1"/>
    <col min="15046" max="15046" width="4.83203125" style="7" customWidth="1"/>
    <col min="15047" max="15048" width="5" style="7" customWidth="1"/>
    <col min="15049" max="15049" width="8.6640625" style="7"/>
    <col min="15050" max="15050" width="10.5" style="7" customWidth="1"/>
    <col min="15051" max="15051" width="3.83203125" style="7" customWidth="1"/>
    <col min="15052" max="15053" width="8.6640625" style="7"/>
    <col min="15054" max="15054" width="3.6640625" style="7" customWidth="1"/>
    <col min="15055" max="15294" width="8.6640625" style="7"/>
    <col min="15295" max="15295" width="24.83203125" style="7" customWidth="1"/>
    <col min="15296" max="15296" width="13.5" style="7" customWidth="1"/>
    <col min="15297" max="15297" width="8.6640625" style="7"/>
    <col min="15298" max="15298" width="6.6640625" style="7" customWidth="1"/>
    <col min="15299" max="15299" width="6.5" style="7" customWidth="1"/>
    <col min="15300" max="15300" width="8.33203125" style="7" customWidth="1"/>
    <col min="15301" max="15301" width="6.6640625" style="7" customWidth="1"/>
    <col min="15302" max="15302" width="4.83203125" style="7" customWidth="1"/>
    <col min="15303" max="15304" width="5" style="7" customWidth="1"/>
    <col min="15305" max="15305" width="8.6640625" style="7"/>
    <col min="15306" max="15306" width="10.5" style="7" customWidth="1"/>
    <col min="15307" max="15307" width="3.83203125" style="7" customWidth="1"/>
    <col min="15308" max="15309" width="8.6640625" style="7"/>
    <col min="15310" max="15310" width="3.6640625" style="7" customWidth="1"/>
    <col min="15311" max="15550" width="8.6640625" style="7"/>
    <col min="15551" max="15551" width="24.83203125" style="7" customWidth="1"/>
    <col min="15552" max="15552" width="13.5" style="7" customWidth="1"/>
    <col min="15553" max="15553" width="8.6640625" style="7"/>
    <col min="15554" max="15554" width="6.6640625" style="7" customWidth="1"/>
    <col min="15555" max="15555" width="6.5" style="7" customWidth="1"/>
    <col min="15556" max="15556" width="8.33203125" style="7" customWidth="1"/>
    <col min="15557" max="15557" width="6.6640625" style="7" customWidth="1"/>
    <col min="15558" max="15558" width="4.83203125" style="7" customWidth="1"/>
    <col min="15559" max="15560" width="5" style="7" customWidth="1"/>
    <col min="15561" max="15561" width="8.6640625" style="7"/>
    <col min="15562" max="15562" width="10.5" style="7" customWidth="1"/>
    <col min="15563" max="15563" width="3.83203125" style="7" customWidth="1"/>
    <col min="15564" max="15565" width="8.6640625" style="7"/>
    <col min="15566" max="15566" width="3.6640625" style="7" customWidth="1"/>
    <col min="15567" max="15806" width="8.6640625" style="7"/>
    <col min="15807" max="15807" width="24.83203125" style="7" customWidth="1"/>
    <col min="15808" max="15808" width="13.5" style="7" customWidth="1"/>
    <col min="15809" max="15809" width="8.6640625" style="7"/>
    <col min="15810" max="15810" width="6.6640625" style="7" customWidth="1"/>
    <col min="15811" max="15811" width="6.5" style="7" customWidth="1"/>
    <col min="15812" max="15812" width="8.33203125" style="7" customWidth="1"/>
    <col min="15813" max="15813" width="6.6640625" style="7" customWidth="1"/>
    <col min="15814" max="15814" width="4.83203125" style="7" customWidth="1"/>
    <col min="15815" max="15816" width="5" style="7" customWidth="1"/>
    <col min="15817" max="15817" width="8.6640625" style="7"/>
    <col min="15818" max="15818" width="10.5" style="7" customWidth="1"/>
    <col min="15819" max="15819" width="3.83203125" style="7" customWidth="1"/>
    <col min="15820" max="15821" width="8.6640625" style="7"/>
    <col min="15822" max="15822" width="3.6640625" style="7" customWidth="1"/>
    <col min="15823" max="16062" width="8.6640625" style="7"/>
    <col min="16063" max="16063" width="24.83203125" style="7" customWidth="1"/>
    <col min="16064" max="16064" width="13.5" style="7" customWidth="1"/>
    <col min="16065" max="16065" width="8.6640625" style="7"/>
    <col min="16066" max="16066" width="6.6640625" style="7" customWidth="1"/>
    <col min="16067" max="16067" width="6.5" style="7" customWidth="1"/>
    <col min="16068" max="16068" width="8.33203125" style="7" customWidth="1"/>
    <col min="16069" max="16069" width="6.6640625" style="7" customWidth="1"/>
    <col min="16070" max="16070" width="4.83203125" style="7" customWidth="1"/>
    <col min="16071" max="16072" width="5" style="7" customWidth="1"/>
    <col min="16073" max="16073" width="8.6640625" style="7"/>
    <col min="16074" max="16074" width="10.5" style="7" customWidth="1"/>
    <col min="16075" max="16075" width="3.83203125" style="7" customWidth="1"/>
    <col min="16076" max="16077" width="8.6640625" style="7"/>
    <col min="16078" max="16078" width="3.6640625" style="7" customWidth="1"/>
    <col min="16079" max="16384" width="8.6640625" style="7"/>
  </cols>
  <sheetData>
    <row r="3" spans="1:1">
      <c r="A3" s="9" t="s">
        <v>208</v>
      </c>
    </row>
    <row r="22" spans="1:51" s="1" customFormat="1" ht="144">
      <c r="A22" s="1" t="s">
        <v>0</v>
      </c>
      <c r="B22" s="1" t="s">
        <v>1</v>
      </c>
      <c r="C22" s="1" t="s">
        <v>2</v>
      </c>
      <c r="D22" s="1" t="s">
        <v>3</v>
      </c>
      <c r="E22" s="1" t="s">
        <v>4</v>
      </c>
      <c r="F22" s="1" t="s">
        <v>5</v>
      </c>
      <c r="G22" s="1" t="s">
        <v>6</v>
      </c>
      <c r="H22" s="1" t="s">
        <v>7</v>
      </c>
      <c r="I22" s="1" t="s">
        <v>8</v>
      </c>
      <c r="J22" s="1" t="s">
        <v>9</v>
      </c>
      <c r="K22" s="1" t="s">
        <v>10</v>
      </c>
      <c r="L22" s="1" t="s">
        <v>6</v>
      </c>
      <c r="M22" s="1" t="s">
        <v>7</v>
      </c>
      <c r="N22" s="1" t="s">
        <v>8</v>
      </c>
      <c r="O22" s="1" t="s">
        <v>9</v>
      </c>
      <c r="P22" s="1" t="s">
        <v>10</v>
      </c>
      <c r="Q22" s="1" t="s">
        <v>6</v>
      </c>
      <c r="R22" s="1" t="s">
        <v>7</v>
      </c>
      <c r="S22" s="1" t="s">
        <v>8</v>
      </c>
      <c r="T22" s="1" t="s">
        <v>9</v>
      </c>
      <c r="U22" s="1" t="s">
        <v>10</v>
      </c>
      <c r="V22" s="1" t="s">
        <v>103</v>
      </c>
      <c r="W22" s="1" t="s">
        <v>104</v>
      </c>
      <c r="X22" s="1" t="s">
        <v>105</v>
      </c>
      <c r="Y22" s="1" t="s">
        <v>106</v>
      </c>
      <c r="Z22" s="1" t="s">
        <v>107</v>
      </c>
      <c r="AA22" s="1" t="s">
        <v>108</v>
      </c>
      <c r="AB22" s="1" t="s">
        <v>109</v>
      </c>
      <c r="AC22" s="1" t="s">
        <v>110</v>
      </c>
      <c r="AD22" s="1" t="s">
        <v>111</v>
      </c>
      <c r="AE22" s="1" t="s">
        <v>112</v>
      </c>
      <c r="AF22" s="1" t="s">
        <v>113</v>
      </c>
      <c r="AG22" s="1" t="s">
        <v>114</v>
      </c>
      <c r="AH22" s="1" t="s">
        <v>115</v>
      </c>
      <c r="AI22" s="1" t="s">
        <v>116</v>
      </c>
      <c r="AJ22" s="1" t="s">
        <v>117</v>
      </c>
      <c r="AK22" s="1" t="s">
        <v>118</v>
      </c>
      <c r="AL22" s="1" t="s">
        <v>119</v>
      </c>
      <c r="AM22" s="1" t="s">
        <v>120</v>
      </c>
      <c r="AN22" s="1" t="s">
        <v>121</v>
      </c>
      <c r="AO22" s="1" t="s">
        <v>113</v>
      </c>
      <c r="AP22" s="1" t="s">
        <v>122</v>
      </c>
      <c r="AQ22" s="1" t="s">
        <v>123</v>
      </c>
      <c r="AR22" s="1" t="s">
        <v>124</v>
      </c>
      <c r="AS22" s="1" t="s">
        <v>125</v>
      </c>
      <c r="AT22" s="1" t="s">
        <v>126</v>
      </c>
      <c r="AU22" s="1" t="s">
        <v>127</v>
      </c>
      <c r="AV22" s="1" t="s">
        <v>128</v>
      </c>
      <c r="AW22" s="1" t="s">
        <v>129</v>
      </c>
      <c r="AY22" s="1" t="s">
        <v>57</v>
      </c>
    </row>
    <row r="23" spans="1:51" customFormat="1" ht="15">
      <c r="A23" s="2">
        <v>44075</v>
      </c>
      <c r="B23" t="s">
        <v>101</v>
      </c>
      <c r="C23" t="s">
        <v>176</v>
      </c>
      <c r="D23">
        <v>14</v>
      </c>
      <c r="E23">
        <v>1</v>
      </c>
      <c r="F23">
        <v>1</v>
      </c>
      <c r="G23" t="s">
        <v>11</v>
      </c>
      <c r="H23" t="s">
        <v>21</v>
      </c>
      <c r="I23">
        <v>3.85E-2</v>
      </c>
      <c r="J23">
        <v>0.86599999999999999</v>
      </c>
      <c r="K23">
        <v>18.3</v>
      </c>
      <c r="L23" t="s">
        <v>19</v>
      </c>
      <c r="M23" t="s">
        <v>22</v>
      </c>
      <c r="N23">
        <v>2.3699999999999999E-2</v>
      </c>
      <c r="O23">
        <v>0.441</v>
      </c>
      <c r="P23">
        <v>6.26</v>
      </c>
      <c r="Q23" t="s">
        <v>23</v>
      </c>
      <c r="R23" t="s">
        <v>21</v>
      </c>
      <c r="S23">
        <v>8.0800000000000004E-3</v>
      </c>
      <c r="T23">
        <v>0.125</v>
      </c>
      <c r="U23">
        <v>5.86</v>
      </c>
      <c r="W23" s="1">
        <v>1</v>
      </c>
      <c r="X23" s="1"/>
      <c r="Y23">
        <v>18.3</v>
      </c>
      <c r="AB23">
        <v>7.8740157480314954</v>
      </c>
      <c r="AC23" t="s">
        <v>174</v>
      </c>
      <c r="AF23" s="1">
        <v>1</v>
      </c>
      <c r="AH23">
        <v>6.26</v>
      </c>
      <c r="AK23">
        <v>14.200171086398631</v>
      </c>
      <c r="AL23" t="s">
        <v>174</v>
      </c>
      <c r="AO23" s="1">
        <v>1</v>
      </c>
      <c r="AQ23">
        <v>5.86</v>
      </c>
      <c r="AT23">
        <v>20.300751879699249</v>
      </c>
      <c r="AU23" t="s">
        <v>174</v>
      </c>
      <c r="AY23" s="1">
        <v>1</v>
      </c>
    </row>
    <row r="24" spans="1:51" customFormat="1" ht="15">
      <c r="A24" s="2">
        <v>44075</v>
      </c>
      <c r="B24" t="s">
        <v>101</v>
      </c>
      <c r="C24" t="s">
        <v>176</v>
      </c>
      <c r="D24">
        <v>29</v>
      </c>
      <c r="E24">
        <v>1</v>
      </c>
      <c r="F24">
        <v>1</v>
      </c>
      <c r="G24" t="s">
        <v>11</v>
      </c>
      <c r="H24" t="s">
        <v>21</v>
      </c>
      <c r="I24">
        <v>0.104</v>
      </c>
      <c r="J24">
        <v>2.21</v>
      </c>
      <c r="K24">
        <v>47.8</v>
      </c>
      <c r="L24" t="s">
        <v>19</v>
      </c>
      <c r="M24" t="s">
        <v>22</v>
      </c>
      <c r="N24">
        <v>3.2599999999999997E-2</v>
      </c>
      <c r="O24">
        <v>0.53300000000000003</v>
      </c>
      <c r="P24">
        <v>8.66</v>
      </c>
      <c r="Q24" t="s">
        <v>23</v>
      </c>
      <c r="R24" t="s">
        <v>21</v>
      </c>
      <c r="S24">
        <v>0.13100000000000001</v>
      </c>
      <c r="T24">
        <v>2.11</v>
      </c>
      <c r="U24">
        <v>126</v>
      </c>
      <c r="W24" s="1">
        <v>1</v>
      </c>
      <c r="X24" s="1"/>
      <c r="Y24">
        <v>47.8</v>
      </c>
      <c r="AB24">
        <v>0.41753653444677002</v>
      </c>
      <c r="AC24" t="s">
        <v>174</v>
      </c>
      <c r="AF24" s="1">
        <v>1</v>
      </c>
      <c r="AH24">
        <v>8.66</v>
      </c>
      <c r="AK24">
        <v>0.231213872832365</v>
      </c>
      <c r="AL24" t="s">
        <v>174</v>
      </c>
      <c r="AO24" s="1">
        <v>1</v>
      </c>
      <c r="AQ24">
        <v>126</v>
      </c>
      <c r="AT24">
        <v>0</v>
      </c>
      <c r="AU24" t="s">
        <v>174</v>
      </c>
      <c r="AY24" s="1">
        <v>2</v>
      </c>
    </row>
    <row r="25" spans="1:51" customFormat="1" ht="15">
      <c r="A25" s="2">
        <v>44075</v>
      </c>
      <c r="B25" t="s">
        <v>101</v>
      </c>
      <c r="C25" t="s">
        <v>176</v>
      </c>
      <c r="D25">
        <v>44</v>
      </c>
      <c r="E25">
        <v>1</v>
      </c>
      <c r="F25">
        <v>1</v>
      </c>
      <c r="G25" t="s">
        <v>11</v>
      </c>
      <c r="H25" t="s">
        <v>21</v>
      </c>
      <c r="I25">
        <v>8.0400000000000003E-3</v>
      </c>
      <c r="J25">
        <v>0.189</v>
      </c>
      <c r="K25">
        <v>3.42</v>
      </c>
      <c r="L25" t="s">
        <v>19</v>
      </c>
      <c r="M25" t="s">
        <v>22</v>
      </c>
      <c r="N25">
        <v>1.52E-2</v>
      </c>
      <c r="O25">
        <v>0.26800000000000002</v>
      </c>
      <c r="P25">
        <v>1.79</v>
      </c>
      <c r="Q25" t="s">
        <v>23</v>
      </c>
      <c r="R25" t="s">
        <v>21</v>
      </c>
      <c r="S25">
        <v>3.32E-3</v>
      </c>
      <c r="T25">
        <v>5.1799999999999999E-2</v>
      </c>
      <c r="U25">
        <v>1.51</v>
      </c>
      <c r="W25" s="1">
        <v>1</v>
      </c>
      <c r="X25" s="1"/>
      <c r="Y25">
        <v>3.42</v>
      </c>
      <c r="AB25">
        <v>85</v>
      </c>
      <c r="AC25" t="s">
        <v>174</v>
      </c>
      <c r="AF25" s="1">
        <v>1</v>
      </c>
      <c r="AH25">
        <v>1.79</v>
      </c>
      <c r="AK25">
        <v>46.680942184154169</v>
      </c>
      <c r="AL25" t="s">
        <v>174</v>
      </c>
      <c r="AO25" s="1">
        <v>1</v>
      </c>
      <c r="AQ25">
        <v>1.51</v>
      </c>
      <c r="AT25">
        <v>45.728234336859231</v>
      </c>
      <c r="AU25" t="s">
        <v>174</v>
      </c>
      <c r="AY25" s="1">
        <v>3</v>
      </c>
    </row>
    <row r="26" spans="1:51" customFormat="1" ht="15">
      <c r="A26" s="2">
        <v>44075</v>
      </c>
      <c r="B26" t="s">
        <v>101</v>
      </c>
      <c r="C26" t="s">
        <v>176</v>
      </c>
      <c r="D26">
        <v>59</v>
      </c>
      <c r="E26">
        <v>1</v>
      </c>
      <c r="F26">
        <v>1</v>
      </c>
      <c r="G26" t="s">
        <v>11</v>
      </c>
      <c r="H26" t="s">
        <v>21</v>
      </c>
      <c r="I26">
        <v>5.7400000000000003E-3</v>
      </c>
      <c r="J26">
        <v>0.107</v>
      </c>
      <c r="K26">
        <v>1.62</v>
      </c>
      <c r="L26" t="s">
        <v>19</v>
      </c>
      <c r="M26" t="s">
        <v>22</v>
      </c>
      <c r="N26">
        <v>2.35E-2</v>
      </c>
      <c r="O26">
        <v>0.38700000000000001</v>
      </c>
      <c r="P26">
        <v>4.87</v>
      </c>
      <c r="Q26" t="s">
        <v>23</v>
      </c>
      <c r="R26" t="s">
        <v>21</v>
      </c>
      <c r="S26">
        <v>3.16E-3</v>
      </c>
      <c r="T26">
        <v>6.1400000000000003E-2</v>
      </c>
      <c r="U26">
        <v>2.08</v>
      </c>
      <c r="W26" s="1">
        <v>1</v>
      </c>
      <c r="X26" s="1"/>
      <c r="Y26">
        <v>1.62</v>
      </c>
      <c r="AB26">
        <v>32.558139534883715</v>
      </c>
      <c r="AC26" t="s">
        <v>174</v>
      </c>
      <c r="AF26" s="1">
        <v>1</v>
      </c>
      <c r="AH26">
        <v>4.87</v>
      </c>
      <c r="AK26">
        <v>24.187725631768952</v>
      </c>
      <c r="AL26" t="s">
        <v>174</v>
      </c>
      <c r="AO26" s="1">
        <v>1</v>
      </c>
      <c r="AQ26">
        <v>2.08</v>
      </c>
      <c r="AT26">
        <v>41.159420289855071</v>
      </c>
      <c r="AU26" t="s">
        <v>174</v>
      </c>
      <c r="AY26" s="1">
        <v>4</v>
      </c>
    </row>
    <row r="27" spans="1:51" customFormat="1" ht="15">
      <c r="A27" s="2">
        <v>44075</v>
      </c>
      <c r="B27" t="s">
        <v>101</v>
      </c>
      <c r="C27" t="s">
        <v>176</v>
      </c>
      <c r="D27">
        <v>74</v>
      </c>
      <c r="E27">
        <v>1</v>
      </c>
      <c r="F27">
        <v>1</v>
      </c>
      <c r="G27" t="s">
        <v>11</v>
      </c>
      <c r="H27" t="s">
        <v>21</v>
      </c>
      <c r="I27">
        <v>2.01E-2</v>
      </c>
      <c r="J27">
        <v>0.42699999999999999</v>
      </c>
      <c r="K27">
        <v>8.6300000000000008</v>
      </c>
      <c r="L27" t="s">
        <v>19</v>
      </c>
      <c r="M27" t="s">
        <v>22</v>
      </c>
      <c r="N27">
        <v>2.1299999999999999E-2</v>
      </c>
      <c r="O27">
        <v>0.372</v>
      </c>
      <c r="P27">
        <v>4.47</v>
      </c>
      <c r="Q27" t="s">
        <v>23</v>
      </c>
      <c r="R27" t="s">
        <v>21</v>
      </c>
      <c r="S27">
        <v>-6.0200000000000002E-3</v>
      </c>
      <c r="T27">
        <v>-6.8699999999999997E-2</v>
      </c>
      <c r="U27">
        <v>-5.66</v>
      </c>
      <c r="W27" s="1">
        <v>1</v>
      </c>
      <c r="X27" s="1"/>
      <c r="Y27">
        <v>8.6300000000000008</v>
      </c>
      <c r="AB27">
        <v>0.34702139965297124</v>
      </c>
      <c r="AC27" t="s">
        <v>174</v>
      </c>
      <c r="AF27" s="1">
        <v>1</v>
      </c>
      <c r="AH27">
        <v>4.47</v>
      </c>
      <c r="AK27">
        <v>4.5901639344262293</v>
      </c>
      <c r="AL27" t="s">
        <v>174</v>
      </c>
      <c r="AO27" s="1">
        <v>1</v>
      </c>
      <c r="AQ27">
        <v>-5.66</v>
      </c>
      <c r="AT27">
        <v>175.02070564850092</v>
      </c>
      <c r="AU27" t="s">
        <v>175</v>
      </c>
      <c r="AY27" s="1">
        <v>5</v>
      </c>
    </row>
    <row r="28" spans="1:51" customFormat="1" ht="15">
      <c r="A28" s="2">
        <v>44075</v>
      </c>
      <c r="B28" t="s">
        <v>101</v>
      </c>
      <c r="C28" t="s">
        <v>176</v>
      </c>
      <c r="D28">
        <v>89</v>
      </c>
      <c r="E28">
        <v>1</v>
      </c>
      <c r="F28">
        <v>1</v>
      </c>
      <c r="G28" t="s">
        <v>11</v>
      </c>
      <c r="H28" t="s">
        <v>21</v>
      </c>
      <c r="I28">
        <v>-9.5899999999999996E-3</v>
      </c>
      <c r="J28">
        <v>-9.3200000000000005E-2</v>
      </c>
      <c r="K28">
        <v>-2.78</v>
      </c>
      <c r="L28" t="s">
        <v>19</v>
      </c>
      <c r="M28" t="s">
        <v>22</v>
      </c>
      <c r="N28">
        <v>2.1000000000000001E-2</v>
      </c>
      <c r="O28">
        <v>0.37</v>
      </c>
      <c r="P28">
        <v>4.43</v>
      </c>
      <c r="Q28" t="s">
        <v>23</v>
      </c>
      <c r="R28" t="s">
        <v>21</v>
      </c>
      <c r="S28">
        <v>3.2100000000000002E-3</v>
      </c>
      <c r="T28">
        <v>5.8799999999999998E-2</v>
      </c>
      <c r="U28">
        <v>1.93</v>
      </c>
      <c r="W28" s="1">
        <v>1</v>
      </c>
      <c r="X28" s="1"/>
      <c r="Y28">
        <v>-2.78</v>
      </c>
      <c r="AF28" s="1">
        <v>1</v>
      </c>
      <c r="AH28">
        <v>4.43</v>
      </c>
      <c r="AO28" s="1">
        <v>1</v>
      </c>
      <c r="AQ28">
        <v>1.93</v>
      </c>
      <c r="AY28" s="1">
        <v>6</v>
      </c>
    </row>
    <row r="29" spans="1:51" customFormat="1" ht="15">
      <c r="A29" s="2">
        <v>44075</v>
      </c>
      <c r="B29" t="s">
        <v>101</v>
      </c>
      <c r="C29" t="s">
        <v>176</v>
      </c>
      <c r="D29">
        <v>104</v>
      </c>
      <c r="E29">
        <v>1</v>
      </c>
      <c r="F29">
        <v>1</v>
      </c>
      <c r="G29" t="s">
        <v>11</v>
      </c>
      <c r="H29" t="s">
        <v>21</v>
      </c>
      <c r="I29">
        <v>1.4500000000000001E-2</v>
      </c>
      <c r="J29">
        <v>0.35299999999999998</v>
      </c>
      <c r="K29">
        <v>7.03</v>
      </c>
      <c r="L29" t="s">
        <v>19</v>
      </c>
      <c r="M29" t="s">
        <v>22</v>
      </c>
      <c r="N29">
        <v>1.7999999999999999E-2</v>
      </c>
      <c r="O29">
        <v>0.313</v>
      </c>
      <c r="P29">
        <v>2.95</v>
      </c>
      <c r="Q29" t="s">
        <v>23</v>
      </c>
      <c r="R29" t="s">
        <v>21</v>
      </c>
      <c r="S29">
        <v>-2.3999999999999998E-3</v>
      </c>
      <c r="T29">
        <v>-7.7499999999999999E-3</v>
      </c>
      <c r="U29">
        <v>-2.0299999999999998</v>
      </c>
      <c r="W29" s="1">
        <v>1</v>
      </c>
      <c r="X29" s="1"/>
      <c r="Y29">
        <v>7.03</v>
      </c>
      <c r="AB29">
        <v>3.620564808110065</v>
      </c>
      <c r="AC29" t="s">
        <v>174</v>
      </c>
      <c r="AF29" s="1">
        <v>1</v>
      </c>
      <c r="AH29">
        <v>2.95</v>
      </c>
      <c r="AK29">
        <v>17.054263565891468</v>
      </c>
      <c r="AL29" t="s">
        <v>174</v>
      </c>
      <c r="AO29" s="1">
        <v>1</v>
      </c>
      <c r="AQ29">
        <v>-2.0299999999999998</v>
      </c>
      <c r="AT29">
        <v>13.761467889908271</v>
      </c>
      <c r="AU29" t="s">
        <v>174</v>
      </c>
      <c r="AY29" s="1">
        <v>7</v>
      </c>
    </row>
    <row r="30" spans="1:51" customFormat="1" ht="15">
      <c r="A30" s="2">
        <v>44075</v>
      </c>
      <c r="B30" t="s">
        <v>101</v>
      </c>
      <c r="C30" t="s">
        <v>176</v>
      </c>
      <c r="D30">
        <v>119</v>
      </c>
      <c r="E30">
        <v>1</v>
      </c>
      <c r="F30">
        <v>1</v>
      </c>
      <c r="G30" t="s">
        <v>11</v>
      </c>
      <c r="H30" t="s">
        <v>21</v>
      </c>
      <c r="I30">
        <v>4.3799999999999999E-2</v>
      </c>
      <c r="J30">
        <v>0.96099999999999997</v>
      </c>
      <c r="K30">
        <v>20.3</v>
      </c>
      <c r="L30" t="s">
        <v>19</v>
      </c>
      <c r="M30" t="s">
        <v>22</v>
      </c>
      <c r="N30">
        <v>2.06E-2</v>
      </c>
      <c r="O30">
        <v>0.35799999999999998</v>
      </c>
      <c r="P30">
        <v>4.12</v>
      </c>
      <c r="Q30" t="s">
        <v>23</v>
      </c>
      <c r="R30" t="s">
        <v>21</v>
      </c>
      <c r="S30">
        <v>6.9800000000000001E-2</v>
      </c>
      <c r="T30">
        <v>1.1200000000000001</v>
      </c>
      <c r="U30">
        <v>65.5</v>
      </c>
      <c r="W30" s="1">
        <v>1</v>
      </c>
      <c r="X30" s="1"/>
      <c r="Y30">
        <v>20.3</v>
      </c>
      <c r="AB30">
        <v>4.337349397590355</v>
      </c>
      <c r="AC30" t="s">
        <v>174</v>
      </c>
      <c r="AF30" s="1">
        <v>1</v>
      </c>
      <c r="AH30">
        <v>4.12</v>
      </c>
      <c r="AK30">
        <v>6.3454759106932919</v>
      </c>
      <c r="AL30" t="s">
        <v>174</v>
      </c>
      <c r="AO30" s="1">
        <v>1</v>
      </c>
      <c r="AQ30">
        <v>65.5</v>
      </c>
      <c r="AT30">
        <v>3.8922155688622673</v>
      </c>
      <c r="AU30" t="s">
        <v>174</v>
      </c>
      <c r="AY30" s="1">
        <v>8</v>
      </c>
    </row>
    <row r="31" spans="1:51" customFormat="1" ht="15">
      <c r="A31" s="2">
        <v>44075</v>
      </c>
      <c r="B31" t="s">
        <v>101</v>
      </c>
      <c r="C31" t="s">
        <v>176</v>
      </c>
      <c r="D31">
        <v>134</v>
      </c>
      <c r="E31">
        <v>1</v>
      </c>
      <c r="F31">
        <v>1</v>
      </c>
      <c r="G31" t="s">
        <v>11</v>
      </c>
      <c r="H31" t="s">
        <v>21</v>
      </c>
      <c r="I31">
        <v>0.14299999999999999</v>
      </c>
      <c r="J31">
        <v>3.23</v>
      </c>
      <c r="K31">
        <v>70.099999999999994</v>
      </c>
      <c r="L31" t="s">
        <v>19</v>
      </c>
      <c r="M31" t="s">
        <v>22</v>
      </c>
      <c r="N31">
        <v>1.5699999999999999E-2</v>
      </c>
      <c r="O31">
        <v>0.26400000000000001</v>
      </c>
      <c r="P31">
        <v>1.68</v>
      </c>
      <c r="Q31" t="s">
        <v>23</v>
      </c>
      <c r="R31" t="s">
        <v>21</v>
      </c>
      <c r="S31">
        <v>3.7200000000000002E-3</v>
      </c>
      <c r="T31">
        <v>5.8900000000000001E-2</v>
      </c>
      <c r="U31">
        <v>1.93</v>
      </c>
      <c r="W31" s="1">
        <v>1</v>
      </c>
      <c r="X31" s="1"/>
      <c r="Y31">
        <v>70.099999999999994</v>
      </c>
      <c r="AB31">
        <v>10.510510510510501</v>
      </c>
      <c r="AC31" t="s">
        <v>174</v>
      </c>
      <c r="AF31" s="1">
        <v>1</v>
      </c>
      <c r="AH31">
        <v>1.68</v>
      </c>
      <c r="AK31">
        <v>73.44632768361582</v>
      </c>
      <c r="AL31" t="s">
        <v>174</v>
      </c>
      <c r="AO31" s="1">
        <v>1</v>
      </c>
      <c r="AQ31">
        <v>1.93</v>
      </c>
      <c r="AT31">
        <v>60.64981949458484</v>
      </c>
      <c r="AU31" t="s">
        <v>174</v>
      </c>
      <c r="AY31" s="1">
        <v>9</v>
      </c>
    </row>
    <row r="32" spans="1:51" customFormat="1" ht="15">
      <c r="A32" s="2">
        <v>44075</v>
      </c>
      <c r="B32" t="s">
        <v>101</v>
      </c>
      <c r="C32" t="s">
        <v>176</v>
      </c>
      <c r="D32">
        <v>149</v>
      </c>
      <c r="E32">
        <v>1</v>
      </c>
      <c r="F32">
        <v>1</v>
      </c>
      <c r="G32" t="s">
        <v>11</v>
      </c>
      <c r="H32" t="s">
        <v>21</v>
      </c>
      <c r="I32">
        <v>0.79100000000000004</v>
      </c>
      <c r="J32">
        <v>16.8</v>
      </c>
      <c r="K32">
        <v>367</v>
      </c>
      <c r="L32" t="s">
        <v>19</v>
      </c>
      <c r="M32" t="s">
        <v>22</v>
      </c>
      <c r="N32">
        <v>2.7300000000000001E-2</v>
      </c>
      <c r="O32">
        <v>0.432</v>
      </c>
      <c r="P32">
        <v>6.03</v>
      </c>
      <c r="Q32" t="s">
        <v>23</v>
      </c>
      <c r="R32" t="s">
        <v>21</v>
      </c>
      <c r="S32">
        <v>2.3700000000000001E-3</v>
      </c>
      <c r="T32">
        <v>4.3099999999999999E-2</v>
      </c>
      <c r="U32">
        <v>0.99099999999999999</v>
      </c>
      <c r="W32" s="1">
        <v>1</v>
      </c>
      <c r="X32" s="1"/>
      <c r="Y32">
        <v>367</v>
      </c>
      <c r="AB32">
        <v>0.27285129604365621</v>
      </c>
      <c r="AC32" t="s">
        <v>174</v>
      </c>
      <c r="AF32" s="1">
        <v>1</v>
      </c>
      <c r="AH32">
        <v>6.03</v>
      </c>
      <c r="AK32">
        <v>13.168086754453908</v>
      </c>
      <c r="AL32" t="s">
        <v>174</v>
      </c>
      <c r="AO32" s="1">
        <v>1</v>
      </c>
      <c r="AQ32">
        <v>0.99099999999999999</v>
      </c>
      <c r="AT32">
        <v>186.65626219274287</v>
      </c>
      <c r="AU32" t="s">
        <v>175</v>
      </c>
      <c r="AY32" s="1">
        <v>10</v>
      </c>
    </row>
    <row r="33" spans="1:51" customFormat="1" ht="15">
      <c r="A33" s="2">
        <v>44089</v>
      </c>
      <c r="B33" t="s">
        <v>177</v>
      </c>
      <c r="C33" t="s">
        <v>194</v>
      </c>
      <c r="D33">
        <v>14</v>
      </c>
      <c r="E33">
        <v>1</v>
      </c>
      <c r="F33">
        <v>1</v>
      </c>
      <c r="G33" t="s">
        <v>11</v>
      </c>
      <c r="H33" t="s">
        <v>21</v>
      </c>
      <c r="I33">
        <v>-8.4499999999999992E-3</v>
      </c>
      <c r="J33">
        <v>9.6500000000000002E-2</v>
      </c>
      <c r="K33">
        <v>1.83</v>
      </c>
      <c r="L33" t="s">
        <v>19</v>
      </c>
      <c r="M33" t="s">
        <v>22</v>
      </c>
      <c r="N33">
        <v>3.6299999999999999E-2</v>
      </c>
      <c r="O33">
        <v>0.63300000000000001</v>
      </c>
      <c r="P33">
        <v>12</v>
      </c>
      <c r="Q33" t="s">
        <v>23</v>
      </c>
      <c r="R33" t="s">
        <v>21</v>
      </c>
      <c r="S33">
        <v>3.81E-3</v>
      </c>
      <c r="T33">
        <v>5.6300000000000003E-2</v>
      </c>
      <c r="U33">
        <v>2.2799999999999998</v>
      </c>
      <c r="W33" s="1">
        <v>1</v>
      </c>
      <c r="X33" s="1"/>
      <c r="Y33">
        <v>1.83</v>
      </c>
      <c r="AB33">
        <v>51.546391752577314</v>
      </c>
      <c r="AC33" t="s">
        <v>174</v>
      </c>
      <c r="AF33" s="1">
        <v>1</v>
      </c>
      <c r="AH33">
        <v>12</v>
      </c>
      <c r="AK33">
        <v>6.008583690987118</v>
      </c>
      <c r="AL33" t="s">
        <v>174</v>
      </c>
      <c r="AO33" s="1">
        <v>1</v>
      </c>
      <c r="AQ33">
        <v>2.2799999999999998</v>
      </c>
      <c r="AT33">
        <v>17.142857142857139</v>
      </c>
      <c r="AU33" t="s">
        <v>174</v>
      </c>
      <c r="AY33" s="1">
        <v>11</v>
      </c>
    </row>
    <row r="34" spans="1:51" customFormat="1" ht="15">
      <c r="A34" s="2">
        <v>44089</v>
      </c>
      <c r="B34" t="s">
        <v>177</v>
      </c>
      <c r="C34" t="s">
        <v>195</v>
      </c>
      <c r="D34">
        <v>29</v>
      </c>
      <c r="E34">
        <v>1</v>
      </c>
      <c r="F34">
        <v>1</v>
      </c>
      <c r="G34" t="s">
        <v>11</v>
      </c>
      <c r="H34" t="s">
        <v>21</v>
      </c>
      <c r="I34">
        <v>4.2500000000000003E-2</v>
      </c>
      <c r="J34">
        <v>0.81599999999999995</v>
      </c>
      <c r="K34">
        <v>15.7</v>
      </c>
      <c r="L34" t="s">
        <v>19</v>
      </c>
      <c r="M34" t="s">
        <v>22</v>
      </c>
      <c r="N34">
        <v>2.2700000000000001E-2</v>
      </c>
      <c r="O34">
        <v>0.39</v>
      </c>
      <c r="P34">
        <v>5.63</v>
      </c>
      <c r="Q34" t="s">
        <v>23</v>
      </c>
      <c r="R34" t="s">
        <v>21</v>
      </c>
      <c r="S34">
        <v>2.1700000000000001E-3</v>
      </c>
      <c r="T34">
        <v>2.64E-2</v>
      </c>
      <c r="U34">
        <v>0.55800000000000005</v>
      </c>
      <c r="W34" s="1">
        <v>1</v>
      </c>
      <c r="X34" s="1"/>
      <c r="Y34">
        <v>15.7</v>
      </c>
      <c r="AB34">
        <v>16.374269005847957</v>
      </c>
      <c r="AC34" t="s">
        <v>174</v>
      </c>
      <c r="AF34" s="1">
        <v>1</v>
      </c>
      <c r="AH34">
        <v>5.63</v>
      </c>
      <c r="AK34">
        <v>8.6661002548852988</v>
      </c>
      <c r="AL34" t="s">
        <v>174</v>
      </c>
      <c r="AO34" s="1">
        <v>1</v>
      </c>
      <c r="AQ34">
        <v>0.55800000000000005</v>
      </c>
      <c r="AT34">
        <v>140.12875536480686</v>
      </c>
      <c r="AU34" t="s">
        <v>175</v>
      </c>
      <c r="AY34" s="1">
        <v>12</v>
      </c>
    </row>
    <row r="35" spans="1:51" customFormat="1" ht="15">
      <c r="A35" s="2">
        <v>44089</v>
      </c>
      <c r="B35" t="s">
        <v>177</v>
      </c>
      <c r="C35" t="s">
        <v>196</v>
      </c>
      <c r="D35">
        <v>44</v>
      </c>
      <c r="E35">
        <v>1</v>
      </c>
      <c r="F35">
        <v>1</v>
      </c>
      <c r="G35" t="s">
        <v>11</v>
      </c>
      <c r="H35" t="s">
        <v>21</v>
      </c>
      <c r="I35">
        <v>1.06E-2</v>
      </c>
      <c r="J35">
        <v>0.157</v>
      </c>
      <c r="K35">
        <v>3.01</v>
      </c>
      <c r="L35" t="s">
        <v>19</v>
      </c>
      <c r="M35" t="s">
        <v>22</v>
      </c>
      <c r="N35">
        <v>1.9800000000000002E-2</v>
      </c>
      <c r="O35">
        <v>0.33700000000000002</v>
      </c>
      <c r="P35">
        <v>4.2300000000000004</v>
      </c>
      <c r="Q35" t="s">
        <v>23</v>
      </c>
      <c r="R35" t="s">
        <v>21</v>
      </c>
      <c r="S35">
        <v>3.3400000000000001E-3</v>
      </c>
      <c r="T35">
        <v>1.09E-2</v>
      </c>
      <c r="U35">
        <v>-0.33300000000000002</v>
      </c>
      <c r="W35" s="1">
        <v>1</v>
      </c>
      <c r="X35" s="1"/>
      <c r="Y35">
        <v>3.01</v>
      </c>
      <c r="AB35">
        <v>72.457627118644069</v>
      </c>
      <c r="AC35" t="s">
        <v>174</v>
      </c>
      <c r="AF35" s="1">
        <v>1</v>
      </c>
      <c r="AH35">
        <v>4.2300000000000004</v>
      </c>
      <c r="AK35">
        <v>0.95011876484560631</v>
      </c>
      <c r="AL35" t="s">
        <v>174</v>
      </c>
      <c r="AO35" s="1">
        <v>1</v>
      </c>
      <c r="AQ35">
        <v>-0.33300000000000002</v>
      </c>
      <c r="AT35">
        <v>271.7285945072698</v>
      </c>
      <c r="AU35" t="s">
        <v>175</v>
      </c>
      <c r="AY35" s="1">
        <v>13</v>
      </c>
    </row>
    <row r="36" spans="1:51" customFormat="1" ht="15">
      <c r="A36" s="2">
        <v>44089</v>
      </c>
      <c r="B36" t="s">
        <v>177</v>
      </c>
      <c r="C36" t="s">
        <v>197</v>
      </c>
      <c r="D36">
        <v>59</v>
      </c>
      <c r="E36">
        <v>1</v>
      </c>
      <c r="F36">
        <v>1</v>
      </c>
      <c r="G36" t="s">
        <v>11</v>
      </c>
      <c r="H36" t="s">
        <v>21</v>
      </c>
      <c r="I36">
        <v>1.7500000000000002E-2</v>
      </c>
      <c r="J36">
        <v>0.38600000000000001</v>
      </c>
      <c r="K36">
        <v>7.42</v>
      </c>
      <c r="L36" t="s">
        <v>19</v>
      </c>
      <c r="M36" t="s">
        <v>22</v>
      </c>
      <c r="N36">
        <v>1.67E-2</v>
      </c>
      <c r="O36">
        <v>0.29299999999999998</v>
      </c>
      <c r="P36">
        <v>3.1</v>
      </c>
      <c r="Q36" t="s">
        <v>23</v>
      </c>
      <c r="R36" t="s">
        <v>21</v>
      </c>
      <c r="S36">
        <v>6.1500000000000001E-3</v>
      </c>
      <c r="T36">
        <v>0.13100000000000001</v>
      </c>
      <c r="U36">
        <v>6.59</v>
      </c>
      <c r="W36" s="1">
        <v>1</v>
      </c>
      <c r="X36" s="1"/>
      <c r="Y36">
        <v>7.42</v>
      </c>
      <c r="AB36">
        <v>43.128964059196612</v>
      </c>
      <c r="AC36" t="s">
        <v>174</v>
      </c>
      <c r="AF36" s="1">
        <v>1</v>
      </c>
      <c r="AH36">
        <v>3.1</v>
      </c>
      <c r="AK36">
        <v>2.2328548644338069</v>
      </c>
      <c r="AL36" t="s">
        <v>174</v>
      </c>
      <c r="AO36" s="1">
        <v>1</v>
      </c>
      <c r="AQ36">
        <v>6.59</v>
      </c>
      <c r="AT36">
        <v>53.46153846153846</v>
      </c>
      <c r="AU36" t="s">
        <v>174</v>
      </c>
      <c r="AY36" s="1">
        <v>14</v>
      </c>
    </row>
    <row r="37" spans="1:51" customFormat="1" ht="15">
      <c r="A37" s="2">
        <v>44089</v>
      </c>
      <c r="B37" t="s">
        <v>177</v>
      </c>
      <c r="C37" t="s">
        <v>198</v>
      </c>
      <c r="D37">
        <v>74</v>
      </c>
      <c r="E37">
        <v>1</v>
      </c>
      <c r="F37">
        <v>1</v>
      </c>
      <c r="G37" t="s">
        <v>11</v>
      </c>
      <c r="H37" t="s">
        <v>21</v>
      </c>
      <c r="I37">
        <v>0.20399999999999999</v>
      </c>
      <c r="J37">
        <v>4.29</v>
      </c>
      <c r="K37">
        <v>82.9</v>
      </c>
      <c r="L37" t="s">
        <v>19</v>
      </c>
      <c r="M37" t="s">
        <v>22</v>
      </c>
      <c r="N37">
        <v>1.61E-2</v>
      </c>
      <c r="O37">
        <v>0.308</v>
      </c>
      <c r="P37">
        <v>3.47</v>
      </c>
      <c r="Q37" t="s">
        <v>23</v>
      </c>
      <c r="R37" t="s">
        <v>21</v>
      </c>
      <c r="S37">
        <v>3.2100000000000002E-3</v>
      </c>
      <c r="T37">
        <v>6.6900000000000001E-2</v>
      </c>
      <c r="U37">
        <v>2.88</v>
      </c>
      <c r="W37" s="1">
        <v>1</v>
      </c>
      <c r="X37" s="1"/>
      <c r="Y37">
        <v>82.9</v>
      </c>
      <c r="AB37">
        <v>1.5559545182525398</v>
      </c>
      <c r="AC37" t="s">
        <v>174</v>
      </c>
      <c r="AF37" s="1">
        <v>1</v>
      </c>
      <c r="AH37">
        <v>3.47</v>
      </c>
      <c r="AK37">
        <v>35.254237288135592</v>
      </c>
      <c r="AL37" t="s">
        <v>174</v>
      </c>
      <c r="AO37" s="1">
        <v>1</v>
      </c>
      <c r="AQ37">
        <v>2.88</v>
      </c>
      <c r="AT37">
        <v>111.43552311435523</v>
      </c>
      <c r="AU37" t="s">
        <v>175</v>
      </c>
      <c r="AY37" s="1">
        <v>15</v>
      </c>
    </row>
    <row r="38" spans="1:51" customFormat="1" ht="15">
      <c r="A38" s="2">
        <v>44089</v>
      </c>
      <c r="B38" t="s">
        <v>177</v>
      </c>
      <c r="C38" t="s">
        <v>199</v>
      </c>
      <c r="D38">
        <v>89</v>
      </c>
      <c r="E38">
        <v>1</v>
      </c>
      <c r="F38">
        <v>1</v>
      </c>
      <c r="G38" t="s">
        <v>11</v>
      </c>
      <c r="H38" t="s">
        <v>21</v>
      </c>
      <c r="I38">
        <v>0.28399999999999997</v>
      </c>
      <c r="J38">
        <v>5.94</v>
      </c>
      <c r="K38">
        <v>115</v>
      </c>
      <c r="L38" t="s">
        <v>19</v>
      </c>
      <c r="M38" t="s">
        <v>22</v>
      </c>
      <c r="N38">
        <v>1.72E-2</v>
      </c>
      <c r="O38">
        <v>0.31900000000000001</v>
      </c>
      <c r="P38">
        <v>3.76</v>
      </c>
      <c r="Q38" t="s">
        <v>23</v>
      </c>
      <c r="R38" t="s">
        <v>21</v>
      </c>
      <c r="S38">
        <v>5.4299999999999999E-3</v>
      </c>
      <c r="T38">
        <v>0.107</v>
      </c>
      <c r="U38">
        <v>5.2</v>
      </c>
      <c r="W38" s="1">
        <v>1</v>
      </c>
      <c r="X38" s="1"/>
      <c r="Y38">
        <v>115</v>
      </c>
      <c r="AB38">
        <v>2.643171806167401</v>
      </c>
      <c r="AC38" t="s">
        <v>174</v>
      </c>
      <c r="AF38" s="1">
        <v>1</v>
      </c>
      <c r="AH38">
        <v>3.76</v>
      </c>
      <c r="AK38">
        <v>31.384615384615373</v>
      </c>
      <c r="AL38" t="s">
        <v>174</v>
      </c>
      <c r="AO38" s="1">
        <v>1</v>
      </c>
      <c r="AQ38">
        <v>5.2</v>
      </c>
      <c r="AT38">
        <v>18.947368421052637</v>
      </c>
      <c r="AU38" t="s">
        <v>174</v>
      </c>
      <c r="AY38" s="1">
        <v>16</v>
      </c>
    </row>
    <row r="39" spans="1:51" customFormat="1" ht="15">
      <c r="A39" s="2">
        <v>44089</v>
      </c>
      <c r="B39" t="s">
        <v>177</v>
      </c>
      <c r="C39" t="s">
        <v>200</v>
      </c>
      <c r="D39">
        <v>104</v>
      </c>
      <c r="E39">
        <v>1</v>
      </c>
      <c r="F39">
        <v>1</v>
      </c>
      <c r="G39" t="s">
        <v>11</v>
      </c>
      <c r="H39" t="s">
        <v>21</v>
      </c>
      <c r="I39">
        <v>2.8</v>
      </c>
      <c r="J39">
        <v>56.6</v>
      </c>
      <c r="K39">
        <v>1070</v>
      </c>
      <c r="L39" t="s">
        <v>19</v>
      </c>
      <c r="M39" t="s">
        <v>22</v>
      </c>
      <c r="N39">
        <v>8.9599999999999999E-2</v>
      </c>
      <c r="O39">
        <v>1.28</v>
      </c>
      <c r="P39">
        <v>28.9</v>
      </c>
      <c r="Q39" t="s">
        <v>23</v>
      </c>
      <c r="R39" t="s">
        <v>21</v>
      </c>
      <c r="S39">
        <v>6.6699999999999997E-3</v>
      </c>
      <c r="T39">
        <v>0.121</v>
      </c>
      <c r="U39">
        <v>6</v>
      </c>
      <c r="W39" s="1">
        <v>1</v>
      </c>
      <c r="X39" s="1"/>
      <c r="Y39">
        <v>1070</v>
      </c>
      <c r="AB39">
        <v>0.93896713615023475</v>
      </c>
      <c r="AC39" t="s">
        <v>174</v>
      </c>
      <c r="AF39" s="1">
        <v>1</v>
      </c>
      <c r="AH39">
        <v>28.9</v>
      </c>
      <c r="AK39">
        <v>5.7142857142857242</v>
      </c>
      <c r="AL39" t="s">
        <v>174</v>
      </c>
      <c r="AO39" s="1">
        <v>1</v>
      </c>
      <c r="AQ39">
        <v>6</v>
      </c>
      <c r="AT39">
        <v>40</v>
      </c>
      <c r="AU39" t="s">
        <v>174</v>
      </c>
      <c r="AY39" s="1">
        <v>17</v>
      </c>
    </row>
    <row r="40" spans="1:51" customFormat="1" ht="15">
      <c r="A40" s="2">
        <v>44089</v>
      </c>
      <c r="B40" t="s">
        <v>177</v>
      </c>
      <c r="C40" t="s">
        <v>201</v>
      </c>
      <c r="D40">
        <v>119</v>
      </c>
      <c r="E40">
        <v>1</v>
      </c>
      <c r="F40">
        <v>1</v>
      </c>
      <c r="G40" t="s">
        <v>11</v>
      </c>
      <c r="H40" t="s">
        <v>21</v>
      </c>
      <c r="I40">
        <v>2.08</v>
      </c>
      <c r="J40">
        <v>44.3</v>
      </c>
      <c r="K40">
        <v>840</v>
      </c>
      <c r="L40" t="s">
        <v>19</v>
      </c>
      <c r="M40" t="s">
        <v>22</v>
      </c>
      <c r="N40">
        <v>0.13300000000000001</v>
      </c>
      <c r="O40">
        <v>1.93</v>
      </c>
      <c r="P40">
        <v>46.1</v>
      </c>
      <c r="Q40" t="s">
        <v>23</v>
      </c>
      <c r="R40" t="s">
        <v>21</v>
      </c>
      <c r="S40">
        <v>9.2499999999999995E-3</v>
      </c>
      <c r="T40">
        <v>0.16800000000000001</v>
      </c>
      <c r="U40">
        <v>8.6999999999999993</v>
      </c>
      <c r="W40" s="1">
        <v>1</v>
      </c>
      <c r="X40" s="1"/>
      <c r="Y40">
        <v>840</v>
      </c>
      <c r="AB40">
        <v>2.816901408450704</v>
      </c>
      <c r="AC40" t="s">
        <v>174</v>
      </c>
      <c r="AF40" s="1">
        <v>1</v>
      </c>
      <c r="AH40">
        <v>46.1</v>
      </c>
      <c r="AK40">
        <v>0.65288356909685363</v>
      </c>
      <c r="AL40" t="s">
        <v>174</v>
      </c>
      <c r="AO40" s="1">
        <v>1</v>
      </c>
      <c r="AQ40">
        <v>8.6999999999999993</v>
      </c>
      <c r="AT40">
        <v>16.14906832298135</v>
      </c>
      <c r="AU40" t="s">
        <v>174</v>
      </c>
      <c r="AY40" s="1">
        <v>18</v>
      </c>
    </row>
    <row r="41" spans="1:51" customFormat="1" ht="15">
      <c r="A41" s="2">
        <v>44089</v>
      </c>
      <c r="B41" t="s">
        <v>177</v>
      </c>
      <c r="C41" t="s">
        <v>202</v>
      </c>
      <c r="D41">
        <v>134</v>
      </c>
      <c r="E41">
        <v>1</v>
      </c>
      <c r="F41">
        <v>1</v>
      </c>
      <c r="G41" t="s">
        <v>11</v>
      </c>
      <c r="H41" t="s">
        <v>21</v>
      </c>
      <c r="I41">
        <v>3.1300000000000001E-2</v>
      </c>
      <c r="J41">
        <v>0.505</v>
      </c>
      <c r="K41">
        <v>9.73</v>
      </c>
      <c r="L41" t="s">
        <v>19</v>
      </c>
      <c r="M41" t="s">
        <v>22</v>
      </c>
      <c r="N41">
        <v>2.1899999999999999E-2</v>
      </c>
      <c r="O41">
        <v>0.39700000000000002</v>
      </c>
      <c r="P41">
        <v>5.83</v>
      </c>
      <c r="Q41" t="s">
        <v>23</v>
      </c>
      <c r="R41" t="s">
        <v>21</v>
      </c>
      <c r="S41">
        <v>5.9500000000000004E-3</v>
      </c>
      <c r="T41">
        <v>0.11799999999999999</v>
      </c>
      <c r="U41">
        <v>5.82</v>
      </c>
      <c r="W41" s="1">
        <v>1</v>
      </c>
      <c r="X41" s="1"/>
      <c r="Y41">
        <v>9.73</v>
      </c>
      <c r="AB41">
        <v>12.252773757838877</v>
      </c>
      <c r="AC41" t="s">
        <v>174</v>
      </c>
      <c r="AF41" s="1">
        <v>1</v>
      </c>
      <c r="AH41">
        <v>5.83</v>
      </c>
      <c r="AK41">
        <v>25.750242013552757</v>
      </c>
      <c r="AL41" t="s">
        <v>174</v>
      </c>
      <c r="AO41" s="1">
        <v>1</v>
      </c>
      <c r="AQ41">
        <v>5.82</v>
      </c>
      <c r="AT41">
        <v>68.202764976958534</v>
      </c>
      <c r="AU41" t="s">
        <v>174</v>
      </c>
      <c r="AY41" s="1">
        <v>19</v>
      </c>
    </row>
    <row r="42" spans="1:51" customFormat="1" ht="15">
      <c r="A42" s="2">
        <v>44089</v>
      </c>
      <c r="B42" t="s">
        <v>177</v>
      </c>
      <c r="C42" t="s">
        <v>203</v>
      </c>
      <c r="D42">
        <v>149</v>
      </c>
      <c r="E42">
        <v>1</v>
      </c>
      <c r="F42">
        <v>1</v>
      </c>
      <c r="G42" t="s">
        <v>11</v>
      </c>
      <c r="H42" t="s">
        <v>21</v>
      </c>
      <c r="I42">
        <v>2.35E-2</v>
      </c>
      <c r="J42">
        <v>0.48099999999999998</v>
      </c>
      <c r="K42">
        <v>9.27</v>
      </c>
      <c r="L42" t="s">
        <v>19</v>
      </c>
      <c r="M42" t="s">
        <v>22</v>
      </c>
      <c r="N42">
        <v>1.7100000000000001E-2</v>
      </c>
      <c r="O42">
        <v>0.29799999999999999</v>
      </c>
      <c r="P42">
        <v>3.22</v>
      </c>
      <c r="Q42" t="s">
        <v>23</v>
      </c>
      <c r="R42" t="s">
        <v>21</v>
      </c>
      <c r="S42">
        <v>2.6099999999999999E-3</v>
      </c>
      <c r="T42">
        <v>4.0800000000000003E-2</v>
      </c>
      <c r="U42">
        <v>1.38</v>
      </c>
      <c r="W42" s="1">
        <v>1</v>
      </c>
      <c r="X42" s="1"/>
      <c r="Y42">
        <v>9.27</v>
      </c>
      <c r="AB42">
        <v>18.856863702979968</v>
      </c>
      <c r="AC42" t="s">
        <v>174</v>
      </c>
      <c r="AF42" s="1">
        <v>1</v>
      </c>
      <c r="AH42">
        <v>3.22</v>
      </c>
      <c r="AK42">
        <v>34.234234234234229</v>
      </c>
      <c r="AL42" t="s">
        <v>174</v>
      </c>
      <c r="AO42" s="1">
        <v>1</v>
      </c>
      <c r="AQ42">
        <v>1.38</v>
      </c>
      <c r="AT42">
        <v>89.308176100628927</v>
      </c>
      <c r="AU42" t="s">
        <v>174</v>
      </c>
      <c r="AY42" s="1">
        <v>20</v>
      </c>
    </row>
    <row r="43" spans="1:51" customFormat="1" ht="15">
      <c r="A43" s="2">
        <v>44147</v>
      </c>
      <c r="B43" t="s">
        <v>136</v>
      </c>
      <c r="C43" t="s">
        <v>176</v>
      </c>
      <c r="D43">
        <v>14</v>
      </c>
      <c r="E43">
        <v>1</v>
      </c>
      <c r="F43">
        <v>1</v>
      </c>
      <c r="G43" t="s">
        <v>11</v>
      </c>
      <c r="H43" t="s">
        <v>21</v>
      </c>
      <c r="I43">
        <v>1.9800000000000002E-2</v>
      </c>
      <c r="J43">
        <v>9.2100000000000001E-2</v>
      </c>
      <c r="K43">
        <v>3.42</v>
      </c>
      <c r="L43" t="s">
        <v>19</v>
      </c>
      <c r="M43" t="s">
        <v>22</v>
      </c>
      <c r="N43">
        <v>2.07E-2</v>
      </c>
      <c r="O43">
        <v>0.40899999999999997</v>
      </c>
      <c r="P43">
        <v>7</v>
      </c>
      <c r="Q43" t="s">
        <v>100</v>
      </c>
      <c r="R43" t="s">
        <v>21</v>
      </c>
      <c r="S43">
        <v>6.5100000000000002E-3</v>
      </c>
      <c r="T43">
        <v>0.11799999999999999</v>
      </c>
      <c r="U43">
        <v>3.3</v>
      </c>
      <c r="W43" s="1">
        <v>1</v>
      </c>
      <c r="X43" s="1"/>
      <c r="Y43">
        <v>3.42</v>
      </c>
      <c r="AB43">
        <v>19.762845849802371</v>
      </c>
      <c r="AC43" t="s">
        <v>174</v>
      </c>
      <c r="AF43" s="1">
        <v>1</v>
      </c>
      <c r="AH43">
        <v>7</v>
      </c>
      <c r="AK43">
        <v>6.496199032480992</v>
      </c>
      <c r="AL43" t="s">
        <v>174</v>
      </c>
      <c r="AO43" s="1">
        <v>1</v>
      </c>
      <c r="AQ43">
        <v>3.3</v>
      </c>
      <c r="AT43">
        <v>8.8607594936708782</v>
      </c>
      <c r="AU43" t="s">
        <v>174</v>
      </c>
      <c r="AY43" s="1">
        <v>21</v>
      </c>
    </row>
    <row r="44" spans="1:51" customFormat="1" ht="15">
      <c r="A44" s="2">
        <v>44147</v>
      </c>
      <c r="B44" t="s">
        <v>136</v>
      </c>
      <c r="C44" t="s">
        <v>176</v>
      </c>
      <c r="D44">
        <v>29</v>
      </c>
      <c r="E44">
        <v>1</v>
      </c>
      <c r="F44">
        <v>1</v>
      </c>
      <c r="G44" t="s">
        <v>11</v>
      </c>
      <c r="H44" t="s">
        <v>21</v>
      </c>
      <c r="I44">
        <v>1.4500000000000001E-2</v>
      </c>
      <c r="J44">
        <v>0.35899999999999999</v>
      </c>
      <c r="K44">
        <v>9.2100000000000009</v>
      </c>
      <c r="L44" t="s">
        <v>19</v>
      </c>
      <c r="M44" t="s">
        <v>22</v>
      </c>
      <c r="N44">
        <v>2.3800000000000002E-2</v>
      </c>
      <c r="O44">
        <v>0.44</v>
      </c>
      <c r="P44">
        <v>7.68</v>
      </c>
      <c r="Q44" t="s">
        <v>100</v>
      </c>
      <c r="R44" t="s">
        <v>21</v>
      </c>
      <c r="S44">
        <v>1.29E-2</v>
      </c>
      <c r="T44">
        <v>0.23799999999999999</v>
      </c>
      <c r="U44">
        <v>6.7</v>
      </c>
      <c r="W44" s="1">
        <v>1</v>
      </c>
      <c r="X44" s="1"/>
      <c r="Y44">
        <v>9.2100000000000009</v>
      </c>
      <c r="AB44">
        <v>13.93728222996517</v>
      </c>
      <c r="AC44" t="s">
        <v>174</v>
      </c>
      <c r="AF44" s="1">
        <v>1</v>
      </c>
      <c r="AH44">
        <v>7.68</v>
      </c>
      <c r="AK44">
        <v>5.1997463538364004</v>
      </c>
      <c r="AL44" t="s">
        <v>174</v>
      </c>
      <c r="AO44" s="1">
        <v>1</v>
      </c>
      <c r="AQ44">
        <v>6.7</v>
      </c>
      <c r="AT44">
        <v>13.206046141607001</v>
      </c>
      <c r="AU44" t="s">
        <v>174</v>
      </c>
      <c r="AY44" s="1">
        <v>22</v>
      </c>
    </row>
    <row r="45" spans="1:51" customFormat="1" ht="15">
      <c r="A45" s="2">
        <v>44147</v>
      </c>
      <c r="B45" t="s">
        <v>136</v>
      </c>
      <c r="C45" t="s">
        <v>176</v>
      </c>
      <c r="D45">
        <v>44</v>
      </c>
      <c r="E45">
        <v>1</v>
      </c>
      <c r="F45">
        <v>1</v>
      </c>
      <c r="G45" t="s">
        <v>11</v>
      </c>
      <c r="H45" t="s">
        <v>21</v>
      </c>
      <c r="I45">
        <v>1.89</v>
      </c>
      <c r="J45">
        <v>41.2</v>
      </c>
      <c r="K45">
        <v>869</v>
      </c>
      <c r="L45" t="s">
        <v>19</v>
      </c>
      <c r="M45" t="s">
        <v>22</v>
      </c>
      <c r="N45">
        <v>1.47E-2</v>
      </c>
      <c r="O45">
        <v>0.29699999999999999</v>
      </c>
      <c r="P45">
        <v>4.57</v>
      </c>
      <c r="Q45" t="s">
        <v>100</v>
      </c>
      <c r="R45" t="s">
        <v>21</v>
      </c>
      <c r="S45">
        <v>6.6500000000000004E-2</v>
      </c>
      <c r="T45">
        <v>0.80700000000000005</v>
      </c>
      <c r="U45">
        <v>22.9</v>
      </c>
      <c r="W45" s="1">
        <v>1</v>
      </c>
      <c r="X45" s="1"/>
      <c r="Y45">
        <v>869</v>
      </c>
      <c r="AB45">
        <v>2.9188558085230589</v>
      </c>
      <c r="AC45" t="s">
        <v>174</v>
      </c>
      <c r="AF45" s="1">
        <v>1</v>
      </c>
      <c r="AH45">
        <v>4.57</v>
      </c>
      <c r="AK45">
        <v>10.599078341013826</v>
      </c>
      <c r="AL45" t="s">
        <v>174</v>
      </c>
      <c r="AO45" s="1">
        <v>1</v>
      </c>
      <c r="AQ45">
        <v>22.9</v>
      </c>
      <c r="AT45">
        <v>3.1042128603104184</v>
      </c>
      <c r="AU45" t="s">
        <v>174</v>
      </c>
      <c r="AY45" s="1">
        <v>23</v>
      </c>
    </row>
    <row r="46" spans="1:51" customFormat="1" ht="15">
      <c r="A46" s="2">
        <v>44147</v>
      </c>
      <c r="B46" t="s">
        <v>136</v>
      </c>
      <c r="C46" t="s">
        <v>176</v>
      </c>
      <c r="D46">
        <v>59</v>
      </c>
      <c r="E46">
        <v>1</v>
      </c>
      <c r="F46">
        <v>1</v>
      </c>
      <c r="G46" t="s">
        <v>11</v>
      </c>
      <c r="H46" t="s">
        <v>21</v>
      </c>
      <c r="I46">
        <v>1.51</v>
      </c>
      <c r="J46">
        <v>33</v>
      </c>
      <c r="K46">
        <v>700</v>
      </c>
      <c r="L46" t="s">
        <v>19</v>
      </c>
      <c r="M46" t="s">
        <v>22</v>
      </c>
      <c r="N46">
        <v>1.5699999999999999E-2</v>
      </c>
      <c r="O46">
        <v>0.308</v>
      </c>
      <c r="P46">
        <v>4.8</v>
      </c>
      <c r="Q46" t="s">
        <v>100</v>
      </c>
      <c r="R46" t="s">
        <v>21</v>
      </c>
      <c r="S46">
        <v>1.7299999999999999E-2</v>
      </c>
      <c r="T46">
        <v>0.25900000000000001</v>
      </c>
      <c r="U46">
        <v>7.29</v>
      </c>
      <c r="W46" s="1">
        <v>1</v>
      </c>
      <c r="X46" s="1"/>
      <c r="Y46">
        <v>700</v>
      </c>
      <c r="AF46" s="1">
        <v>1</v>
      </c>
      <c r="AH46">
        <v>4.8</v>
      </c>
      <c r="AO46" s="1">
        <v>1</v>
      </c>
      <c r="AQ46">
        <v>7.29</v>
      </c>
      <c r="AY46" s="1">
        <v>24</v>
      </c>
    </row>
    <row r="47" spans="1:51" customFormat="1" ht="15">
      <c r="A47" s="2">
        <v>44147</v>
      </c>
      <c r="B47" t="s">
        <v>136</v>
      </c>
      <c r="C47" t="s">
        <v>176</v>
      </c>
      <c r="D47">
        <v>74</v>
      </c>
      <c r="E47">
        <v>1</v>
      </c>
      <c r="F47">
        <v>1</v>
      </c>
      <c r="G47" t="s">
        <v>11</v>
      </c>
      <c r="H47" t="s">
        <v>21</v>
      </c>
      <c r="I47">
        <v>2.0299999999999999E-2</v>
      </c>
      <c r="J47">
        <v>0.33400000000000002</v>
      </c>
      <c r="K47">
        <v>8.67</v>
      </c>
      <c r="L47" t="s">
        <v>19</v>
      </c>
      <c r="M47" t="s">
        <v>22</v>
      </c>
      <c r="N47">
        <v>3.3700000000000001E-2</v>
      </c>
      <c r="O47">
        <v>0.56899999999999995</v>
      </c>
      <c r="P47">
        <v>10.5</v>
      </c>
      <c r="Q47" t="s">
        <v>100</v>
      </c>
      <c r="R47" t="s">
        <v>21</v>
      </c>
      <c r="S47">
        <v>6.7099999999999998E-3</v>
      </c>
      <c r="T47">
        <v>0.128</v>
      </c>
      <c r="U47">
        <v>3.59</v>
      </c>
      <c r="W47" s="1">
        <v>1</v>
      </c>
      <c r="X47" s="1"/>
      <c r="Y47">
        <v>8.67</v>
      </c>
      <c r="AB47">
        <v>28.759894459102899</v>
      </c>
      <c r="AC47" t="s">
        <v>174</v>
      </c>
      <c r="AF47" s="1">
        <v>1</v>
      </c>
      <c r="AH47">
        <v>10.5</v>
      </c>
      <c r="AK47">
        <v>15.789473684210531</v>
      </c>
      <c r="AL47" t="s">
        <v>174</v>
      </c>
      <c r="AO47" s="1">
        <v>1</v>
      </c>
      <c r="AQ47">
        <v>3.59</v>
      </c>
      <c r="AT47">
        <v>0.83916083916083362</v>
      </c>
      <c r="AU47" t="s">
        <v>174</v>
      </c>
      <c r="AY47" s="1">
        <v>25</v>
      </c>
    </row>
    <row r="48" spans="1:51" customFormat="1" ht="15">
      <c r="A48" s="2">
        <v>44147</v>
      </c>
      <c r="B48" t="s">
        <v>136</v>
      </c>
      <c r="C48" t="s">
        <v>176</v>
      </c>
      <c r="D48">
        <v>89</v>
      </c>
      <c r="E48">
        <v>1</v>
      </c>
      <c r="F48">
        <v>1</v>
      </c>
      <c r="G48" t="s">
        <v>11</v>
      </c>
      <c r="H48" t="s">
        <v>21</v>
      </c>
      <c r="I48">
        <v>1.6799999999999999E-2</v>
      </c>
      <c r="J48">
        <v>0.38800000000000001</v>
      </c>
      <c r="K48">
        <v>9.82</v>
      </c>
      <c r="L48" t="s">
        <v>19</v>
      </c>
      <c r="M48" t="s">
        <v>22</v>
      </c>
      <c r="N48">
        <v>3.2899999999999999E-2</v>
      </c>
      <c r="O48">
        <v>0.56999999999999995</v>
      </c>
      <c r="P48">
        <v>10.5</v>
      </c>
      <c r="Q48" t="s">
        <v>100</v>
      </c>
      <c r="R48" t="s">
        <v>21</v>
      </c>
      <c r="S48">
        <v>-5.8500000000000002E-3</v>
      </c>
      <c r="T48">
        <v>-1.67E-2</v>
      </c>
      <c r="U48">
        <v>-0.53100000000000003</v>
      </c>
      <c r="W48" s="1">
        <v>1</v>
      </c>
      <c r="X48" s="1"/>
      <c r="Y48">
        <v>9.82</v>
      </c>
      <c r="AB48">
        <v>5.0104384133611735</v>
      </c>
      <c r="AC48" t="s">
        <v>174</v>
      </c>
      <c r="AF48" s="1">
        <v>1</v>
      </c>
      <c r="AH48">
        <v>10.5</v>
      </c>
      <c r="AK48">
        <v>2.8169014084507107</v>
      </c>
      <c r="AL48" t="s">
        <v>174</v>
      </c>
      <c r="AO48" s="1">
        <v>1</v>
      </c>
      <c r="AQ48">
        <v>-0.53100000000000003</v>
      </c>
      <c r="AT48">
        <v>241.49247899980463</v>
      </c>
      <c r="AU48" t="s">
        <v>175</v>
      </c>
      <c r="AY48" s="1">
        <v>26</v>
      </c>
    </row>
    <row r="49" spans="1:51" customFormat="1" ht="15">
      <c r="A49" s="2">
        <v>44147</v>
      </c>
      <c r="B49" t="s">
        <v>136</v>
      </c>
      <c r="C49" t="s">
        <v>176</v>
      </c>
      <c r="D49">
        <v>104</v>
      </c>
      <c r="E49">
        <v>1</v>
      </c>
      <c r="F49">
        <v>1</v>
      </c>
      <c r="G49" t="s">
        <v>11</v>
      </c>
      <c r="H49" t="s">
        <v>21</v>
      </c>
      <c r="I49">
        <v>2.48</v>
      </c>
      <c r="J49">
        <v>54.6</v>
      </c>
      <c r="K49">
        <v>1140</v>
      </c>
      <c r="L49" t="s">
        <v>19</v>
      </c>
      <c r="M49" t="s">
        <v>22</v>
      </c>
      <c r="N49">
        <v>1.6199999999999999E-2</v>
      </c>
      <c r="O49">
        <v>0.30399999999999999</v>
      </c>
      <c r="P49">
        <v>4.7300000000000004</v>
      </c>
      <c r="Q49" t="s">
        <v>100</v>
      </c>
      <c r="R49" t="s">
        <v>21</v>
      </c>
      <c r="S49">
        <v>1.23E-2</v>
      </c>
      <c r="T49">
        <v>0.16600000000000001</v>
      </c>
      <c r="U49">
        <v>4.6500000000000004</v>
      </c>
      <c r="W49" s="1">
        <v>1</v>
      </c>
      <c r="X49" s="1"/>
      <c r="Y49">
        <v>1140</v>
      </c>
      <c r="AB49">
        <v>0.88105726872246692</v>
      </c>
      <c r="AC49" t="s">
        <v>174</v>
      </c>
      <c r="AF49" s="1">
        <v>1</v>
      </c>
      <c r="AH49">
        <v>4.7300000000000004</v>
      </c>
      <c r="AK49">
        <v>27.214611872146111</v>
      </c>
      <c r="AL49" t="s">
        <v>174</v>
      </c>
      <c r="AO49" s="1">
        <v>1</v>
      </c>
      <c r="AQ49">
        <v>4.6500000000000004</v>
      </c>
      <c r="AT49">
        <v>11.931243680485336</v>
      </c>
      <c r="AU49" t="s">
        <v>174</v>
      </c>
      <c r="AY49" s="1">
        <v>27</v>
      </c>
    </row>
    <row r="50" spans="1:51" customFormat="1" ht="15">
      <c r="A50" s="2">
        <v>44147</v>
      </c>
      <c r="B50" t="s">
        <v>136</v>
      </c>
      <c r="C50" t="s">
        <v>176</v>
      </c>
      <c r="D50">
        <v>119</v>
      </c>
      <c r="E50">
        <v>1</v>
      </c>
      <c r="F50">
        <v>1</v>
      </c>
      <c r="G50" t="s">
        <v>11</v>
      </c>
      <c r="H50" t="s">
        <v>21</v>
      </c>
      <c r="I50">
        <v>2.1999999999999999E-2</v>
      </c>
      <c r="J50">
        <v>0.38</v>
      </c>
      <c r="K50">
        <v>9.66</v>
      </c>
      <c r="L50" t="s">
        <v>19</v>
      </c>
      <c r="M50" t="s">
        <v>22</v>
      </c>
      <c r="N50">
        <v>2.07E-2</v>
      </c>
      <c r="O50">
        <v>0.41199999999999998</v>
      </c>
      <c r="P50">
        <v>7.07</v>
      </c>
      <c r="Q50" t="s">
        <v>100</v>
      </c>
      <c r="R50" t="s">
        <v>21</v>
      </c>
      <c r="S50">
        <v>6.7799999999999996E-3</v>
      </c>
      <c r="T50">
        <v>0.11700000000000001</v>
      </c>
      <c r="U50">
        <v>3.27</v>
      </c>
      <c r="W50" s="1">
        <v>1</v>
      </c>
      <c r="X50" s="1"/>
      <c r="Y50">
        <v>9.66</v>
      </c>
      <c r="AB50">
        <v>11.842105263157894</v>
      </c>
      <c r="AC50" t="s">
        <v>174</v>
      </c>
      <c r="AF50" s="1">
        <v>1</v>
      </c>
      <c r="AH50">
        <v>7.07</v>
      </c>
      <c r="AK50">
        <v>14.069690992767919</v>
      </c>
      <c r="AL50" t="s">
        <v>174</v>
      </c>
      <c r="AO50" s="1">
        <v>1</v>
      </c>
      <c r="AQ50">
        <v>3.27</v>
      </c>
      <c r="AT50">
        <v>22.764227642276428</v>
      </c>
      <c r="AU50" t="s">
        <v>174</v>
      </c>
      <c r="AY50" s="1">
        <v>28</v>
      </c>
    </row>
    <row r="51" spans="1:51" customFormat="1" ht="15">
      <c r="A51" s="2">
        <v>44147</v>
      </c>
      <c r="B51" t="s">
        <v>136</v>
      </c>
      <c r="C51" t="s">
        <v>176</v>
      </c>
      <c r="D51">
        <v>134</v>
      </c>
      <c r="E51">
        <v>1</v>
      </c>
      <c r="F51">
        <v>1</v>
      </c>
      <c r="G51" t="s">
        <v>11</v>
      </c>
      <c r="H51" t="s">
        <v>21</v>
      </c>
      <c r="I51">
        <v>0.155</v>
      </c>
      <c r="J51">
        <v>3.47</v>
      </c>
      <c r="K51">
        <v>76.5</v>
      </c>
      <c r="L51" t="s">
        <v>19</v>
      </c>
      <c r="M51" t="s">
        <v>22</v>
      </c>
      <c r="N51">
        <v>1.7999999999999999E-2</v>
      </c>
      <c r="O51">
        <v>0.316</v>
      </c>
      <c r="P51">
        <v>4.9800000000000004</v>
      </c>
      <c r="Q51" t="s">
        <v>100</v>
      </c>
      <c r="R51" t="s">
        <v>21</v>
      </c>
      <c r="S51">
        <v>1.41E-2</v>
      </c>
      <c r="T51">
        <v>0.182</v>
      </c>
      <c r="U51">
        <v>5.0999999999999996</v>
      </c>
      <c r="W51" s="1">
        <v>1</v>
      </c>
      <c r="X51" s="1"/>
      <c r="Y51">
        <v>76.5</v>
      </c>
      <c r="AB51">
        <v>3.0524220305242169</v>
      </c>
      <c r="AC51" t="s">
        <v>174</v>
      </c>
      <c r="AF51" s="1">
        <v>1</v>
      </c>
      <c r="AH51">
        <v>4.9800000000000004</v>
      </c>
      <c r="AK51">
        <v>10.466222645099901</v>
      </c>
      <c r="AL51" t="s">
        <v>174</v>
      </c>
      <c r="AO51" s="1">
        <v>1</v>
      </c>
      <c r="AQ51">
        <v>5.0999999999999996</v>
      </c>
      <c r="AT51">
        <v>0.19627085377820977</v>
      </c>
      <c r="AU51" t="s">
        <v>174</v>
      </c>
      <c r="AY51" s="1">
        <v>29</v>
      </c>
    </row>
    <row r="52" spans="1:51" customFormat="1" ht="15">
      <c r="A52" s="2">
        <v>44147</v>
      </c>
      <c r="B52" t="s">
        <v>136</v>
      </c>
      <c r="C52" t="s">
        <v>176</v>
      </c>
      <c r="D52">
        <v>149</v>
      </c>
      <c r="E52">
        <v>1</v>
      </c>
      <c r="F52">
        <v>1</v>
      </c>
      <c r="G52" t="s">
        <v>11</v>
      </c>
      <c r="H52" t="s">
        <v>21</v>
      </c>
      <c r="I52">
        <v>0.23200000000000001</v>
      </c>
      <c r="J52">
        <v>5.1100000000000003</v>
      </c>
      <c r="K52">
        <v>112</v>
      </c>
      <c r="L52" t="s">
        <v>19</v>
      </c>
      <c r="M52" t="s">
        <v>22</v>
      </c>
      <c r="N52">
        <v>1.5900000000000001E-2</v>
      </c>
      <c r="O52">
        <v>0.29899999999999999</v>
      </c>
      <c r="P52">
        <v>4.6100000000000003</v>
      </c>
      <c r="Q52" t="s">
        <v>100</v>
      </c>
      <c r="R52" t="s">
        <v>21</v>
      </c>
      <c r="S52">
        <v>2.07E-2</v>
      </c>
      <c r="T52">
        <v>0.29499999999999998</v>
      </c>
      <c r="U52">
        <v>8.31</v>
      </c>
      <c r="W52" s="1">
        <v>1</v>
      </c>
      <c r="X52" s="1"/>
      <c r="Y52">
        <v>112</v>
      </c>
      <c r="AB52">
        <v>6.8965517241379306</v>
      </c>
      <c r="AC52" t="s">
        <v>174</v>
      </c>
      <c r="AF52" s="1">
        <v>1</v>
      </c>
      <c r="AH52">
        <v>4.6100000000000003</v>
      </c>
      <c r="AK52">
        <v>66.85962373371926</v>
      </c>
      <c r="AL52" t="s">
        <v>174</v>
      </c>
      <c r="AO52" s="1">
        <v>1</v>
      </c>
      <c r="AQ52">
        <v>8.31</v>
      </c>
      <c r="AT52">
        <v>33.263157894736842</v>
      </c>
      <c r="AU52" t="s">
        <v>174</v>
      </c>
      <c r="AY52" s="1">
        <v>30</v>
      </c>
    </row>
    <row r="53" spans="1:51" customFormat="1" ht="15">
      <c r="A53" s="2">
        <v>44223</v>
      </c>
      <c r="B53" t="s">
        <v>139</v>
      </c>
      <c r="C53" t="s">
        <v>192</v>
      </c>
      <c r="D53">
        <v>14</v>
      </c>
      <c r="E53">
        <v>1</v>
      </c>
      <c r="F53">
        <v>1</v>
      </c>
      <c r="G53" t="s">
        <v>11</v>
      </c>
      <c r="H53" t="s">
        <v>21</v>
      </c>
      <c r="I53">
        <v>1.58</v>
      </c>
      <c r="J53">
        <v>31.8</v>
      </c>
      <c r="K53">
        <v>628</v>
      </c>
      <c r="L53" t="s">
        <v>19</v>
      </c>
      <c r="M53" t="s">
        <v>22</v>
      </c>
      <c r="N53">
        <v>2.01E-2</v>
      </c>
      <c r="O53">
        <v>0.32600000000000001</v>
      </c>
      <c r="P53">
        <v>6.39</v>
      </c>
      <c r="Q53" t="s">
        <v>100</v>
      </c>
      <c r="R53" t="s">
        <v>21</v>
      </c>
      <c r="S53">
        <v>2.06E-2</v>
      </c>
      <c r="T53">
        <v>0.254</v>
      </c>
      <c r="U53">
        <v>5.65</v>
      </c>
      <c r="W53" s="1">
        <v>1</v>
      </c>
      <c r="X53" s="1"/>
      <c r="Y53">
        <v>628</v>
      </c>
      <c r="AB53">
        <v>0.15910898965791567</v>
      </c>
      <c r="AC53" t="s">
        <v>174</v>
      </c>
      <c r="AF53" s="1">
        <v>1</v>
      </c>
      <c r="AH53">
        <v>6.39</v>
      </c>
      <c r="AK53">
        <v>5.9225512528473887</v>
      </c>
      <c r="AL53" t="s">
        <v>174</v>
      </c>
      <c r="AO53" s="1">
        <v>1</v>
      </c>
      <c r="AQ53">
        <v>5.65</v>
      </c>
      <c r="AT53">
        <v>11.980033277870213</v>
      </c>
      <c r="AU53" t="s">
        <v>174</v>
      </c>
      <c r="AY53" s="1">
        <v>31</v>
      </c>
    </row>
    <row r="54" spans="1:51" customFormat="1" ht="15">
      <c r="A54" s="2">
        <v>44223</v>
      </c>
      <c r="B54" t="s">
        <v>139</v>
      </c>
      <c r="C54" t="s">
        <v>192</v>
      </c>
      <c r="D54">
        <v>29</v>
      </c>
      <c r="E54">
        <v>1</v>
      </c>
      <c r="F54">
        <v>1</v>
      </c>
      <c r="G54" t="s">
        <v>11</v>
      </c>
      <c r="H54" t="s">
        <v>21</v>
      </c>
      <c r="I54">
        <v>3.2099999999999997E-2</v>
      </c>
      <c r="J54">
        <v>0.86</v>
      </c>
      <c r="K54">
        <v>16.5</v>
      </c>
      <c r="L54" t="s">
        <v>19</v>
      </c>
      <c r="M54" t="s">
        <v>22</v>
      </c>
      <c r="N54">
        <v>1.72E-2</v>
      </c>
      <c r="O54">
        <v>0.32200000000000001</v>
      </c>
      <c r="P54">
        <v>6.32</v>
      </c>
      <c r="Q54" t="s">
        <v>100</v>
      </c>
      <c r="R54" t="s">
        <v>21</v>
      </c>
      <c r="S54">
        <v>0.27300000000000002</v>
      </c>
      <c r="T54">
        <v>3.29</v>
      </c>
      <c r="U54">
        <v>85.5</v>
      </c>
      <c r="W54" s="1">
        <v>1</v>
      </c>
      <c r="X54" s="1"/>
      <c r="Y54">
        <v>16.5</v>
      </c>
      <c r="AB54">
        <v>34.87544483985765</v>
      </c>
      <c r="AC54" t="s">
        <v>175</v>
      </c>
      <c r="AF54" s="1">
        <v>1</v>
      </c>
      <c r="AH54">
        <v>6.32</v>
      </c>
      <c r="AK54">
        <v>0.47355958958167893</v>
      </c>
      <c r="AL54" t="s">
        <v>174</v>
      </c>
      <c r="AO54" s="1">
        <v>1</v>
      </c>
      <c r="AQ54">
        <v>85.5</v>
      </c>
      <c r="AT54">
        <v>1.413427561837459</v>
      </c>
      <c r="AU54" t="s">
        <v>174</v>
      </c>
      <c r="AY54" s="1">
        <v>32</v>
      </c>
    </row>
    <row r="55" spans="1:51" customFormat="1" ht="15">
      <c r="A55" s="2">
        <v>44223</v>
      </c>
      <c r="B55" t="s">
        <v>139</v>
      </c>
      <c r="C55" t="s">
        <v>192</v>
      </c>
      <c r="D55">
        <v>44</v>
      </c>
      <c r="E55">
        <v>1</v>
      </c>
      <c r="F55">
        <v>1</v>
      </c>
      <c r="G55" t="s">
        <v>11</v>
      </c>
      <c r="H55" t="s">
        <v>21</v>
      </c>
      <c r="I55">
        <v>2.24E-2</v>
      </c>
      <c r="J55">
        <v>0.76800000000000002</v>
      </c>
      <c r="K55">
        <v>7.75</v>
      </c>
      <c r="L55" t="s">
        <v>19</v>
      </c>
      <c r="M55" t="s">
        <v>22</v>
      </c>
      <c r="N55">
        <v>2.1299999999999999E-2</v>
      </c>
      <c r="O55">
        <v>0.373</v>
      </c>
      <c r="P55">
        <v>7.35</v>
      </c>
      <c r="Q55" t="s">
        <v>100</v>
      </c>
      <c r="R55" t="s">
        <v>21</v>
      </c>
      <c r="S55">
        <v>1.5699999999999999E-2</v>
      </c>
      <c r="T55">
        <v>0.20300000000000001</v>
      </c>
      <c r="U55">
        <v>4.3</v>
      </c>
      <c r="W55" s="1">
        <v>1</v>
      </c>
      <c r="X55" s="1"/>
      <c r="Y55">
        <v>7.75</v>
      </c>
      <c r="AB55">
        <v>20.393974507531865</v>
      </c>
      <c r="AC55" t="s">
        <v>174</v>
      </c>
      <c r="AF55" s="1">
        <v>1</v>
      </c>
      <c r="AH55">
        <v>7.35</v>
      </c>
      <c r="AK55">
        <v>4.3912175648702609</v>
      </c>
      <c r="AL55" t="s">
        <v>174</v>
      </c>
      <c r="AO55" s="1">
        <v>1</v>
      </c>
      <c r="AQ55">
        <v>4.3</v>
      </c>
      <c r="AT55">
        <v>11.042944785276067</v>
      </c>
      <c r="AU55" t="s">
        <v>174</v>
      </c>
      <c r="AY55" s="1">
        <v>33</v>
      </c>
    </row>
    <row r="56" spans="1:51" customFormat="1" ht="15">
      <c r="A56" s="2">
        <v>44223</v>
      </c>
      <c r="B56" t="s">
        <v>139</v>
      </c>
      <c r="C56" t="s">
        <v>192</v>
      </c>
      <c r="D56">
        <v>59</v>
      </c>
      <c r="E56">
        <v>1</v>
      </c>
      <c r="F56">
        <v>1</v>
      </c>
      <c r="G56" t="s">
        <v>11</v>
      </c>
      <c r="H56" t="s">
        <v>21</v>
      </c>
      <c r="I56">
        <v>0.1</v>
      </c>
      <c r="J56">
        <v>2.16</v>
      </c>
      <c r="K56">
        <v>43.1</v>
      </c>
      <c r="L56" t="s">
        <v>19</v>
      </c>
      <c r="M56" t="s">
        <v>22</v>
      </c>
      <c r="N56">
        <v>2.18E-2</v>
      </c>
      <c r="O56">
        <v>0.308</v>
      </c>
      <c r="P56">
        <v>6.02</v>
      </c>
      <c r="Q56" t="s">
        <v>100</v>
      </c>
      <c r="R56" t="s">
        <v>21</v>
      </c>
      <c r="S56">
        <v>2.1100000000000001E-2</v>
      </c>
      <c r="T56">
        <v>0.26700000000000002</v>
      </c>
      <c r="U56">
        <v>5.98</v>
      </c>
      <c r="W56" s="1">
        <v>1</v>
      </c>
      <c r="X56" s="1"/>
      <c r="Y56">
        <v>43.1</v>
      </c>
      <c r="AB56">
        <v>0</v>
      </c>
      <c r="AC56" t="s">
        <v>174</v>
      </c>
      <c r="AF56" s="1">
        <v>1</v>
      </c>
      <c r="AH56">
        <v>6.02</v>
      </c>
      <c r="AK56">
        <v>14.483821263482287</v>
      </c>
      <c r="AL56" t="s">
        <v>174</v>
      </c>
      <c r="AO56" s="1">
        <v>1</v>
      </c>
      <c r="AQ56">
        <v>5.98</v>
      </c>
      <c r="AT56">
        <v>14.429790535298675</v>
      </c>
      <c r="AU56" t="s">
        <v>174</v>
      </c>
      <c r="AY56" s="1">
        <v>34</v>
      </c>
    </row>
    <row r="57" spans="1:51" customFormat="1" ht="15">
      <c r="A57" s="2">
        <v>44223</v>
      </c>
      <c r="B57" t="s">
        <v>139</v>
      </c>
      <c r="C57" t="s">
        <v>192</v>
      </c>
      <c r="D57">
        <v>74</v>
      </c>
      <c r="E57">
        <v>1</v>
      </c>
      <c r="F57">
        <v>1</v>
      </c>
      <c r="G57" t="s">
        <v>11</v>
      </c>
      <c r="H57" t="s">
        <v>21</v>
      </c>
      <c r="I57">
        <v>0.99399999999999999</v>
      </c>
      <c r="J57">
        <v>20.5</v>
      </c>
      <c r="K57">
        <v>411</v>
      </c>
      <c r="L57" t="s">
        <v>19</v>
      </c>
      <c r="M57" t="s">
        <v>22</v>
      </c>
      <c r="N57">
        <v>1.7299999999999999E-2</v>
      </c>
      <c r="O57">
        <v>0.217</v>
      </c>
      <c r="P57">
        <v>4.1500000000000004</v>
      </c>
      <c r="Q57" t="s">
        <v>100</v>
      </c>
      <c r="R57" t="s">
        <v>21</v>
      </c>
      <c r="S57">
        <v>9.92E-3</v>
      </c>
      <c r="T57">
        <v>0.16600000000000001</v>
      </c>
      <c r="U57">
        <v>3.36</v>
      </c>
      <c r="W57" s="1">
        <v>1</v>
      </c>
      <c r="X57" s="1"/>
      <c r="Y57">
        <v>411</v>
      </c>
      <c r="AB57">
        <v>0.72727272727272729</v>
      </c>
      <c r="AC57" t="s">
        <v>174</v>
      </c>
      <c r="AF57" s="1">
        <v>1</v>
      </c>
      <c r="AH57">
        <v>4.1500000000000004</v>
      </c>
      <c r="AK57">
        <v>34.496510468594202</v>
      </c>
      <c r="AL57" t="s">
        <v>174</v>
      </c>
      <c r="AO57" s="1">
        <v>1</v>
      </c>
      <c r="AQ57">
        <v>3.36</v>
      </c>
      <c r="AT57">
        <v>28.96081771720614</v>
      </c>
      <c r="AU57" t="s">
        <v>174</v>
      </c>
      <c r="AY57" s="1">
        <v>35</v>
      </c>
    </row>
    <row r="58" spans="1:51" customFormat="1" ht="15">
      <c r="A58" s="2">
        <v>44223</v>
      </c>
      <c r="B58" t="s">
        <v>139</v>
      </c>
      <c r="C58" t="s">
        <v>192</v>
      </c>
      <c r="D58">
        <v>89</v>
      </c>
      <c r="E58">
        <v>1</v>
      </c>
      <c r="F58">
        <v>1</v>
      </c>
      <c r="G58" t="s">
        <v>11</v>
      </c>
      <c r="H58" t="s">
        <v>21</v>
      </c>
      <c r="I58">
        <v>0.223</v>
      </c>
      <c r="J58">
        <v>4.88</v>
      </c>
      <c r="K58">
        <v>98.7</v>
      </c>
      <c r="L58" t="s">
        <v>19</v>
      </c>
      <c r="M58" t="s">
        <v>22</v>
      </c>
      <c r="N58">
        <v>2.5999999999999999E-2</v>
      </c>
      <c r="O58">
        <v>0.40500000000000003</v>
      </c>
      <c r="P58">
        <v>8.02</v>
      </c>
      <c r="Q58" t="s">
        <v>100</v>
      </c>
      <c r="R58" t="s">
        <v>21</v>
      </c>
      <c r="S58">
        <v>5.4999999999999997E-3</v>
      </c>
      <c r="T58">
        <v>8.3900000000000002E-2</v>
      </c>
      <c r="U58">
        <v>1.2</v>
      </c>
      <c r="W58" s="1">
        <v>1</v>
      </c>
      <c r="X58" s="1"/>
      <c r="Y58">
        <v>98.7</v>
      </c>
      <c r="AB58">
        <v>2.3034551827741585</v>
      </c>
      <c r="AC58" t="s">
        <v>174</v>
      </c>
      <c r="AF58" s="1">
        <v>1</v>
      </c>
      <c r="AH58">
        <v>8.02</v>
      </c>
      <c r="AK58">
        <v>12.835472578763124</v>
      </c>
      <c r="AL58" t="s">
        <v>174</v>
      </c>
      <c r="AO58" s="1">
        <v>1</v>
      </c>
      <c r="AQ58">
        <v>1.2</v>
      </c>
      <c r="AT58">
        <v>22.878228782287827</v>
      </c>
      <c r="AU58" t="s">
        <v>174</v>
      </c>
      <c r="AY58" s="1">
        <v>36</v>
      </c>
    </row>
    <row r="59" spans="1:51" customFormat="1" ht="15">
      <c r="A59" s="2">
        <v>44223</v>
      </c>
      <c r="B59" t="s">
        <v>139</v>
      </c>
      <c r="C59" t="s">
        <v>192</v>
      </c>
      <c r="D59">
        <v>104</v>
      </c>
      <c r="E59">
        <v>1</v>
      </c>
      <c r="F59">
        <v>1</v>
      </c>
      <c r="G59" t="s">
        <v>11</v>
      </c>
      <c r="H59" t="s">
        <v>21</v>
      </c>
      <c r="I59">
        <v>2.1499999999999998E-2</v>
      </c>
      <c r="J59">
        <v>0.51600000000000001</v>
      </c>
      <c r="K59">
        <v>9.44</v>
      </c>
      <c r="L59" t="s">
        <v>19</v>
      </c>
      <c r="M59" t="s">
        <v>22</v>
      </c>
      <c r="N59">
        <v>5.33E-2</v>
      </c>
      <c r="O59">
        <v>0.89900000000000002</v>
      </c>
      <c r="P59">
        <v>18.3</v>
      </c>
      <c r="Q59" t="s">
        <v>100</v>
      </c>
      <c r="R59" t="s">
        <v>21</v>
      </c>
      <c r="S59">
        <v>0.42699999999999999</v>
      </c>
      <c r="T59">
        <v>5.1100000000000003</v>
      </c>
      <c r="U59">
        <v>133</v>
      </c>
      <c r="W59" s="1">
        <v>1</v>
      </c>
      <c r="X59" s="1"/>
      <c r="Y59">
        <v>9.44</v>
      </c>
      <c r="AB59">
        <v>44.864420706655721</v>
      </c>
      <c r="AC59" t="s">
        <v>174</v>
      </c>
      <c r="AF59" s="1">
        <v>1</v>
      </c>
      <c r="AH59">
        <v>18.3</v>
      </c>
      <c r="AK59">
        <v>1.6528925619834751</v>
      </c>
      <c r="AL59" t="s">
        <v>174</v>
      </c>
      <c r="AO59" s="1">
        <v>1</v>
      </c>
      <c r="AQ59">
        <v>133</v>
      </c>
      <c r="AT59">
        <v>0</v>
      </c>
      <c r="AU59" t="s">
        <v>174</v>
      </c>
      <c r="AY59" s="1">
        <v>37</v>
      </c>
    </row>
    <row r="60" spans="1:51" customFormat="1" ht="15">
      <c r="A60" s="2">
        <v>44223</v>
      </c>
      <c r="B60" t="s">
        <v>139</v>
      </c>
      <c r="C60" t="s">
        <v>192</v>
      </c>
      <c r="D60">
        <v>119</v>
      </c>
      <c r="E60">
        <v>1</v>
      </c>
      <c r="F60">
        <v>1</v>
      </c>
      <c r="G60" t="s">
        <v>11</v>
      </c>
      <c r="H60" t="s">
        <v>21</v>
      </c>
      <c r="I60">
        <v>0.28000000000000003</v>
      </c>
      <c r="J60">
        <v>6.02</v>
      </c>
      <c r="K60">
        <v>122</v>
      </c>
      <c r="L60" t="s">
        <v>19</v>
      </c>
      <c r="M60" t="s">
        <v>22</v>
      </c>
      <c r="N60">
        <v>1.8200000000000001E-2</v>
      </c>
      <c r="O60">
        <v>0.28699999999999998</v>
      </c>
      <c r="P60">
        <v>5.59</v>
      </c>
      <c r="Q60" t="s">
        <v>100</v>
      </c>
      <c r="R60" t="s">
        <v>21</v>
      </c>
      <c r="S60">
        <v>1.06E-2</v>
      </c>
      <c r="T60">
        <v>0.13600000000000001</v>
      </c>
      <c r="U60">
        <v>2.57</v>
      </c>
      <c r="W60" s="1">
        <v>1</v>
      </c>
      <c r="X60" s="1"/>
      <c r="Y60">
        <v>122</v>
      </c>
      <c r="AB60">
        <v>3.225806451612903</v>
      </c>
      <c r="AC60" t="s">
        <v>174</v>
      </c>
      <c r="AF60" s="1">
        <v>1</v>
      </c>
      <c r="AH60">
        <v>5.59</v>
      </c>
      <c r="AK60">
        <v>9.3776641091219073</v>
      </c>
      <c r="AL60" t="s">
        <v>174</v>
      </c>
      <c r="AO60" s="1">
        <v>1</v>
      </c>
      <c r="AQ60">
        <v>2.57</v>
      </c>
      <c r="AT60">
        <v>9.2764378478664202</v>
      </c>
      <c r="AU60" t="s">
        <v>174</v>
      </c>
      <c r="AY60" s="1">
        <v>38</v>
      </c>
    </row>
    <row r="61" spans="1:51" customFormat="1" ht="15">
      <c r="A61" s="2">
        <v>44223</v>
      </c>
      <c r="B61" t="s">
        <v>139</v>
      </c>
      <c r="C61" t="s">
        <v>192</v>
      </c>
      <c r="D61">
        <v>134</v>
      </c>
      <c r="E61">
        <v>1</v>
      </c>
      <c r="F61">
        <v>1</v>
      </c>
      <c r="G61" t="s">
        <v>11</v>
      </c>
      <c r="H61" t="s">
        <v>21</v>
      </c>
      <c r="I61">
        <v>0.64200000000000002</v>
      </c>
      <c r="J61">
        <v>13.8</v>
      </c>
      <c r="K61">
        <v>278</v>
      </c>
      <c r="L61" t="s">
        <v>19</v>
      </c>
      <c r="M61" t="s">
        <v>22</v>
      </c>
      <c r="N61">
        <v>1.9199999999999998E-2</v>
      </c>
      <c r="O61">
        <v>0.314</v>
      </c>
      <c r="P61">
        <v>6.15</v>
      </c>
      <c r="Q61" t="s">
        <v>100</v>
      </c>
      <c r="R61" t="s">
        <v>21</v>
      </c>
      <c r="S61">
        <v>9.8099999999999993E-3</v>
      </c>
      <c r="T61">
        <v>0.104</v>
      </c>
      <c r="U61">
        <v>1.73</v>
      </c>
      <c r="W61" s="1">
        <v>1</v>
      </c>
      <c r="X61" s="1"/>
      <c r="Y61">
        <v>278</v>
      </c>
      <c r="AB61">
        <v>0</v>
      </c>
      <c r="AC61" t="s">
        <v>174</v>
      </c>
      <c r="AF61" s="1">
        <v>1</v>
      </c>
      <c r="AH61">
        <v>6.15</v>
      </c>
      <c r="AK61">
        <v>0.64829821717990332</v>
      </c>
      <c r="AL61" t="s">
        <v>174</v>
      </c>
      <c r="AO61" s="1">
        <v>1</v>
      </c>
      <c r="AQ61">
        <v>1.73</v>
      </c>
      <c r="AT61">
        <v>25.692695214105804</v>
      </c>
      <c r="AU61" t="s">
        <v>174</v>
      </c>
      <c r="AY61" s="1">
        <v>39</v>
      </c>
    </row>
    <row r="62" spans="1:51" customFormat="1" ht="15">
      <c r="A62" s="2">
        <v>44223</v>
      </c>
      <c r="B62" t="s">
        <v>139</v>
      </c>
      <c r="C62" t="s">
        <v>192</v>
      </c>
      <c r="D62">
        <v>149</v>
      </c>
      <c r="E62">
        <v>1</v>
      </c>
      <c r="F62">
        <v>1</v>
      </c>
      <c r="G62" t="s">
        <v>11</v>
      </c>
      <c r="H62" t="s">
        <v>21</v>
      </c>
      <c r="I62">
        <v>0.14499999999999999</v>
      </c>
      <c r="J62">
        <v>0.27</v>
      </c>
      <c r="K62">
        <v>9.84</v>
      </c>
      <c r="L62" t="s">
        <v>19</v>
      </c>
      <c r="M62" t="s">
        <v>22</v>
      </c>
      <c r="N62">
        <v>1.6E-2</v>
      </c>
      <c r="O62">
        <v>0.29699999999999999</v>
      </c>
      <c r="P62">
        <v>5.79</v>
      </c>
      <c r="Q62" t="s">
        <v>100</v>
      </c>
      <c r="R62" t="s">
        <v>21</v>
      </c>
      <c r="S62">
        <v>4.3799999999999999E-2</v>
      </c>
      <c r="T62">
        <v>0.52</v>
      </c>
      <c r="U62">
        <v>12.6</v>
      </c>
      <c r="W62" s="1">
        <v>1</v>
      </c>
      <c r="X62" s="1"/>
      <c r="Y62">
        <v>9.84</v>
      </c>
      <c r="AB62">
        <v>38.690115221346261</v>
      </c>
      <c r="AC62" t="s">
        <v>174</v>
      </c>
      <c r="AF62" s="1">
        <v>1</v>
      </c>
      <c r="AH62">
        <v>5.79</v>
      </c>
      <c r="AK62">
        <v>0</v>
      </c>
      <c r="AL62" t="s">
        <v>174</v>
      </c>
      <c r="AO62" s="1">
        <v>1</v>
      </c>
      <c r="AQ62">
        <v>12.6</v>
      </c>
      <c r="AT62">
        <v>10.526315789473685</v>
      </c>
      <c r="AU62" t="s">
        <v>174</v>
      </c>
      <c r="AY62" s="1">
        <v>40</v>
      </c>
    </row>
    <row r="63" spans="1:51" customFormat="1" ht="15">
      <c r="A63" s="2">
        <v>44363</v>
      </c>
      <c r="B63" t="s">
        <v>140</v>
      </c>
      <c r="C63" t="s">
        <v>192</v>
      </c>
      <c r="D63">
        <v>14</v>
      </c>
      <c r="E63">
        <v>1</v>
      </c>
      <c r="F63">
        <v>1</v>
      </c>
      <c r="G63" t="s">
        <v>11</v>
      </c>
      <c r="H63" t="s">
        <v>21</v>
      </c>
      <c r="I63">
        <v>2.3099999999999999E-2</v>
      </c>
      <c r="J63">
        <v>0.51800000000000002</v>
      </c>
      <c r="K63">
        <v>10.3</v>
      </c>
      <c r="L63" t="s">
        <v>19</v>
      </c>
      <c r="M63" t="s">
        <v>22</v>
      </c>
      <c r="N63">
        <v>1.66E-2</v>
      </c>
      <c r="O63">
        <v>0.23100000000000001</v>
      </c>
      <c r="P63">
        <v>0.70699999999999996</v>
      </c>
      <c r="Q63" t="s">
        <v>100</v>
      </c>
      <c r="R63" t="s">
        <v>21</v>
      </c>
      <c r="S63">
        <v>3.7399999999999998E-3</v>
      </c>
      <c r="T63">
        <v>5.67E-2</v>
      </c>
      <c r="U63">
        <v>0.75800000000000001</v>
      </c>
      <c r="W63" s="1">
        <v>1</v>
      </c>
      <c r="X63" s="1"/>
      <c r="Y63">
        <v>10.3</v>
      </c>
      <c r="AB63">
        <v>28.333333333333325</v>
      </c>
      <c r="AC63" t="s">
        <v>175</v>
      </c>
      <c r="AF63" s="1">
        <v>1</v>
      </c>
      <c r="AH63">
        <v>0.70699999999999996</v>
      </c>
      <c r="AK63">
        <v>160.59634944963076</v>
      </c>
      <c r="AL63" t="s">
        <v>175</v>
      </c>
      <c r="AO63" s="1">
        <v>1</v>
      </c>
      <c r="AQ63">
        <v>0.75800000000000001</v>
      </c>
      <c r="AT63">
        <v>87.12121212121211</v>
      </c>
      <c r="AU63" t="s">
        <v>174</v>
      </c>
      <c r="AY63" s="1">
        <v>41</v>
      </c>
    </row>
    <row r="64" spans="1:51" customFormat="1" ht="15">
      <c r="A64" s="2">
        <v>44363</v>
      </c>
      <c r="B64" t="s">
        <v>140</v>
      </c>
      <c r="C64" t="s">
        <v>192</v>
      </c>
      <c r="D64">
        <v>29</v>
      </c>
      <c r="E64">
        <v>1</v>
      </c>
      <c r="F64">
        <v>1</v>
      </c>
      <c r="G64" t="s">
        <v>11</v>
      </c>
      <c r="H64" t="s">
        <v>21</v>
      </c>
      <c r="I64">
        <v>0.20599999999999999</v>
      </c>
      <c r="J64">
        <v>4.41</v>
      </c>
      <c r="K64">
        <v>88.9</v>
      </c>
      <c r="L64" t="s">
        <v>19</v>
      </c>
      <c r="M64" t="s">
        <v>22</v>
      </c>
      <c r="N64">
        <v>2.23E-2</v>
      </c>
      <c r="O64">
        <v>0.312</v>
      </c>
      <c r="P64">
        <v>2.52</v>
      </c>
      <c r="Q64" t="s">
        <v>100</v>
      </c>
      <c r="R64" t="s">
        <v>21</v>
      </c>
      <c r="S64">
        <v>5.0699999999999999E-3</v>
      </c>
      <c r="T64">
        <v>3.4799999999999998E-2</v>
      </c>
      <c r="U64">
        <v>-0.40500000000000003</v>
      </c>
      <c r="W64" s="1">
        <v>1</v>
      </c>
      <c r="X64" s="1"/>
      <c r="Y64">
        <v>88.9</v>
      </c>
      <c r="AB64">
        <v>2.5541365907828948</v>
      </c>
      <c r="AC64" t="s">
        <v>174</v>
      </c>
      <c r="AF64" s="1">
        <v>1</v>
      </c>
      <c r="AH64">
        <v>2.52</v>
      </c>
      <c r="AK64">
        <v>21.276595744680851</v>
      </c>
      <c r="AL64" t="s">
        <v>174</v>
      </c>
      <c r="AO64" s="1">
        <v>1</v>
      </c>
      <c r="AQ64">
        <v>-0.40500000000000003</v>
      </c>
      <c r="AT64">
        <v>236.36363636363637</v>
      </c>
      <c r="AU64" t="s">
        <v>175</v>
      </c>
      <c r="AY64" s="1">
        <v>42</v>
      </c>
    </row>
    <row r="65" spans="1:51" customFormat="1" ht="15">
      <c r="A65" s="2">
        <v>44363</v>
      </c>
      <c r="B65" t="s">
        <v>140</v>
      </c>
      <c r="C65" t="s">
        <v>192</v>
      </c>
      <c r="D65">
        <v>44</v>
      </c>
      <c r="E65">
        <v>1</v>
      </c>
      <c r="F65">
        <v>1</v>
      </c>
      <c r="G65" t="s">
        <v>11</v>
      </c>
      <c r="H65" t="s">
        <v>21</v>
      </c>
      <c r="I65">
        <v>1.84E-2</v>
      </c>
      <c r="J65">
        <v>0.55800000000000005</v>
      </c>
      <c r="K65">
        <v>11.1</v>
      </c>
      <c r="L65" t="s">
        <v>19</v>
      </c>
      <c r="M65" t="s">
        <v>22</v>
      </c>
      <c r="N65">
        <v>2.23E-2</v>
      </c>
      <c r="O65">
        <v>0.40799999999999997</v>
      </c>
      <c r="P65">
        <v>4.6399999999999997</v>
      </c>
      <c r="Q65" t="s">
        <v>100</v>
      </c>
      <c r="R65" t="s">
        <v>21</v>
      </c>
      <c r="S65">
        <v>5.8500000000000002E-3</v>
      </c>
      <c r="T65">
        <v>0.106</v>
      </c>
      <c r="U65">
        <v>3.36</v>
      </c>
      <c r="W65" s="1">
        <v>1</v>
      </c>
      <c r="X65" s="1"/>
      <c r="Y65">
        <v>11.1</v>
      </c>
      <c r="AB65">
        <v>36.926360725720386</v>
      </c>
      <c r="AC65" t="s">
        <v>175</v>
      </c>
      <c r="AF65" s="1">
        <v>1</v>
      </c>
      <c r="AH65">
        <v>4.6399999999999997</v>
      </c>
      <c r="AK65">
        <v>7.3743016759776561</v>
      </c>
      <c r="AL65" t="s">
        <v>174</v>
      </c>
      <c r="AO65" s="1">
        <v>1</v>
      </c>
      <c r="AQ65">
        <v>3.36</v>
      </c>
      <c r="AT65">
        <v>65.612648221343875</v>
      </c>
      <c r="AU65" t="s">
        <v>174</v>
      </c>
      <c r="AY65" s="1">
        <v>43</v>
      </c>
    </row>
    <row r="66" spans="1:51" customFormat="1" ht="15">
      <c r="A66" s="2">
        <v>44363</v>
      </c>
      <c r="B66" t="s">
        <v>140</v>
      </c>
      <c r="C66" t="s">
        <v>192</v>
      </c>
      <c r="D66">
        <v>59</v>
      </c>
      <c r="E66">
        <v>1</v>
      </c>
      <c r="F66">
        <v>1</v>
      </c>
      <c r="G66" t="s">
        <v>11</v>
      </c>
      <c r="H66" t="s">
        <v>21</v>
      </c>
      <c r="I66">
        <v>1.5100000000000001E-2</v>
      </c>
      <c r="J66">
        <v>0.38200000000000001</v>
      </c>
      <c r="K66">
        <v>7.57</v>
      </c>
      <c r="L66" t="s">
        <v>19</v>
      </c>
      <c r="M66" t="s">
        <v>22</v>
      </c>
      <c r="N66">
        <v>1.6299999999999999E-2</v>
      </c>
      <c r="O66">
        <v>0.27300000000000002</v>
      </c>
      <c r="P66">
        <v>1.65</v>
      </c>
      <c r="Q66" t="s">
        <v>100</v>
      </c>
      <c r="R66" t="s">
        <v>21</v>
      </c>
      <c r="S66">
        <v>0.13</v>
      </c>
      <c r="T66">
        <v>1.67</v>
      </c>
      <c r="U66">
        <v>86.3</v>
      </c>
      <c r="W66" s="1">
        <v>1</v>
      </c>
      <c r="X66" s="1"/>
      <c r="Y66">
        <v>7.57</v>
      </c>
      <c r="AB66">
        <v>43.212851405622501</v>
      </c>
      <c r="AC66" t="s">
        <v>174</v>
      </c>
      <c r="AF66" s="1">
        <v>1</v>
      </c>
      <c r="AH66">
        <v>1.65</v>
      </c>
      <c r="AK66">
        <v>7.5801749271137098</v>
      </c>
      <c r="AL66" t="s">
        <v>174</v>
      </c>
      <c r="AO66" s="1">
        <v>1</v>
      </c>
      <c r="AQ66">
        <v>86.3</v>
      </c>
      <c r="AT66">
        <v>2.8202115158636798</v>
      </c>
      <c r="AU66" t="s">
        <v>174</v>
      </c>
      <c r="AY66" s="1">
        <v>44</v>
      </c>
    </row>
    <row r="67" spans="1:51" customFormat="1" ht="15">
      <c r="A67" s="2">
        <v>44363</v>
      </c>
      <c r="B67" t="s">
        <v>140</v>
      </c>
      <c r="C67" t="s">
        <v>192</v>
      </c>
      <c r="D67">
        <v>74</v>
      </c>
      <c r="E67">
        <v>1</v>
      </c>
      <c r="F67">
        <v>1</v>
      </c>
      <c r="G67" t="s">
        <v>11</v>
      </c>
      <c r="H67" t="s">
        <v>21</v>
      </c>
      <c r="I67">
        <v>4.05</v>
      </c>
      <c r="J67">
        <v>85.3</v>
      </c>
      <c r="K67">
        <v>1710</v>
      </c>
      <c r="L67" t="s">
        <v>19</v>
      </c>
      <c r="M67" t="s">
        <v>22</v>
      </c>
      <c r="N67">
        <v>8.4199999999999997E-2</v>
      </c>
      <c r="O67">
        <v>1.25</v>
      </c>
      <c r="P67">
        <v>23.4</v>
      </c>
      <c r="Q67" t="s">
        <v>100</v>
      </c>
      <c r="R67" t="s">
        <v>21</v>
      </c>
      <c r="S67">
        <v>5.11E-3</v>
      </c>
      <c r="T67">
        <v>7.2999999999999995E-2</v>
      </c>
      <c r="U67">
        <v>1.62</v>
      </c>
      <c r="W67" s="1">
        <v>1</v>
      </c>
      <c r="X67" s="1"/>
      <c r="Y67">
        <v>1710</v>
      </c>
      <c r="AB67">
        <v>0</v>
      </c>
      <c r="AC67" t="s">
        <v>174</v>
      </c>
      <c r="AF67" s="1">
        <v>1</v>
      </c>
      <c r="AH67">
        <v>23.4</v>
      </c>
      <c r="AK67">
        <v>7.010309278350527</v>
      </c>
      <c r="AL67" t="s">
        <v>174</v>
      </c>
      <c r="AO67" s="1">
        <v>1</v>
      </c>
      <c r="AQ67">
        <v>1.62</v>
      </c>
      <c r="AT67">
        <v>62.987012987012996</v>
      </c>
      <c r="AU67" t="s">
        <v>174</v>
      </c>
      <c r="AY67" s="1">
        <v>45</v>
      </c>
    </row>
    <row r="68" spans="1:51" customFormat="1" ht="15">
      <c r="A68" s="2">
        <v>44363</v>
      </c>
      <c r="B68" t="s">
        <v>140</v>
      </c>
      <c r="C68" t="s">
        <v>192</v>
      </c>
      <c r="D68">
        <v>89</v>
      </c>
      <c r="E68">
        <v>1</v>
      </c>
      <c r="F68">
        <v>1</v>
      </c>
      <c r="G68" t="s">
        <v>11</v>
      </c>
      <c r="H68" t="s">
        <v>21</v>
      </c>
      <c r="I68">
        <v>0.30599999999999999</v>
      </c>
      <c r="J68">
        <v>6.75</v>
      </c>
      <c r="K68">
        <v>136</v>
      </c>
      <c r="L68" t="s">
        <v>19</v>
      </c>
      <c r="M68" t="s">
        <v>22</v>
      </c>
      <c r="N68">
        <v>1.3100000000000001E-2</v>
      </c>
      <c r="O68">
        <v>0.157</v>
      </c>
      <c r="P68">
        <v>-0.93700000000000006</v>
      </c>
      <c r="Q68" t="s">
        <v>100</v>
      </c>
      <c r="R68" t="s">
        <v>21</v>
      </c>
      <c r="S68">
        <v>6.9899999999999997E-3</v>
      </c>
      <c r="T68">
        <v>0.10199999999999999</v>
      </c>
      <c r="U68">
        <v>3.14</v>
      </c>
      <c r="W68" s="1">
        <v>1</v>
      </c>
      <c r="X68" s="1"/>
      <c r="Y68">
        <v>136</v>
      </c>
      <c r="AB68">
        <v>3.7453183520599249</v>
      </c>
      <c r="AC68" t="s">
        <v>174</v>
      </c>
      <c r="AF68" s="1">
        <v>1</v>
      </c>
      <c r="AH68">
        <v>-0.93700000000000006</v>
      </c>
      <c r="AK68">
        <v>67.905646890636163</v>
      </c>
      <c r="AL68" t="s">
        <v>174</v>
      </c>
      <c r="AO68" s="1">
        <v>1</v>
      </c>
      <c r="AQ68">
        <v>3.14</v>
      </c>
      <c r="AT68">
        <v>0.95087163232962923</v>
      </c>
      <c r="AU68" t="s">
        <v>174</v>
      </c>
      <c r="AY68" s="1">
        <v>46</v>
      </c>
    </row>
    <row r="69" spans="1:51" customFormat="1" ht="15">
      <c r="A69" s="2">
        <v>44363</v>
      </c>
      <c r="B69" t="s">
        <v>140</v>
      </c>
      <c r="C69" t="s">
        <v>192</v>
      </c>
      <c r="D69">
        <v>104</v>
      </c>
      <c r="E69">
        <v>1</v>
      </c>
      <c r="F69">
        <v>1</v>
      </c>
      <c r="G69" t="s">
        <v>11</v>
      </c>
      <c r="H69" t="s">
        <v>21</v>
      </c>
      <c r="I69">
        <v>1.72E-2</v>
      </c>
      <c r="J69">
        <v>0.44900000000000001</v>
      </c>
      <c r="K69">
        <v>8.91</v>
      </c>
      <c r="L69" t="s">
        <v>19</v>
      </c>
      <c r="M69" t="s">
        <v>22</v>
      </c>
      <c r="N69">
        <v>1.3299999999999999E-2</v>
      </c>
      <c r="O69">
        <v>0.19700000000000001</v>
      </c>
      <c r="P69">
        <v>-3.4700000000000002E-2</v>
      </c>
      <c r="Q69" t="s">
        <v>100</v>
      </c>
      <c r="R69" t="s">
        <v>21</v>
      </c>
      <c r="S69">
        <v>2.2200000000000001E-2</v>
      </c>
      <c r="T69">
        <v>0.317</v>
      </c>
      <c r="U69">
        <v>14.5</v>
      </c>
      <c r="W69" s="1">
        <v>1</v>
      </c>
      <c r="X69" s="1"/>
      <c r="Y69">
        <v>8.91</v>
      </c>
      <c r="AB69">
        <v>7.663248785752824</v>
      </c>
      <c r="AC69" t="s">
        <v>174</v>
      </c>
      <c r="AF69" s="1">
        <v>1</v>
      </c>
      <c r="AH69">
        <v>-3.4700000000000002E-2</v>
      </c>
      <c r="AK69">
        <v>224.16855302106907</v>
      </c>
      <c r="AL69" t="s">
        <v>175</v>
      </c>
      <c r="AO69" s="1">
        <v>1</v>
      </c>
      <c r="AQ69">
        <v>14.5</v>
      </c>
      <c r="AT69">
        <v>29.912023460410563</v>
      </c>
      <c r="AU69" t="s">
        <v>175</v>
      </c>
      <c r="AY69" s="1">
        <v>47</v>
      </c>
    </row>
    <row r="70" spans="1:51" customFormat="1" ht="15">
      <c r="A70" s="2">
        <v>44363</v>
      </c>
      <c r="B70" t="s">
        <v>140</v>
      </c>
      <c r="C70" t="s">
        <v>192</v>
      </c>
      <c r="D70">
        <v>119</v>
      </c>
      <c r="E70">
        <v>1</v>
      </c>
      <c r="F70">
        <v>1</v>
      </c>
      <c r="G70" t="s">
        <v>11</v>
      </c>
      <c r="H70" t="s">
        <v>21</v>
      </c>
      <c r="I70">
        <v>0.30399999999999999</v>
      </c>
      <c r="J70">
        <v>6.62</v>
      </c>
      <c r="K70">
        <v>133</v>
      </c>
      <c r="L70" t="s">
        <v>19</v>
      </c>
      <c r="M70" t="s">
        <v>22</v>
      </c>
      <c r="N70">
        <v>1.47E-2</v>
      </c>
      <c r="O70">
        <v>0.20699999999999999</v>
      </c>
      <c r="P70">
        <v>0.191</v>
      </c>
      <c r="Q70" t="s">
        <v>100</v>
      </c>
      <c r="R70" t="s">
        <v>21</v>
      </c>
      <c r="S70">
        <v>1.5100000000000001E-2</v>
      </c>
      <c r="T70">
        <v>0.19900000000000001</v>
      </c>
      <c r="U70">
        <v>8.27</v>
      </c>
      <c r="W70" s="1">
        <v>1</v>
      </c>
      <c r="X70" s="1"/>
      <c r="Y70">
        <v>133</v>
      </c>
      <c r="AB70">
        <v>2.9629629629629628</v>
      </c>
      <c r="AC70" t="s">
        <v>174</v>
      </c>
      <c r="AF70" s="1">
        <v>1</v>
      </c>
      <c r="AH70">
        <v>0.191</v>
      </c>
      <c r="AK70">
        <v>367.17724288840259</v>
      </c>
      <c r="AL70" t="s">
        <v>175</v>
      </c>
      <c r="AO70" s="1">
        <v>1</v>
      </c>
      <c r="AQ70">
        <v>8.27</v>
      </c>
      <c r="AT70">
        <v>16.120066703724302</v>
      </c>
      <c r="AU70" t="s">
        <v>174</v>
      </c>
      <c r="AY70" s="1">
        <v>48</v>
      </c>
    </row>
    <row r="71" spans="1:51" customFormat="1" ht="15">
      <c r="A71" s="2">
        <v>44363</v>
      </c>
      <c r="B71" t="s">
        <v>140</v>
      </c>
      <c r="C71" t="s">
        <v>192</v>
      </c>
      <c r="D71">
        <v>134</v>
      </c>
      <c r="E71">
        <v>1</v>
      </c>
      <c r="F71">
        <v>1</v>
      </c>
      <c r="G71" t="s">
        <v>11</v>
      </c>
      <c r="H71" t="s">
        <v>21</v>
      </c>
      <c r="I71">
        <v>2.0299999999999999E-2</v>
      </c>
      <c r="J71">
        <v>0.47799999999999998</v>
      </c>
      <c r="K71">
        <v>9.5</v>
      </c>
      <c r="L71" t="s">
        <v>19</v>
      </c>
      <c r="M71" t="s">
        <v>22</v>
      </c>
      <c r="N71">
        <v>1.4E-2</v>
      </c>
      <c r="O71">
        <v>0.219</v>
      </c>
      <c r="P71">
        <v>0.442</v>
      </c>
      <c r="Q71" t="s">
        <v>100</v>
      </c>
      <c r="R71" t="s">
        <v>21</v>
      </c>
      <c r="S71">
        <v>7.0499999999999993E-2</v>
      </c>
      <c r="T71">
        <v>0.92200000000000004</v>
      </c>
      <c r="U71">
        <v>46.5</v>
      </c>
      <c r="W71" s="1">
        <v>1</v>
      </c>
      <c r="X71" s="1"/>
      <c r="Y71">
        <v>9.5</v>
      </c>
      <c r="AB71">
        <v>0.94290204295442492</v>
      </c>
      <c r="AC71" t="s">
        <v>174</v>
      </c>
      <c r="AF71" s="1">
        <v>1</v>
      </c>
      <c r="AH71">
        <v>0.442</v>
      </c>
      <c r="AK71">
        <v>566.80497925311204</v>
      </c>
      <c r="AL71" t="s">
        <v>175</v>
      </c>
      <c r="AO71" s="1">
        <v>1</v>
      </c>
      <c r="AQ71">
        <v>46.5</v>
      </c>
      <c r="AT71">
        <v>102.93159609120521</v>
      </c>
      <c r="AU71" t="s">
        <v>175</v>
      </c>
      <c r="AY71" s="1">
        <v>49</v>
      </c>
    </row>
    <row r="72" spans="1:51" customFormat="1" ht="15">
      <c r="A72" s="2">
        <v>44363</v>
      </c>
      <c r="B72" t="s">
        <v>140</v>
      </c>
      <c r="C72" t="s">
        <v>192</v>
      </c>
      <c r="D72">
        <v>149</v>
      </c>
      <c r="E72">
        <v>1</v>
      </c>
      <c r="F72">
        <v>1</v>
      </c>
      <c r="G72" t="s">
        <v>11</v>
      </c>
      <c r="H72" t="s">
        <v>21</v>
      </c>
      <c r="I72">
        <v>6.4700000000000001E-3</v>
      </c>
      <c r="J72">
        <v>0.189</v>
      </c>
      <c r="K72">
        <v>3.67</v>
      </c>
      <c r="L72" t="s">
        <v>19</v>
      </c>
      <c r="M72" t="s">
        <v>22</v>
      </c>
      <c r="N72">
        <v>1.7100000000000001E-2</v>
      </c>
      <c r="O72">
        <v>0.248</v>
      </c>
      <c r="P72">
        <v>1.0900000000000001</v>
      </c>
      <c r="Q72" t="s">
        <v>100</v>
      </c>
      <c r="R72" t="s">
        <v>21</v>
      </c>
      <c r="S72">
        <v>2.4599999999999999E-3</v>
      </c>
      <c r="T72">
        <v>5.3900000000000003E-2</v>
      </c>
      <c r="U72">
        <v>0.60699999999999998</v>
      </c>
      <c r="W72" s="1">
        <v>1</v>
      </c>
      <c r="X72" s="1"/>
      <c r="Y72">
        <v>3.67</v>
      </c>
      <c r="AB72">
        <v>27.950310559006208</v>
      </c>
      <c r="AC72" t="s">
        <v>174</v>
      </c>
      <c r="AF72" s="1">
        <v>1</v>
      </c>
      <c r="AH72">
        <v>1.0900000000000001</v>
      </c>
      <c r="AK72">
        <v>35.471698113207545</v>
      </c>
      <c r="AL72" t="s">
        <v>174</v>
      </c>
      <c r="AO72" s="1">
        <v>1</v>
      </c>
      <c r="AQ72">
        <v>0.60699999999999998</v>
      </c>
      <c r="AT72">
        <v>172.05026049647566</v>
      </c>
      <c r="AU72" t="s">
        <v>175</v>
      </c>
      <c r="AY72" s="1">
        <v>50</v>
      </c>
    </row>
    <row r="73" spans="1:51" customFormat="1">
      <c r="A73" s="2">
        <v>44397</v>
      </c>
      <c r="B73" t="s">
        <v>155</v>
      </c>
      <c r="C73" t="s">
        <v>192</v>
      </c>
      <c r="D73">
        <v>14</v>
      </c>
      <c r="E73">
        <v>1</v>
      </c>
      <c r="F73">
        <v>1</v>
      </c>
      <c r="G73" t="s">
        <v>11</v>
      </c>
      <c r="H73" t="s">
        <v>21</v>
      </c>
      <c r="I73">
        <v>0.83599999999999997</v>
      </c>
      <c r="J73">
        <v>17.8</v>
      </c>
      <c r="K73">
        <v>367</v>
      </c>
      <c r="L73" t="s">
        <v>19</v>
      </c>
      <c r="M73" t="s">
        <v>22</v>
      </c>
      <c r="N73">
        <v>2.2200000000000001E-2</v>
      </c>
      <c r="O73">
        <v>0.36</v>
      </c>
      <c r="P73">
        <v>6.47</v>
      </c>
      <c r="Q73" t="s">
        <v>100</v>
      </c>
      <c r="R73" t="s">
        <v>21</v>
      </c>
      <c r="S73">
        <v>2.0699999999999998E-3</v>
      </c>
      <c r="T73">
        <v>3.2000000000000001E-2</v>
      </c>
      <c r="U73">
        <v>1.37</v>
      </c>
      <c r="W73" s="1">
        <v>1</v>
      </c>
      <c r="X73" s="5"/>
      <c r="Y73" s="24">
        <v>367</v>
      </c>
      <c r="Z73" s="1"/>
      <c r="AB73" s="1">
        <v>0.81411126187245586</v>
      </c>
      <c r="AC73" s="1" t="s">
        <v>174</v>
      </c>
      <c r="AD73" s="1"/>
      <c r="AE73" s="1"/>
      <c r="AF73" s="1">
        <v>1</v>
      </c>
      <c r="AG73" s="1"/>
      <c r="AH73" s="6">
        <v>6.47</v>
      </c>
      <c r="AI73" s="1"/>
      <c r="AJ73" s="1"/>
      <c r="AK73" s="1">
        <v>45.676803816338712</v>
      </c>
      <c r="AL73" s="1" t="s">
        <v>174</v>
      </c>
      <c r="AM73" s="1"/>
      <c r="AN73" s="1"/>
      <c r="AO73" s="1">
        <v>1</v>
      </c>
      <c r="AP73" s="1"/>
      <c r="AQ73" s="6">
        <v>1.37</v>
      </c>
      <c r="AR73" s="1"/>
      <c r="AS73" s="1"/>
      <c r="AT73" s="1">
        <v>27.129337539432171</v>
      </c>
      <c r="AU73" s="1" t="s">
        <v>174</v>
      </c>
      <c r="AV73" s="1"/>
      <c r="AW73" s="1"/>
      <c r="AY73" s="1">
        <v>51</v>
      </c>
    </row>
    <row r="74" spans="1:51" customFormat="1">
      <c r="A74" s="2">
        <v>44397</v>
      </c>
      <c r="B74" t="s">
        <v>155</v>
      </c>
      <c r="C74" t="s">
        <v>192</v>
      </c>
      <c r="D74">
        <v>29</v>
      </c>
      <c r="E74">
        <v>1</v>
      </c>
      <c r="F74">
        <v>1</v>
      </c>
      <c r="G74" t="s">
        <v>11</v>
      </c>
      <c r="H74" t="s">
        <v>21</v>
      </c>
      <c r="I74">
        <v>1.0800000000000001E-2</v>
      </c>
      <c r="J74">
        <v>0.308</v>
      </c>
      <c r="K74">
        <v>6.93</v>
      </c>
      <c r="L74" t="s">
        <v>19</v>
      </c>
      <c r="M74" t="s">
        <v>22</v>
      </c>
      <c r="N74">
        <v>3.3000000000000002E-2</v>
      </c>
      <c r="O74">
        <v>0.59399999999999997</v>
      </c>
      <c r="P74">
        <v>11.6</v>
      </c>
      <c r="Q74" t="s">
        <v>100</v>
      </c>
      <c r="R74" t="s">
        <v>21</v>
      </c>
      <c r="S74">
        <v>4.2500000000000003E-3</v>
      </c>
      <c r="T74">
        <v>5.8400000000000001E-2</v>
      </c>
      <c r="U74">
        <v>2.79</v>
      </c>
      <c r="W74" s="1">
        <v>1</v>
      </c>
      <c r="X74" s="5"/>
      <c r="Y74" s="24">
        <v>6.93</v>
      </c>
      <c r="Z74" s="1"/>
      <c r="AB74" s="1">
        <v>1.432664756446999</v>
      </c>
      <c r="AC74" s="1" t="s">
        <v>174</v>
      </c>
      <c r="AD74" s="1"/>
      <c r="AE74" s="1"/>
      <c r="AF74" s="1">
        <v>1</v>
      </c>
      <c r="AG74" s="1"/>
      <c r="AH74" s="6">
        <v>11.6</v>
      </c>
      <c r="AI74" s="1"/>
      <c r="AJ74" s="1"/>
      <c r="AK74" s="1">
        <v>2.6200873362445325</v>
      </c>
      <c r="AL74" s="1" t="s">
        <v>174</v>
      </c>
      <c r="AM74" s="1"/>
      <c r="AN74" s="1"/>
      <c r="AO74" s="1">
        <v>1</v>
      </c>
      <c r="AP74" s="1"/>
      <c r="AQ74" s="6">
        <v>2.79</v>
      </c>
      <c r="AR74" s="1"/>
      <c r="AS74" s="1"/>
      <c r="AT74" s="1">
        <v>2.173913043478263</v>
      </c>
      <c r="AU74" s="1" t="s">
        <v>174</v>
      </c>
      <c r="AV74" s="1"/>
      <c r="AW74" s="1"/>
      <c r="AY74" s="1">
        <v>52</v>
      </c>
    </row>
    <row r="75" spans="1:51" customFormat="1">
      <c r="A75" s="2">
        <v>44397</v>
      </c>
      <c r="B75" t="s">
        <v>155</v>
      </c>
      <c r="C75" t="s">
        <v>192</v>
      </c>
      <c r="D75">
        <v>44</v>
      </c>
      <c r="E75">
        <v>1</v>
      </c>
      <c r="F75">
        <v>1</v>
      </c>
      <c r="G75" t="s">
        <v>11</v>
      </c>
      <c r="H75" t="s">
        <v>21</v>
      </c>
      <c r="I75">
        <v>0.71599999999999997</v>
      </c>
      <c r="J75">
        <v>14.8</v>
      </c>
      <c r="K75">
        <v>305</v>
      </c>
      <c r="L75" t="s">
        <v>19</v>
      </c>
      <c r="M75" t="s">
        <v>22</v>
      </c>
      <c r="N75">
        <v>1.4200000000000001E-2</v>
      </c>
      <c r="O75">
        <v>0.253</v>
      </c>
      <c r="P75">
        <v>4.1500000000000004</v>
      </c>
      <c r="Q75" t="s">
        <v>100</v>
      </c>
      <c r="R75" t="s">
        <v>21</v>
      </c>
      <c r="S75">
        <v>3.98E-3</v>
      </c>
      <c r="T75">
        <v>9.3299999999999994E-2</v>
      </c>
      <c r="U75">
        <v>4.66</v>
      </c>
      <c r="W75" s="1">
        <v>1</v>
      </c>
      <c r="X75" s="5"/>
      <c r="Y75" s="24">
        <v>305</v>
      </c>
      <c r="Z75" s="1"/>
      <c r="AB75" s="1">
        <v>5.7335581787521077</v>
      </c>
      <c r="AC75" s="1" t="s">
        <v>174</v>
      </c>
      <c r="AD75" s="1"/>
      <c r="AE75" s="1"/>
      <c r="AF75" s="1">
        <v>1</v>
      </c>
      <c r="AG75" s="1"/>
      <c r="AH75" s="6">
        <v>4.1500000000000004</v>
      </c>
      <c r="AI75" s="1"/>
      <c r="AJ75" s="1"/>
      <c r="AK75" s="1">
        <v>2.9339853300733525</v>
      </c>
      <c r="AL75" s="1" t="s">
        <v>174</v>
      </c>
      <c r="AM75" s="1"/>
      <c r="AN75" s="1"/>
      <c r="AO75" s="1">
        <v>1</v>
      </c>
      <c r="AP75" s="1"/>
      <c r="AQ75" s="6">
        <v>4.66</v>
      </c>
      <c r="AR75" s="1"/>
      <c r="AS75" s="1"/>
      <c r="AT75" s="1">
        <v>35.353535353535364</v>
      </c>
      <c r="AU75" s="1" t="s">
        <v>174</v>
      </c>
      <c r="AV75" s="1"/>
      <c r="AW75" s="1"/>
      <c r="AY75" s="1">
        <v>53</v>
      </c>
    </row>
    <row r="76" spans="1:51" s="1" customFormat="1">
      <c r="A76" s="2">
        <v>44397</v>
      </c>
      <c r="B76" t="s">
        <v>155</v>
      </c>
      <c r="C76" t="s">
        <v>192</v>
      </c>
      <c r="D76">
        <v>59</v>
      </c>
      <c r="E76">
        <v>1</v>
      </c>
      <c r="F76">
        <v>1</v>
      </c>
      <c r="G76" t="s">
        <v>11</v>
      </c>
      <c r="H76" t="s">
        <v>21</v>
      </c>
      <c r="I76">
        <v>6.7199999999999996E-2</v>
      </c>
      <c r="J76">
        <v>1.42</v>
      </c>
      <c r="K76">
        <v>29.9</v>
      </c>
      <c r="L76" t="s">
        <v>19</v>
      </c>
      <c r="M76" t="s">
        <v>22</v>
      </c>
      <c r="N76">
        <v>1.41E-2</v>
      </c>
      <c r="O76">
        <v>0.255</v>
      </c>
      <c r="P76">
        <v>4.2</v>
      </c>
      <c r="Q76" t="s">
        <v>100</v>
      </c>
      <c r="R76" t="s">
        <v>21</v>
      </c>
      <c r="S76">
        <v>2.65E-3</v>
      </c>
      <c r="T76">
        <v>4.4400000000000002E-2</v>
      </c>
      <c r="U76">
        <v>2.04</v>
      </c>
      <c r="W76" s="1">
        <v>1</v>
      </c>
      <c r="Y76" s="1">
        <v>29.9</v>
      </c>
      <c r="AA76"/>
      <c r="AB76" s="1">
        <v>4.8939641109298533</v>
      </c>
      <c r="AC76" s="1" t="s">
        <v>174</v>
      </c>
      <c r="AF76" s="1">
        <v>1</v>
      </c>
      <c r="AH76" s="1">
        <v>4.2</v>
      </c>
      <c r="AK76" s="1">
        <v>13.747228381374727</v>
      </c>
      <c r="AL76" s="1" t="s">
        <v>174</v>
      </c>
      <c r="AM76" s="7"/>
      <c r="AO76" s="1">
        <v>1</v>
      </c>
      <c r="AQ76" s="1">
        <v>2.04</v>
      </c>
      <c r="AT76" s="1">
        <v>14.545454545454538</v>
      </c>
      <c r="AU76" s="1" t="s">
        <v>174</v>
      </c>
      <c r="AY76" s="1">
        <v>54</v>
      </c>
    </row>
    <row r="77" spans="1:51" s="1" customFormat="1">
      <c r="A77" s="2">
        <v>44397</v>
      </c>
      <c r="B77" t="s">
        <v>155</v>
      </c>
      <c r="C77" t="s">
        <v>192</v>
      </c>
      <c r="D77">
        <v>74</v>
      </c>
      <c r="E77">
        <v>1</v>
      </c>
      <c r="F77">
        <v>1</v>
      </c>
      <c r="G77" t="s">
        <v>11</v>
      </c>
      <c r="H77" t="s">
        <v>21</v>
      </c>
      <c r="I77">
        <v>1.2999999999999999E-2</v>
      </c>
      <c r="J77">
        <v>0.25600000000000001</v>
      </c>
      <c r="K77">
        <v>5.86</v>
      </c>
      <c r="L77" t="s">
        <v>19</v>
      </c>
      <c r="M77" t="s">
        <v>22</v>
      </c>
      <c r="N77">
        <v>3.9199999999999999E-2</v>
      </c>
      <c r="O77">
        <v>0.69499999999999995</v>
      </c>
      <c r="P77">
        <v>13.8</v>
      </c>
      <c r="Q77" t="s">
        <v>100</v>
      </c>
      <c r="R77" t="s">
        <v>21</v>
      </c>
      <c r="S77">
        <v>3.7299999999999998E-3</v>
      </c>
      <c r="T77">
        <v>4.65E-2</v>
      </c>
      <c r="U77">
        <v>2.15</v>
      </c>
      <c r="W77" s="1">
        <v>1</v>
      </c>
      <c r="Y77" s="1">
        <v>5.86</v>
      </c>
      <c r="AA77"/>
      <c r="AB77" s="1">
        <v>59.303721488595443</v>
      </c>
      <c r="AC77" s="1" t="s">
        <v>174</v>
      </c>
      <c r="AF77" s="1">
        <v>1</v>
      </c>
      <c r="AH77" s="1">
        <v>13.8</v>
      </c>
      <c r="AK77" s="1">
        <v>4.4444444444444553</v>
      </c>
      <c r="AL77" s="1" t="s">
        <v>174</v>
      </c>
      <c r="AM77" s="7"/>
      <c r="AO77" s="1">
        <v>1</v>
      </c>
      <c r="AQ77" s="1">
        <v>2.15</v>
      </c>
      <c r="AT77" s="1">
        <v>25.910931174089079</v>
      </c>
      <c r="AU77" s="1" t="s">
        <v>174</v>
      </c>
      <c r="AY77" s="1">
        <v>55</v>
      </c>
    </row>
    <row r="78" spans="1:51" s="1" customFormat="1">
      <c r="A78" s="2">
        <v>44397</v>
      </c>
      <c r="B78" t="s">
        <v>155</v>
      </c>
      <c r="C78" t="s">
        <v>192</v>
      </c>
      <c r="D78">
        <v>89</v>
      </c>
      <c r="E78">
        <v>1</v>
      </c>
      <c r="F78">
        <v>1</v>
      </c>
      <c r="G78" t="s">
        <v>11</v>
      </c>
      <c r="H78" t="s">
        <v>21</v>
      </c>
      <c r="I78">
        <v>4.2799999999999998E-2</v>
      </c>
      <c r="J78">
        <v>1.02</v>
      </c>
      <c r="K78">
        <v>21.7</v>
      </c>
      <c r="L78" t="s">
        <v>19</v>
      </c>
      <c r="M78" t="s">
        <v>22</v>
      </c>
      <c r="N78">
        <v>1.49E-2</v>
      </c>
      <c r="O78">
        <v>0.29799999999999999</v>
      </c>
      <c r="P78">
        <v>5.12</v>
      </c>
      <c r="Q78" t="s">
        <v>100</v>
      </c>
      <c r="R78" t="s">
        <v>21</v>
      </c>
      <c r="S78">
        <v>3.9500000000000004E-3</v>
      </c>
      <c r="T78">
        <v>5.3100000000000001E-2</v>
      </c>
      <c r="U78">
        <v>2.5</v>
      </c>
      <c r="W78" s="1">
        <v>1</v>
      </c>
      <c r="Y78" s="1">
        <v>21.7</v>
      </c>
      <c r="AA78"/>
      <c r="AB78" s="1">
        <v>21.428571428571423</v>
      </c>
      <c r="AC78" s="1" t="s">
        <v>175</v>
      </c>
      <c r="AF78" s="1">
        <v>1</v>
      </c>
      <c r="AH78" s="1">
        <v>5.12</v>
      </c>
      <c r="AK78" s="1">
        <v>53.465346534653463</v>
      </c>
      <c r="AL78" s="1" t="s">
        <v>174</v>
      </c>
      <c r="AM78" s="7"/>
      <c r="AO78" s="1">
        <v>1</v>
      </c>
      <c r="AQ78" s="1">
        <v>2.5</v>
      </c>
      <c r="AT78" s="1">
        <v>38.70967741935484</v>
      </c>
      <c r="AU78" s="1" t="s">
        <v>174</v>
      </c>
      <c r="AY78" s="1">
        <v>56</v>
      </c>
    </row>
    <row r="79" spans="1:51" s="1" customFormat="1">
      <c r="A79" s="2">
        <v>44397</v>
      </c>
      <c r="B79" t="s">
        <v>155</v>
      </c>
      <c r="C79" t="s">
        <v>192</v>
      </c>
      <c r="D79">
        <v>104</v>
      </c>
      <c r="E79">
        <v>1</v>
      </c>
      <c r="F79">
        <v>1</v>
      </c>
      <c r="G79" t="s">
        <v>11</v>
      </c>
      <c r="H79" t="s">
        <v>21</v>
      </c>
      <c r="I79">
        <v>0.626</v>
      </c>
      <c r="J79">
        <v>11.9</v>
      </c>
      <c r="K79">
        <v>246</v>
      </c>
      <c r="L79" t="s">
        <v>19</v>
      </c>
      <c r="M79" t="s">
        <v>22</v>
      </c>
      <c r="N79">
        <v>1.3100000000000001E-2</v>
      </c>
      <c r="O79">
        <v>0.20899999999999999</v>
      </c>
      <c r="P79">
        <v>3.18</v>
      </c>
      <c r="Q79" t="s">
        <v>100</v>
      </c>
      <c r="R79" t="s">
        <v>21</v>
      </c>
      <c r="S79">
        <v>3.5200000000000001E-3</v>
      </c>
      <c r="T79">
        <v>4.3200000000000002E-2</v>
      </c>
      <c r="U79">
        <v>1.98</v>
      </c>
      <c r="W79" s="1">
        <v>1</v>
      </c>
      <c r="Y79" s="1">
        <v>246</v>
      </c>
      <c r="AA79"/>
      <c r="AB79" s="1">
        <v>0.81632653061224492</v>
      </c>
      <c r="AC79" s="1" t="s">
        <v>174</v>
      </c>
      <c r="AF79" s="1">
        <v>1</v>
      </c>
      <c r="AH79" s="1">
        <v>3.18</v>
      </c>
      <c r="AK79" s="1">
        <v>59.447513812154689</v>
      </c>
      <c r="AL79" s="1" t="s">
        <v>174</v>
      </c>
      <c r="AM79" s="7"/>
      <c r="AO79" s="1">
        <v>1</v>
      </c>
      <c r="AQ79" s="1">
        <v>1.98</v>
      </c>
      <c r="AT79" s="1">
        <v>73.885350318471339</v>
      </c>
      <c r="AU79" s="1" t="s">
        <v>174</v>
      </c>
      <c r="AY79" s="1">
        <v>57</v>
      </c>
    </row>
    <row r="80" spans="1:51" s="1" customFormat="1">
      <c r="A80" s="2">
        <v>44397</v>
      </c>
      <c r="B80" t="s">
        <v>155</v>
      </c>
      <c r="C80" t="s">
        <v>192</v>
      </c>
      <c r="D80">
        <v>119</v>
      </c>
      <c r="E80">
        <v>1</v>
      </c>
      <c r="F80">
        <v>1</v>
      </c>
      <c r="G80" t="s">
        <v>11</v>
      </c>
      <c r="H80" t="s">
        <v>21</v>
      </c>
      <c r="I80">
        <v>0.59299999999999997</v>
      </c>
      <c r="J80">
        <v>12.7</v>
      </c>
      <c r="K80">
        <v>262</v>
      </c>
      <c r="L80" t="s">
        <v>19</v>
      </c>
      <c r="M80" t="s">
        <v>22</v>
      </c>
      <c r="N80">
        <v>1.18E-2</v>
      </c>
      <c r="O80">
        <v>0.22</v>
      </c>
      <c r="P80">
        <v>3.44</v>
      </c>
      <c r="Q80" t="s">
        <v>100</v>
      </c>
      <c r="R80" t="s">
        <v>21</v>
      </c>
      <c r="S80">
        <v>7.28E-3</v>
      </c>
      <c r="T80">
        <v>0.1</v>
      </c>
      <c r="U80">
        <v>5.05</v>
      </c>
      <c r="W80" s="1">
        <v>1</v>
      </c>
      <c r="Y80" s="1">
        <v>262</v>
      </c>
      <c r="AA80"/>
      <c r="AB80" s="1">
        <v>1.1516314779270633</v>
      </c>
      <c r="AC80" s="1" t="s">
        <v>174</v>
      </c>
      <c r="AF80" s="1">
        <v>1</v>
      </c>
      <c r="AH80" s="1">
        <v>3.44</v>
      </c>
      <c r="AK80" s="1">
        <v>3.9886039886039923</v>
      </c>
      <c r="AL80" s="1" t="s">
        <v>174</v>
      </c>
      <c r="AM80" s="7"/>
      <c r="AO80" s="1">
        <v>1</v>
      </c>
      <c r="AQ80" s="1">
        <v>5.05</v>
      </c>
      <c r="AT80" s="1">
        <v>17.853922452660058</v>
      </c>
      <c r="AU80" s="1" t="s">
        <v>174</v>
      </c>
      <c r="AY80" s="1">
        <v>58</v>
      </c>
    </row>
    <row r="81" spans="1:51" s="1" customFormat="1">
      <c r="A81" s="2">
        <v>44407</v>
      </c>
      <c r="B81" t="s">
        <v>142</v>
      </c>
      <c r="C81" t="s">
        <v>192</v>
      </c>
      <c r="D81">
        <v>14</v>
      </c>
      <c r="E81">
        <v>1</v>
      </c>
      <c r="F81">
        <v>1</v>
      </c>
      <c r="G81" t="s">
        <v>11</v>
      </c>
      <c r="H81" t="s">
        <v>21</v>
      </c>
      <c r="I81">
        <v>2.63E-2</v>
      </c>
      <c r="J81">
        <v>0.52100000000000002</v>
      </c>
      <c r="K81">
        <v>11.9</v>
      </c>
      <c r="L81" t="s">
        <v>19</v>
      </c>
      <c r="M81" t="s">
        <v>22</v>
      </c>
      <c r="N81">
        <v>4.9099999999999998E-2</v>
      </c>
      <c r="O81">
        <v>0.88700000000000001</v>
      </c>
      <c r="P81">
        <v>17.3</v>
      </c>
      <c r="Q81" t="s">
        <v>100</v>
      </c>
      <c r="R81" t="s">
        <v>21</v>
      </c>
      <c r="S81">
        <v>1.85</v>
      </c>
      <c r="T81">
        <v>23.4</v>
      </c>
      <c r="U81">
        <v>1260</v>
      </c>
      <c r="W81" s="1">
        <v>1</v>
      </c>
      <c r="Y81" s="1">
        <v>11.9</v>
      </c>
      <c r="AA81"/>
      <c r="AB81" s="1">
        <v>19.011406844106464</v>
      </c>
      <c r="AC81" s="1" t="s">
        <v>174</v>
      </c>
      <c r="AF81" s="1">
        <v>1</v>
      </c>
      <c r="AH81" s="1">
        <v>17.3</v>
      </c>
      <c r="AK81" s="1">
        <v>1.1494252873563178</v>
      </c>
      <c r="AL81" s="1" t="s">
        <v>174</v>
      </c>
      <c r="AM81" s="7"/>
      <c r="AO81" s="1">
        <v>1</v>
      </c>
      <c r="AQ81" s="1">
        <v>1260</v>
      </c>
      <c r="AT81" s="1">
        <v>1.5748031496062993</v>
      </c>
      <c r="AU81" s="1" t="s">
        <v>174</v>
      </c>
      <c r="AY81" s="1">
        <v>59</v>
      </c>
    </row>
    <row r="82" spans="1:51" s="1" customFormat="1">
      <c r="A82" s="2">
        <v>44407</v>
      </c>
      <c r="B82" t="s">
        <v>142</v>
      </c>
      <c r="C82" t="s">
        <v>192</v>
      </c>
      <c r="D82">
        <v>29</v>
      </c>
      <c r="E82">
        <v>1</v>
      </c>
      <c r="F82">
        <v>1</v>
      </c>
      <c r="G82" t="s">
        <v>11</v>
      </c>
      <c r="H82" t="s">
        <v>21</v>
      </c>
      <c r="I82">
        <v>2.9600000000000001E-2</v>
      </c>
      <c r="J82">
        <v>0.70899999999999996</v>
      </c>
      <c r="K82">
        <v>16.100000000000001</v>
      </c>
      <c r="L82" t="s">
        <v>19</v>
      </c>
      <c r="M82" t="s">
        <v>22</v>
      </c>
      <c r="N82">
        <v>6.83E-2</v>
      </c>
      <c r="O82">
        <v>1.18</v>
      </c>
      <c r="P82">
        <v>24</v>
      </c>
      <c r="Q82" t="s">
        <v>100</v>
      </c>
      <c r="R82" t="s">
        <v>21</v>
      </c>
      <c r="S82">
        <v>1.24</v>
      </c>
      <c r="T82">
        <v>15.8</v>
      </c>
      <c r="U82">
        <v>852</v>
      </c>
      <c r="W82" s="1">
        <v>1</v>
      </c>
      <c r="Y82" s="1">
        <v>16.100000000000001</v>
      </c>
      <c r="AA82"/>
      <c r="AB82" s="1">
        <v>29.181494661921715</v>
      </c>
      <c r="AC82" s="1" t="s">
        <v>175</v>
      </c>
      <c r="AF82" s="1">
        <v>1</v>
      </c>
      <c r="AH82" s="1">
        <v>24</v>
      </c>
      <c r="AK82" s="1">
        <v>5.273833671399597</v>
      </c>
      <c r="AL82" s="1" t="s">
        <v>174</v>
      </c>
      <c r="AM82" s="7"/>
      <c r="AO82" s="1">
        <v>1</v>
      </c>
      <c r="AQ82" s="1">
        <v>852</v>
      </c>
      <c r="AT82" s="1">
        <v>32.283464566929133</v>
      </c>
      <c r="AU82" s="1" t="s">
        <v>175</v>
      </c>
      <c r="AY82" s="1">
        <v>60</v>
      </c>
    </row>
    <row r="83" spans="1:51" s="1" customFormat="1">
      <c r="A83" s="2">
        <v>44407</v>
      </c>
      <c r="B83" t="s">
        <v>142</v>
      </c>
      <c r="C83" t="s">
        <v>192</v>
      </c>
      <c r="D83">
        <v>44</v>
      </c>
      <c r="E83">
        <v>1</v>
      </c>
      <c r="F83">
        <v>1</v>
      </c>
      <c r="G83" t="s">
        <v>11</v>
      </c>
      <c r="H83" t="s">
        <v>21</v>
      </c>
      <c r="I83">
        <v>1.6899999999999998E-2</v>
      </c>
      <c r="J83">
        <v>0.318</v>
      </c>
      <c r="K83">
        <v>7.39</v>
      </c>
      <c r="L83" t="s">
        <v>19</v>
      </c>
      <c r="M83" t="s">
        <v>22</v>
      </c>
      <c r="N83">
        <v>3.3500000000000002E-2</v>
      </c>
      <c r="O83">
        <v>0.626</v>
      </c>
      <c r="P83">
        <v>11.4</v>
      </c>
      <c r="Q83" t="s">
        <v>100</v>
      </c>
      <c r="R83" t="s">
        <v>21</v>
      </c>
      <c r="S83">
        <v>1.86</v>
      </c>
      <c r="T83">
        <v>23.6</v>
      </c>
      <c r="U83">
        <v>1280</v>
      </c>
      <c r="W83" s="1">
        <v>1</v>
      </c>
      <c r="Y83" s="1">
        <v>7.39</v>
      </c>
      <c r="AA83"/>
      <c r="AB83" s="1">
        <v>35.686492495831018</v>
      </c>
      <c r="AC83" s="1" t="s">
        <v>174</v>
      </c>
      <c r="AF83" s="1">
        <v>1</v>
      </c>
      <c r="AH83" s="1">
        <v>11.4</v>
      </c>
      <c r="AK83" s="1">
        <v>7.2727272727272796</v>
      </c>
      <c r="AL83" s="1" t="s">
        <v>174</v>
      </c>
      <c r="AM83" s="7"/>
      <c r="AO83" s="1">
        <v>1</v>
      </c>
      <c r="AQ83" s="1">
        <v>1280</v>
      </c>
      <c r="AT83" s="1">
        <v>1.5748031496062993</v>
      </c>
      <c r="AU83" s="1" t="s">
        <v>174</v>
      </c>
      <c r="AY83" s="1">
        <v>61</v>
      </c>
    </row>
    <row r="84" spans="1:51" s="1" customFormat="1">
      <c r="A84" s="2">
        <v>44407</v>
      </c>
      <c r="B84" t="s">
        <v>142</v>
      </c>
      <c r="C84" t="s">
        <v>192</v>
      </c>
      <c r="D84">
        <v>59</v>
      </c>
      <c r="E84">
        <v>1</v>
      </c>
      <c r="F84">
        <v>1</v>
      </c>
      <c r="G84" t="s">
        <v>11</v>
      </c>
      <c r="H84" t="s">
        <v>21</v>
      </c>
      <c r="I84">
        <v>2.3199999999999998E-2</v>
      </c>
      <c r="J84">
        <v>0.318</v>
      </c>
      <c r="K84">
        <v>7.39</v>
      </c>
      <c r="L84" t="s">
        <v>19</v>
      </c>
      <c r="M84" t="s">
        <v>22</v>
      </c>
      <c r="N84">
        <v>2.8500000000000001E-2</v>
      </c>
      <c r="O84">
        <v>0.55000000000000004</v>
      </c>
      <c r="P84">
        <v>9.67</v>
      </c>
      <c r="Q84" t="s">
        <v>100</v>
      </c>
      <c r="R84" t="s">
        <v>21</v>
      </c>
      <c r="S84">
        <v>1.89</v>
      </c>
      <c r="T84">
        <v>24</v>
      </c>
      <c r="U84">
        <v>1300</v>
      </c>
      <c r="W84" s="1">
        <v>1</v>
      </c>
      <c r="Y84" s="1">
        <v>7.39</v>
      </c>
      <c r="AA84"/>
      <c r="AB84" s="1">
        <v>70.293988591487505</v>
      </c>
      <c r="AC84" s="1" t="s">
        <v>174</v>
      </c>
      <c r="AF84" s="1">
        <v>1</v>
      </c>
      <c r="AH84" s="1">
        <v>9.67</v>
      </c>
      <c r="AK84" s="1">
        <v>1.6684045881126188</v>
      </c>
      <c r="AL84" s="1" t="s">
        <v>174</v>
      </c>
      <c r="AM84" s="7"/>
      <c r="AO84" s="1">
        <v>1</v>
      </c>
      <c r="AQ84" s="1">
        <v>1300</v>
      </c>
      <c r="AT84" s="1">
        <v>3.9215686274509802</v>
      </c>
      <c r="AU84" s="1" t="s">
        <v>174</v>
      </c>
      <c r="AY84" s="1">
        <v>62</v>
      </c>
    </row>
    <row r="85" spans="1:51" s="1" customFormat="1" ht="15">
      <c r="A85" s="2">
        <v>44407</v>
      </c>
      <c r="B85" t="s">
        <v>142</v>
      </c>
      <c r="C85" t="s">
        <v>192</v>
      </c>
      <c r="D85">
        <v>74</v>
      </c>
      <c r="E85">
        <v>1</v>
      </c>
      <c r="F85">
        <v>1</v>
      </c>
      <c r="G85" t="s">
        <v>11</v>
      </c>
      <c r="H85" t="s">
        <v>21</v>
      </c>
      <c r="I85">
        <v>6.4699999999999994E-2</v>
      </c>
      <c r="J85">
        <v>1.35</v>
      </c>
      <c r="K85">
        <v>30.4</v>
      </c>
      <c r="L85" t="s">
        <v>19</v>
      </c>
      <c r="M85" t="s">
        <v>22</v>
      </c>
      <c r="N85">
        <v>3.1899999999999998E-2</v>
      </c>
      <c r="O85">
        <v>0.59599999999999997</v>
      </c>
      <c r="P85">
        <v>10.7</v>
      </c>
      <c r="Q85" t="s">
        <v>100</v>
      </c>
      <c r="R85" t="s">
        <v>21</v>
      </c>
      <c r="S85">
        <v>1.9</v>
      </c>
      <c r="T85">
        <v>24.1</v>
      </c>
      <c r="U85">
        <v>1300</v>
      </c>
      <c r="W85" s="1">
        <v>1</v>
      </c>
      <c r="Y85" s="1">
        <v>30.4</v>
      </c>
      <c r="AA85"/>
      <c r="AF85" s="1">
        <v>1</v>
      </c>
      <c r="AH85" s="1">
        <v>10.7</v>
      </c>
      <c r="AM85" s="7"/>
      <c r="AO85" s="1">
        <v>1</v>
      </c>
      <c r="AQ85" s="1">
        <v>1300</v>
      </c>
      <c r="AY85" s="1">
        <v>63</v>
      </c>
    </row>
    <row r="86" spans="1:51" s="1" customFormat="1">
      <c r="A86" s="2">
        <v>44407</v>
      </c>
      <c r="B86" t="s">
        <v>142</v>
      </c>
      <c r="C86" t="s">
        <v>192</v>
      </c>
      <c r="D86">
        <v>89</v>
      </c>
      <c r="E86">
        <v>1</v>
      </c>
      <c r="F86">
        <v>1</v>
      </c>
      <c r="G86" t="s">
        <v>11</v>
      </c>
      <c r="H86" t="s">
        <v>21</v>
      </c>
      <c r="I86">
        <v>7.8100000000000003E-2</v>
      </c>
      <c r="J86">
        <v>1.63</v>
      </c>
      <c r="K86">
        <v>36.700000000000003</v>
      </c>
      <c r="L86" t="s">
        <v>19</v>
      </c>
      <c r="M86" t="s">
        <v>22</v>
      </c>
      <c r="N86">
        <v>4.9099999999999998E-2</v>
      </c>
      <c r="O86">
        <v>0.89500000000000002</v>
      </c>
      <c r="P86">
        <v>17.5</v>
      </c>
      <c r="Q86" t="s">
        <v>100</v>
      </c>
      <c r="R86" t="s">
        <v>21</v>
      </c>
      <c r="S86">
        <v>1.85</v>
      </c>
      <c r="T86">
        <v>23.6</v>
      </c>
      <c r="U86">
        <v>1280</v>
      </c>
      <c r="W86" s="1">
        <v>1</v>
      </c>
      <c r="Y86" s="1">
        <v>36.700000000000003</v>
      </c>
      <c r="AA86"/>
      <c r="AB86" s="1">
        <v>4.7872340425531839</v>
      </c>
      <c r="AC86" s="1" t="s">
        <v>174</v>
      </c>
      <c r="AF86" s="1">
        <v>1</v>
      </c>
      <c r="AH86" s="1">
        <v>17.5</v>
      </c>
      <c r="AK86" s="1">
        <v>0.56980056980057792</v>
      </c>
      <c r="AL86" s="1" t="s">
        <v>174</v>
      </c>
      <c r="AM86" s="7"/>
      <c r="AO86" s="1">
        <v>1</v>
      </c>
      <c r="AQ86" s="1">
        <v>1280</v>
      </c>
      <c r="AT86" s="1">
        <v>0.77821011673151752</v>
      </c>
      <c r="AU86" s="1" t="s">
        <v>174</v>
      </c>
      <c r="AY86" s="1">
        <v>64</v>
      </c>
    </row>
    <row r="87" spans="1:51" s="1" customFormat="1">
      <c r="A87" s="2">
        <v>44407</v>
      </c>
      <c r="B87" t="s">
        <v>142</v>
      </c>
      <c r="C87" t="s">
        <v>192</v>
      </c>
      <c r="D87">
        <v>104</v>
      </c>
      <c r="E87">
        <v>1</v>
      </c>
      <c r="F87">
        <v>1</v>
      </c>
      <c r="G87" t="s">
        <v>11</v>
      </c>
      <c r="H87" t="s">
        <v>21</v>
      </c>
      <c r="I87">
        <v>6.6699999999999995E-2</v>
      </c>
      <c r="J87">
        <v>1.49</v>
      </c>
      <c r="K87">
        <v>33.5</v>
      </c>
      <c r="L87" t="s">
        <v>19</v>
      </c>
      <c r="M87" t="s">
        <v>22</v>
      </c>
      <c r="N87">
        <v>3.7999999999999999E-2</v>
      </c>
      <c r="O87">
        <v>0.71099999999999997</v>
      </c>
      <c r="P87">
        <v>13.3</v>
      </c>
      <c r="Q87" t="s">
        <v>100</v>
      </c>
      <c r="R87" t="s">
        <v>21</v>
      </c>
      <c r="S87">
        <v>1.91</v>
      </c>
      <c r="T87">
        <v>24.4</v>
      </c>
      <c r="U87">
        <v>1320</v>
      </c>
      <c r="W87" s="1">
        <v>1</v>
      </c>
      <c r="Y87" s="1">
        <v>33.5</v>
      </c>
      <c r="AA87"/>
      <c r="AB87" s="1">
        <v>3.5190615835777206</v>
      </c>
      <c r="AC87" s="1" t="s">
        <v>174</v>
      </c>
      <c r="AF87" s="1">
        <v>1</v>
      </c>
      <c r="AH87" s="1">
        <v>13.3</v>
      </c>
      <c r="AK87" s="1">
        <v>0</v>
      </c>
      <c r="AL87" s="1" t="s">
        <v>174</v>
      </c>
      <c r="AM87" s="7"/>
      <c r="AO87" s="1">
        <v>1</v>
      </c>
      <c r="AQ87" s="1">
        <v>1320</v>
      </c>
      <c r="AT87" s="1">
        <v>3.8610038610038608</v>
      </c>
      <c r="AU87" s="1" t="s">
        <v>174</v>
      </c>
      <c r="AY87" s="1">
        <v>65</v>
      </c>
    </row>
    <row r="88" spans="1:51" s="1" customFormat="1">
      <c r="A88" s="2">
        <v>44407</v>
      </c>
      <c r="B88" t="s">
        <v>142</v>
      </c>
      <c r="C88" t="s">
        <v>192</v>
      </c>
      <c r="D88">
        <v>119</v>
      </c>
      <c r="E88">
        <v>1</v>
      </c>
      <c r="F88">
        <v>1</v>
      </c>
      <c r="G88" t="s">
        <v>11</v>
      </c>
      <c r="H88" t="s">
        <v>21</v>
      </c>
      <c r="I88">
        <v>7.2300000000000003E-2</v>
      </c>
      <c r="J88">
        <v>1.46</v>
      </c>
      <c r="K88">
        <v>32.799999999999997</v>
      </c>
      <c r="L88" t="s">
        <v>19</v>
      </c>
      <c r="M88" t="s">
        <v>22</v>
      </c>
      <c r="N88">
        <v>3.5799999999999998E-2</v>
      </c>
      <c r="O88">
        <v>0.65500000000000003</v>
      </c>
      <c r="P88">
        <v>12.1</v>
      </c>
      <c r="Q88" t="s">
        <v>100</v>
      </c>
      <c r="R88" t="s">
        <v>21</v>
      </c>
      <c r="S88">
        <v>1.84</v>
      </c>
      <c r="T88">
        <v>23.6</v>
      </c>
      <c r="U88">
        <v>1270</v>
      </c>
      <c r="W88" s="1">
        <v>1</v>
      </c>
      <c r="Y88" s="1">
        <v>32.799999999999997</v>
      </c>
      <c r="AA88"/>
      <c r="AB88" s="1">
        <v>1.8461538461538287</v>
      </c>
      <c r="AC88" s="1" t="s">
        <v>174</v>
      </c>
      <c r="AF88" s="1">
        <v>1</v>
      </c>
      <c r="AH88" s="1">
        <v>12.1</v>
      </c>
      <c r="AK88" s="1">
        <v>5.6224899598393669</v>
      </c>
      <c r="AL88" s="1" t="s">
        <v>174</v>
      </c>
      <c r="AM88" s="7"/>
      <c r="AO88" s="1">
        <v>1</v>
      </c>
      <c r="AQ88" s="1">
        <v>1270</v>
      </c>
      <c r="AT88" s="1">
        <v>0</v>
      </c>
      <c r="AU88" s="1" t="s">
        <v>174</v>
      </c>
      <c r="AY88" s="1">
        <v>66</v>
      </c>
    </row>
    <row r="89" spans="1:51" s="1" customFormat="1">
      <c r="A89" s="2">
        <v>44407</v>
      </c>
      <c r="B89" t="s">
        <v>142</v>
      </c>
      <c r="C89" t="s">
        <v>192</v>
      </c>
      <c r="D89">
        <v>134</v>
      </c>
      <c r="E89">
        <v>1</v>
      </c>
      <c r="F89">
        <v>1</v>
      </c>
      <c r="G89" t="s">
        <v>11</v>
      </c>
      <c r="H89" t="s">
        <v>21</v>
      </c>
      <c r="I89">
        <v>2.3199999999999998E-2</v>
      </c>
      <c r="J89">
        <v>0.50900000000000001</v>
      </c>
      <c r="K89">
        <v>11.6</v>
      </c>
      <c r="L89" t="s">
        <v>19</v>
      </c>
      <c r="M89" t="s">
        <v>22</v>
      </c>
      <c r="N89">
        <v>4.2299999999999997E-2</v>
      </c>
      <c r="O89">
        <v>0.78100000000000003</v>
      </c>
      <c r="P89">
        <v>14.9</v>
      </c>
      <c r="Q89" t="s">
        <v>100</v>
      </c>
      <c r="R89" t="s">
        <v>21</v>
      </c>
      <c r="S89">
        <v>1.48</v>
      </c>
      <c r="T89">
        <v>19</v>
      </c>
      <c r="U89">
        <v>1030</v>
      </c>
      <c r="W89" s="1">
        <v>1</v>
      </c>
      <c r="Y89" s="1">
        <v>11.6</v>
      </c>
      <c r="AA89"/>
      <c r="AB89" s="1">
        <v>4.2194092827004219</v>
      </c>
      <c r="AC89" s="1" t="s">
        <v>174</v>
      </c>
      <c r="AF89" s="1">
        <v>1</v>
      </c>
      <c r="AH89" s="1">
        <v>14.9</v>
      </c>
      <c r="AK89" s="1">
        <v>9.5846645367412044</v>
      </c>
      <c r="AL89" s="1" t="s">
        <v>174</v>
      </c>
      <c r="AM89" s="7"/>
      <c r="AO89" s="1">
        <v>1</v>
      </c>
      <c r="AQ89" s="1">
        <v>1030</v>
      </c>
      <c r="AT89" s="1">
        <v>4.3650793650793647</v>
      </c>
      <c r="AU89" s="1" t="s">
        <v>174</v>
      </c>
      <c r="AY89" s="1">
        <v>67</v>
      </c>
    </row>
    <row r="90" spans="1:51" s="1" customFormat="1">
      <c r="A90" s="2">
        <v>44407</v>
      </c>
      <c r="B90" t="s">
        <v>142</v>
      </c>
      <c r="C90" t="s">
        <v>192</v>
      </c>
      <c r="D90">
        <v>149</v>
      </c>
      <c r="E90">
        <v>1</v>
      </c>
      <c r="F90">
        <v>1</v>
      </c>
      <c r="G90" t="s">
        <v>11</v>
      </c>
      <c r="H90" t="s">
        <v>21</v>
      </c>
      <c r="I90">
        <v>0.15</v>
      </c>
      <c r="J90">
        <v>3.22</v>
      </c>
      <c r="K90">
        <v>72</v>
      </c>
      <c r="L90" t="s">
        <v>19</v>
      </c>
      <c r="M90" t="s">
        <v>22</v>
      </c>
      <c r="N90">
        <v>2.47E-2</v>
      </c>
      <c r="O90">
        <v>0.46800000000000003</v>
      </c>
      <c r="P90">
        <v>7.79</v>
      </c>
      <c r="Q90" t="s">
        <v>100</v>
      </c>
      <c r="R90" t="s">
        <v>21</v>
      </c>
      <c r="S90">
        <v>0.89</v>
      </c>
      <c r="T90">
        <v>11.4</v>
      </c>
      <c r="U90">
        <v>617</v>
      </c>
      <c r="W90" s="1">
        <v>1</v>
      </c>
      <c r="Y90" s="1">
        <v>72</v>
      </c>
      <c r="AA90"/>
      <c r="AB90" s="1">
        <v>3.8216560509554176</v>
      </c>
      <c r="AC90" s="1" t="s">
        <v>174</v>
      </c>
      <c r="AF90" s="1">
        <v>1</v>
      </c>
      <c r="AH90" s="1">
        <v>7.79</v>
      </c>
      <c r="AK90" s="1">
        <v>1.9071837253655479</v>
      </c>
      <c r="AL90" s="1" t="s">
        <v>174</v>
      </c>
      <c r="AM90" s="7"/>
      <c r="AO90" s="1">
        <v>1</v>
      </c>
      <c r="AQ90" s="1">
        <v>617</v>
      </c>
      <c r="AT90" s="1">
        <v>0</v>
      </c>
      <c r="AU90" s="1" t="s">
        <v>174</v>
      </c>
      <c r="AY90" s="1">
        <v>68</v>
      </c>
    </row>
    <row r="91" spans="1:51" s="1" customFormat="1">
      <c r="A91" s="2">
        <v>44411</v>
      </c>
      <c r="B91" t="s">
        <v>144</v>
      </c>
      <c r="C91" t="s">
        <v>192</v>
      </c>
      <c r="D91">
        <v>14</v>
      </c>
      <c r="E91">
        <v>1</v>
      </c>
      <c r="F91">
        <v>1</v>
      </c>
      <c r="G91" t="s">
        <v>11</v>
      </c>
      <c r="H91" t="s">
        <v>21</v>
      </c>
      <c r="I91">
        <v>9.0800000000000006E-2</v>
      </c>
      <c r="J91">
        <v>1.96</v>
      </c>
      <c r="K91">
        <v>41.2</v>
      </c>
      <c r="L91" t="s">
        <v>19</v>
      </c>
      <c r="M91" t="s">
        <v>22</v>
      </c>
      <c r="N91">
        <v>1.6299999999999999E-2</v>
      </c>
      <c r="O91">
        <v>0.34</v>
      </c>
      <c r="P91">
        <v>3.67</v>
      </c>
      <c r="Q91" t="s">
        <v>100</v>
      </c>
      <c r="R91" t="s">
        <v>21</v>
      </c>
      <c r="S91">
        <v>1.3</v>
      </c>
      <c r="T91">
        <v>16.5</v>
      </c>
      <c r="U91">
        <v>786</v>
      </c>
      <c r="W91" s="1">
        <v>1</v>
      </c>
      <c r="Y91" s="1">
        <v>41.2</v>
      </c>
      <c r="AA91"/>
      <c r="AB91" s="1">
        <v>3.1063321385901963</v>
      </c>
      <c r="AC91" s="1" t="s">
        <v>174</v>
      </c>
      <c r="AF91" s="1">
        <v>1</v>
      </c>
      <c r="AH91" s="1">
        <v>3.67</v>
      </c>
      <c r="AK91" s="1">
        <v>31.651376146788994</v>
      </c>
      <c r="AL91" s="1" t="s">
        <v>174</v>
      </c>
      <c r="AM91" s="7"/>
      <c r="AO91" s="1">
        <v>1</v>
      </c>
      <c r="AQ91" s="1">
        <v>786</v>
      </c>
      <c r="AT91" s="1">
        <v>5.6245912361020274</v>
      </c>
      <c r="AU91" s="1" t="s">
        <v>174</v>
      </c>
      <c r="AY91" s="1">
        <v>69</v>
      </c>
    </row>
    <row r="92" spans="1:51" s="1" customFormat="1">
      <c r="A92" s="2">
        <v>44411</v>
      </c>
      <c r="B92" t="s">
        <v>144</v>
      </c>
      <c r="C92" t="s">
        <v>192</v>
      </c>
      <c r="D92">
        <v>29</v>
      </c>
      <c r="E92">
        <v>1</v>
      </c>
      <c r="F92">
        <v>1</v>
      </c>
      <c r="G92" t="s">
        <v>11</v>
      </c>
      <c r="H92" t="s">
        <v>21</v>
      </c>
      <c r="I92">
        <v>7.5200000000000003E-2</v>
      </c>
      <c r="J92">
        <v>1.63</v>
      </c>
      <c r="K92">
        <v>34.4</v>
      </c>
      <c r="L92" t="s">
        <v>19</v>
      </c>
      <c r="M92" t="s">
        <v>22</v>
      </c>
      <c r="N92">
        <v>1.26E-2</v>
      </c>
      <c r="O92">
        <v>0.219</v>
      </c>
      <c r="P92">
        <v>0.93400000000000005</v>
      </c>
      <c r="Q92" t="s">
        <v>100</v>
      </c>
      <c r="R92" t="s">
        <v>21</v>
      </c>
      <c r="S92">
        <v>0.114</v>
      </c>
      <c r="T92">
        <v>1.49</v>
      </c>
      <c r="U92">
        <v>71.400000000000006</v>
      </c>
      <c r="W92" s="1">
        <v>1</v>
      </c>
      <c r="Y92" s="1">
        <v>34.4</v>
      </c>
      <c r="AA92"/>
      <c r="AB92" s="1">
        <v>6.197183098591557</v>
      </c>
      <c r="AC92" s="1" t="s">
        <v>174</v>
      </c>
      <c r="AF92" s="1">
        <v>1</v>
      </c>
      <c r="AH92" s="1">
        <v>0.93400000000000005</v>
      </c>
      <c r="AK92" s="1">
        <v>58.698940998487132</v>
      </c>
      <c r="AL92" s="1" t="s">
        <v>174</v>
      </c>
      <c r="AM92" s="7"/>
      <c r="AO92" s="1">
        <v>1</v>
      </c>
      <c r="AQ92" s="1">
        <v>71.400000000000006</v>
      </c>
      <c r="AT92" s="1">
        <v>7.5581395348837228</v>
      </c>
      <c r="AU92" s="1" t="s">
        <v>174</v>
      </c>
      <c r="AY92" s="1">
        <v>70</v>
      </c>
    </row>
    <row r="93" spans="1:51" s="1" customFormat="1">
      <c r="A93" s="2">
        <v>44411</v>
      </c>
      <c r="B93" t="s">
        <v>144</v>
      </c>
      <c r="C93" t="s">
        <v>192</v>
      </c>
      <c r="D93">
        <v>44</v>
      </c>
      <c r="E93">
        <v>1</v>
      </c>
      <c r="F93">
        <v>1</v>
      </c>
      <c r="G93" t="s">
        <v>11</v>
      </c>
      <c r="H93" t="s">
        <v>21</v>
      </c>
      <c r="I93">
        <v>3.0800000000000001E-2</v>
      </c>
      <c r="J93">
        <v>0.59499999999999997</v>
      </c>
      <c r="K93">
        <v>12.9</v>
      </c>
      <c r="L93" t="s">
        <v>19</v>
      </c>
      <c r="M93" t="s">
        <v>22</v>
      </c>
      <c r="N93">
        <v>1.1900000000000001E-2</v>
      </c>
      <c r="O93">
        <v>0.26800000000000002</v>
      </c>
      <c r="P93">
        <v>2.0299999999999998</v>
      </c>
      <c r="Q93" t="s">
        <v>100</v>
      </c>
      <c r="R93" t="s">
        <v>21</v>
      </c>
      <c r="S93">
        <v>6.88E-2</v>
      </c>
      <c r="T93">
        <v>0.90900000000000003</v>
      </c>
      <c r="U93">
        <v>43.8</v>
      </c>
      <c r="W93" s="1">
        <v>1</v>
      </c>
      <c r="Y93" s="1">
        <v>12.9</v>
      </c>
      <c r="AA93"/>
      <c r="AB93" s="1">
        <v>13.223140495867765</v>
      </c>
      <c r="AC93" s="1" t="s">
        <v>174</v>
      </c>
      <c r="AF93" s="1">
        <v>1</v>
      </c>
      <c r="AH93" s="1">
        <v>2.0299999999999998</v>
      </c>
      <c r="AK93" s="1">
        <v>45.317220543806634</v>
      </c>
      <c r="AL93" s="1" t="s">
        <v>174</v>
      </c>
      <c r="AM93" s="7"/>
      <c r="AO93" s="1">
        <v>1</v>
      </c>
      <c r="AQ93" s="1">
        <v>43.8</v>
      </c>
      <c r="AT93" s="1">
        <v>4.8997772828507857</v>
      </c>
      <c r="AU93" s="1" t="s">
        <v>174</v>
      </c>
      <c r="AY93" s="1">
        <v>71</v>
      </c>
    </row>
    <row r="94" spans="1:51" s="1" customFormat="1">
      <c r="A94" s="2">
        <v>44411</v>
      </c>
      <c r="B94" t="s">
        <v>144</v>
      </c>
      <c r="C94" t="s">
        <v>192</v>
      </c>
      <c r="D94">
        <v>59</v>
      </c>
      <c r="E94">
        <v>1</v>
      </c>
      <c r="F94">
        <v>1</v>
      </c>
      <c r="G94" t="s">
        <v>11</v>
      </c>
      <c r="H94" t="s">
        <v>21</v>
      </c>
      <c r="I94">
        <v>2.3E-2</v>
      </c>
      <c r="J94">
        <v>0.496</v>
      </c>
      <c r="K94">
        <v>10.8</v>
      </c>
      <c r="L94" t="s">
        <v>19</v>
      </c>
      <c r="M94" t="s">
        <v>22</v>
      </c>
      <c r="N94">
        <v>2.6700000000000002E-2</v>
      </c>
      <c r="O94">
        <v>0.52</v>
      </c>
      <c r="P94">
        <v>7.73</v>
      </c>
      <c r="Q94" t="s">
        <v>100</v>
      </c>
      <c r="R94" t="s">
        <v>21</v>
      </c>
      <c r="S94">
        <v>1.85</v>
      </c>
      <c r="T94">
        <v>23.6</v>
      </c>
      <c r="U94">
        <v>1130</v>
      </c>
      <c r="W94" s="1">
        <v>1</v>
      </c>
      <c r="Y94" s="1">
        <v>10.8</v>
      </c>
      <c r="AA94"/>
      <c r="AB94" s="1">
        <v>9.6916299559471337</v>
      </c>
      <c r="AC94" s="1" t="s">
        <v>174</v>
      </c>
      <c r="AF94" s="1">
        <v>1</v>
      </c>
      <c r="AH94" s="1">
        <v>7.73</v>
      </c>
      <c r="AK94" s="1">
        <v>1.8276762402088846</v>
      </c>
      <c r="AL94" s="1" t="s">
        <v>174</v>
      </c>
      <c r="AM94" s="7"/>
      <c r="AO94" s="1">
        <v>1</v>
      </c>
      <c r="AQ94" s="1">
        <v>1130</v>
      </c>
      <c r="AT94" s="1">
        <v>0.88888888888888884</v>
      </c>
      <c r="AU94" s="1" t="s">
        <v>174</v>
      </c>
      <c r="AY94" s="1">
        <v>72</v>
      </c>
    </row>
    <row r="95" spans="1:51" s="1" customFormat="1" ht="15">
      <c r="A95" s="2">
        <v>44411</v>
      </c>
      <c r="B95" t="s">
        <v>144</v>
      </c>
      <c r="C95" t="s">
        <v>192</v>
      </c>
      <c r="D95">
        <v>74</v>
      </c>
      <c r="E95">
        <v>1</v>
      </c>
      <c r="F95">
        <v>1</v>
      </c>
      <c r="G95" t="s">
        <v>11</v>
      </c>
      <c r="H95" t="s">
        <v>21</v>
      </c>
      <c r="I95">
        <v>2.75E-2</v>
      </c>
      <c r="J95">
        <v>0.623</v>
      </c>
      <c r="K95">
        <v>13.5</v>
      </c>
      <c r="L95" t="s">
        <v>19</v>
      </c>
      <c r="M95" t="s">
        <v>22</v>
      </c>
      <c r="N95">
        <v>2.75E-2</v>
      </c>
      <c r="O95">
        <v>0.51800000000000002</v>
      </c>
      <c r="P95">
        <v>7.68</v>
      </c>
      <c r="Q95" t="s">
        <v>100</v>
      </c>
      <c r="R95" t="s">
        <v>21</v>
      </c>
      <c r="S95">
        <v>1.76</v>
      </c>
      <c r="T95">
        <v>22.5</v>
      </c>
      <c r="U95">
        <v>1080</v>
      </c>
      <c r="W95" s="1">
        <v>1</v>
      </c>
      <c r="Y95" s="1">
        <v>13.5</v>
      </c>
      <c r="AA95"/>
      <c r="AF95" s="1">
        <v>1</v>
      </c>
      <c r="AH95" s="1">
        <v>7.68</v>
      </c>
      <c r="AM95" s="7"/>
      <c r="AO95" s="1">
        <v>1</v>
      </c>
      <c r="AQ95" s="1">
        <v>1080</v>
      </c>
      <c r="AY95" s="1">
        <v>73</v>
      </c>
    </row>
    <row r="96" spans="1:51" s="1" customFormat="1" ht="15">
      <c r="A96" s="2">
        <v>44411</v>
      </c>
      <c r="B96" t="s">
        <v>144</v>
      </c>
      <c r="C96" t="s">
        <v>192</v>
      </c>
      <c r="D96">
        <v>89</v>
      </c>
      <c r="E96">
        <v>1</v>
      </c>
      <c r="F96">
        <v>1</v>
      </c>
      <c r="G96" t="s">
        <v>11</v>
      </c>
      <c r="H96" t="s">
        <v>21</v>
      </c>
      <c r="I96">
        <v>0.02</v>
      </c>
      <c r="J96">
        <v>0.41299999999999998</v>
      </c>
      <c r="K96">
        <v>9.08</v>
      </c>
      <c r="L96" t="s">
        <v>19</v>
      </c>
      <c r="M96" t="s">
        <v>22</v>
      </c>
      <c r="N96">
        <v>4.6100000000000002E-2</v>
      </c>
      <c r="O96">
        <v>0.84899999999999998</v>
      </c>
      <c r="P96">
        <v>15.2</v>
      </c>
      <c r="Q96" t="s">
        <v>100</v>
      </c>
      <c r="R96" t="s">
        <v>21</v>
      </c>
      <c r="S96">
        <v>1.83</v>
      </c>
      <c r="T96">
        <v>23.4</v>
      </c>
      <c r="U96">
        <v>1120</v>
      </c>
      <c r="W96" s="1">
        <v>1</v>
      </c>
      <c r="Y96" s="1">
        <v>9.08</v>
      </c>
      <c r="AA96"/>
      <c r="AF96" s="1">
        <v>1</v>
      </c>
      <c r="AH96" s="1">
        <v>15.2</v>
      </c>
      <c r="AM96" s="7"/>
      <c r="AO96" s="1">
        <v>1</v>
      </c>
      <c r="AQ96" s="1">
        <v>1120</v>
      </c>
      <c r="AY96" s="1">
        <v>74</v>
      </c>
    </row>
    <row r="97" spans="1:51" s="1" customFormat="1">
      <c r="A97" s="2">
        <v>44411</v>
      </c>
      <c r="B97" t="s">
        <v>144</v>
      </c>
      <c r="C97" t="s">
        <v>192</v>
      </c>
      <c r="D97">
        <v>104</v>
      </c>
      <c r="E97">
        <v>1</v>
      </c>
      <c r="F97">
        <v>1</v>
      </c>
      <c r="G97" t="s">
        <v>11</v>
      </c>
      <c r="H97" t="s">
        <v>21</v>
      </c>
      <c r="I97">
        <v>2.7300000000000001E-2</v>
      </c>
      <c r="J97">
        <v>0.59399999999999997</v>
      </c>
      <c r="K97">
        <v>12.8</v>
      </c>
      <c r="L97" t="s">
        <v>19</v>
      </c>
      <c r="M97" t="s">
        <v>22</v>
      </c>
      <c r="N97">
        <v>1.7100000000000001E-2</v>
      </c>
      <c r="O97">
        <v>0.34799999999999998</v>
      </c>
      <c r="P97">
        <v>3.85</v>
      </c>
      <c r="Q97" t="s">
        <v>100</v>
      </c>
      <c r="R97" t="s">
        <v>21</v>
      </c>
      <c r="S97">
        <v>0.66600000000000004</v>
      </c>
      <c r="T97">
        <v>8.49</v>
      </c>
      <c r="U97">
        <v>404</v>
      </c>
      <c r="W97" s="1">
        <v>1</v>
      </c>
      <c r="Y97" s="1">
        <v>12.8</v>
      </c>
      <c r="AA97"/>
      <c r="AB97" s="1">
        <v>10.699588477366259</v>
      </c>
      <c r="AC97" s="1" t="s">
        <v>174</v>
      </c>
      <c r="AF97" s="1">
        <v>1</v>
      </c>
      <c r="AH97" s="1">
        <v>3.85</v>
      </c>
      <c r="AK97" s="1">
        <v>14.484679665738161</v>
      </c>
      <c r="AL97" s="1" t="s">
        <v>174</v>
      </c>
      <c r="AM97" s="7"/>
      <c r="AO97" s="1">
        <v>1</v>
      </c>
      <c r="AQ97" s="1">
        <v>404</v>
      </c>
      <c r="AT97" s="1">
        <v>1.4742014742014742</v>
      </c>
      <c r="AU97" s="1" t="s">
        <v>174</v>
      </c>
      <c r="AY97" s="1">
        <v>75</v>
      </c>
    </row>
    <row r="98" spans="1:51" s="1" customFormat="1">
      <c r="A98" s="2">
        <v>44411</v>
      </c>
      <c r="B98" t="s">
        <v>144</v>
      </c>
      <c r="C98" t="s">
        <v>192</v>
      </c>
      <c r="D98">
        <v>119</v>
      </c>
      <c r="E98">
        <v>1</v>
      </c>
      <c r="F98">
        <v>1</v>
      </c>
      <c r="G98" t="s">
        <v>11</v>
      </c>
      <c r="H98" t="s">
        <v>21</v>
      </c>
      <c r="I98">
        <v>2.2499999999999999E-2</v>
      </c>
      <c r="J98">
        <v>0.59899999999999998</v>
      </c>
      <c r="K98">
        <v>13</v>
      </c>
      <c r="L98" t="s">
        <v>19</v>
      </c>
      <c r="M98" t="s">
        <v>22</v>
      </c>
      <c r="N98">
        <v>2.1899999999999999E-2</v>
      </c>
      <c r="O98">
        <v>0.41799999999999998</v>
      </c>
      <c r="P98">
        <v>5.41</v>
      </c>
      <c r="Q98" t="s">
        <v>100</v>
      </c>
      <c r="R98" t="s">
        <v>21</v>
      </c>
      <c r="S98">
        <v>0.28899999999999998</v>
      </c>
      <c r="T98">
        <v>3.7</v>
      </c>
      <c r="U98">
        <v>177</v>
      </c>
      <c r="W98" s="1">
        <v>1</v>
      </c>
      <c r="Y98" s="1">
        <v>13</v>
      </c>
      <c r="AA98"/>
      <c r="AB98" s="1">
        <v>8</v>
      </c>
      <c r="AC98" s="1" t="s">
        <v>174</v>
      </c>
      <c r="AF98" s="1">
        <v>1</v>
      </c>
      <c r="AH98" s="1">
        <v>5.41</v>
      </c>
      <c r="AK98" s="1">
        <v>3.4514078110808266</v>
      </c>
      <c r="AL98" s="1" t="s">
        <v>174</v>
      </c>
      <c r="AM98" s="7"/>
      <c r="AO98" s="1">
        <v>1</v>
      </c>
      <c r="AQ98" s="1">
        <v>177</v>
      </c>
      <c r="AT98" s="1">
        <v>1.680672268907563</v>
      </c>
      <c r="AU98" s="1" t="s">
        <v>174</v>
      </c>
      <c r="AY98" s="1">
        <v>76</v>
      </c>
    </row>
    <row r="99" spans="1:51" s="1" customFormat="1">
      <c r="A99" s="2">
        <v>44411</v>
      </c>
      <c r="B99" t="s">
        <v>144</v>
      </c>
      <c r="C99" t="s">
        <v>192</v>
      </c>
      <c r="D99">
        <v>134</v>
      </c>
      <c r="E99">
        <v>1</v>
      </c>
      <c r="F99">
        <v>1</v>
      </c>
      <c r="G99" t="s">
        <v>11</v>
      </c>
      <c r="H99" t="s">
        <v>21</v>
      </c>
      <c r="I99">
        <v>2.8799999999999999E-2</v>
      </c>
      <c r="J99">
        <v>0.63600000000000001</v>
      </c>
      <c r="K99">
        <v>13.7</v>
      </c>
      <c r="L99" t="s">
        <v>19</v>
      </c>
      <c r="M99" t="s">
        <v>22</v>
      </c>
      <c r="N99">
        <v>1.37E-2</v>
      </c>
      <c r="O99">
        <v>0.30099999999999999</v>
      </c>
      <c r="P99">
        <v>2.77</v>
      </c>
      <c r="Q99" t="s">
        <v>100</v>
      </c>
      <c r="R99" t="s">
        <v>21</v>
      </c>
      <c r="S99">
        <v>0.746</v>
      </c>
      <c r="T99">
        <v>9.65</v>
      </c>
      <c r="U99">
        <v>460</v>
      </c>
      <c r="W99" s="1">
        <v>1</v>
      </c>
      <c r="Y99" s="1">
        <v>13.7</v>
      </c>
      <c r="AA99"/>
      <c r="AB99" s="1">
        <v>31.901840490797543</v>
      </c>
      <c r="AC99" s="1" t="s">
        <v>175</v>
      </c>
      <c r="AF99" s="1">
        <v>1</v>
      </c>
      <c r="AH99" s="1">
        <v>2.77</v>
      </c>
      <c r="AK99" s="1">
        <v>27.515400410677618</v>
      </c>
      <c r="AL99" s="1" t="s">
        <v>174</v>
      </c>
      <c r="AM99" s="7"/>
      <c r="AO99" s="1">
        <v>1</v>
      </c>
      <c r="AQ99" s="1">
        <v>460</v>
      </c>
      <c r="AT99" s="1">
        <v>1.7241379310344827</v>
      </c>
      <c r="AU99" s="1" t="s">
        <v>174</v>
      </c>
      <c r="AY99" s="1">
        <v>77</v>
      </c>
    </row>
    <row r="100" spans="1:51" s="1" customFormat="1">
      <c r="A100" s="2">
        <v>44411</v>
      </c>
      <c r="B100" t="s">
        <v>144</v>
      </c>
      <c r="C100" t="s">
        <v>192</v>
      </c>
      <c r="D100">
        <v>149</v>
      </c>
      <c r="E100">
        <v>1</v>
      </c>
      <c r="F100">
        <v>1</v>
      </c>
      <c r="G100" t="s">
        <v>11</v>
      </c>
      <c r="H100" t="s">
        <v>21</v>
      </c>
      <c r="I100">
        <v>2.9499999999999998E-2</v>
      </c>
      <c r="J100">
        <v>0.58299999999999996</v>
      </c>
      <c r="K100">
        <v>12.6</v>
      </c>
      <c r="L100" t="s">
        <v>19</v>
      </c>
      <c r="M100" t="s">
        <v>22</v>
      </c>
      <c r="N100">
        <v>1.4E-2</v>
      </c>
      <c r="O100">
        <v>0.29299999999999998</v>
      </c>
      <c r="P100">
        <v>2.61</v>
      </c>
      <c r="Q100" t="s">
        <v>100</v>
      </c>
      <c r="R100" t="s">
        <v>21</v>
      </c>
      <c r="S100">
        <v>0.65900000000000003</v>
      </c>
      <c r="T100">
        <v>8.48</v>
      </c>
      <c r="U100">
        <v>404</v>
      </c>
      <c r="W100" s="1">
        <v>1</v>
      </c>
      <c r="Y100" s="1">
        <v>12.6</v>
      </c>
      <c r="AA100"/>
      <c r="AB100" s="1">
        <v>16.058394160583951</v>
      </c>
      <c r="AC100" s="1" t="s">
        <v>174</v>
      </c>
      <c r="AF100" s="1">
        <v>1</v>
      </c>
      <c r="AH100" s="1">
        <v>2.61</v>
      </c>
      <c r="AK100" s="1">
        <v>3.3898305084745872</v>
      </c>
      <c r="AL100" s="1" t="s">
        <v>174</v>
      </c>
      <c r="AM100" s="7"/>
      <c r="AO100" s="1">
        <v>1</v>
      </c>
      <c r="AQ100" s="1">
        <v>404</v>
      </c>
      <c r="AT100" s="1">
        <v>1.9607843137254901</v>
      </c>
      <c r="AU100" s="1" t="s">
        <v>174</v>
      </c>
      <c r="AY100" s="1">
        <v>78</v>
      </c>
    </row>
    <row r="101" spans="1:51" s="1" customFormat="1">
      <c r="A101" s="2">
        <v>44411</v>
      </c>
      <c r="B101" t="s">
        <v>144</v>
      </c>
      <c r="C101" t="s">
        <v>192</v>
      </c>
      <c r="D101">
        <v>164</v>
      </c>
      <c r="E101">
        <v>1</v>
      </c>
      <c r="F101">
        <v>1</v>
      </c>
      <c r="G101" t="s">
        <v>11</v>
      </c>
      <c r="H101" t="s">
        <v>21</v>
      </c>
      <c r="I101">
        <v>4.0599999999999997E-2</v>
      </c>
      <c r="J101">
        <v>0.94099999999999995</v>
      </c>
      <c r="K101">
        <v>20.100000000000001</v>
      </c>
      <c r="L101" t="s">
        <v>19</v>
      </c>
      <c r="M101" t="s">
        <v>22</v>
      </c>
      <c r="N101">
        <v>2.8500000000000001E-2</v>
      </c>
      <c r="O101">
        <v>0.53300000000000003</v>
      </c>
      <c r="P101">
        <v>8.01</v>
      </c>
      <c r="Q101" t="s">
        <v>100</v>
      </c>
      <c r="R101" t="s">
        <v>21</v>
      </c>
      <c r="S101">
        <v>1.65</v>
      </c>
      <c r="T101">
        <v>21.3</v>
      </c>
      <c r="U101">
        <v>1020</v>
      </c>
      <c r="W101" s="1">
        <v>1</v>
      </c>
      <c r="Y101" s="1">
        <v>20.100000000000001</v>
      </c>
      <c r="AA101"/>
      <c r="AB101" s="1">
        <v>0</v>
      </c>
      <c r="AC101" s="1" t="s">
        <v>174</v>
      </c>
      <c r="AF101" s="1">
        <v>1</v>
      </c>
      <c r="AH101" s="1">
        <v>8.01</v>
      </c>
      <c r="AK101" s="1">
        <v>10.077059869590988</v>
      </c>
      <c r="AL101" s="1" t="s">
        <v>174</v>
      </c>
      <c r="AM101" s="7"/>
      <c r="AO101" s="1">
        <v>1</v>
      </c>
      <c r="AQ101" s="1">
        <v>1020</v>
      </c>
      <c r="AT101" s="1">
        <v>2.3809523809523809</v>
      </c>
      <c r="AU101" s="1" t="s">
        <v>174</v>
      </c>
      <c r="AY101" s="1">
        <v>79</v>
      </c>
    </row>
    <row r="102" spans="1:51" s="1" customFormat="1">
      <c r="A102" s="2">
        <v>44411</v>
      </c>
      <c r="B102" t="s">
        <v>144</v>
      </c>
      <c r="C102" t="s">
        <v>192</v>
      </c>
      <c r="D102">
        <v>194</v>
      </c>
      <c r="E102">
        <v>1</v>
      </c>
      <c r="F102">
        <v>1</v>
      </c>
      <c r="G102" t="s">
        <v>11</v>
      </c>
      <c r="H102" t="s">
        <v>21</v>
      </c>
      <c r="I102">
        <v>4.5499999999999999E-2</v>
      </c>
      <c r="J102">
        <v>0.71499999999999997</v>
      </c>
      <c r="K102">
        <v>15.4</v>
      </c>
      <c r="L102" t="s">
        <v>19</v>
      </c>
      <c r="M102" t="s">
        <v>22</v>
      </c>
      <c r="N102">
        <v>4.48E-2</v>
      </c>
      <c r="O102">
        <v>0.80900000000000005</v>
      </c>
      <c r="P102">
        <v>14.2</v>
      </c>
      <c r="Q102" t="s">
        <v>100</v>
      </c>
      <c r="R102" t="s">
        <v>21</v>
      </c>
      <c r="S102">
        <v>1.65</v>
      </c>
      <c r="T102">
        <v>21.1</v>
      </c>
      <c r="U102">
        <v>1010</v>
      </c>
      <c r="W102" s="1">
        <v>1</v>
      </c>
      <c r="Y102" s="1">
        <v>15.4</v>
      </c>
      <c r="AA102"/>
      <c r="AB102" s="1">
        <v>18.823529411764714</v>
      </c>
      <c r="AC102" s="1" t="s">
        <v>174</v>
      </c>
      <c r="AF102" s="1">
        <v>1</v>
      </c>
      <c r="AH102" s="1">
        <v>14.2</v>
      </c>
      <c r="AK102" s="1">
        <v>6.8027210884353746</v>
      </c>
      <c r="AL102" s="1" t="s">
        <v>174</v>
      </c>
      <c r="AM102" s="7"/>
      <c r="AO102" s="1">
        <v>1</v>
      </c>
      <c r="AQ102" s="1">
        <v>1010</v>
      </c>
      <c r="AT102" s="1">
        <v>2.9268292682926829</v>
      </c>
      <c r="AU102" s="1" t="s">
        <v>174</v>
      </c>
      <c r="AY102" s="1">
        <v>80</v>
      </c>
    </row>
    <row r="103" spans="1:51" s="1" customFormat="1">
      <c r="A103" s="2">
        <v>44432</v>
      </c>
      <c r="B103" t="s">
        <v>146</v>
      </c>
      <c r="C103" t="s">
        <v>192</v>
      </c>
      <c r="D103">
        <v>14</v>
      </c>
      <c r="E103">
        <v>1</v>
      </c>
      <c r="F103">
        <v>1</v>
      </c>
      <c r="G103" t="s">
        <v>11</v>
      </c>
      <c r="H103" t="s">
        <v>21</v>
      </c>
      <c r="I103">
        <v>0.126</v>
      </c>
      <c r="J103">
        <v>2.69</v>
      </c>
      <c r="K103">
        <v>55.3</v>
      </c>
      <c r="L103" t="s">
        <v>19</v>
      </c>
      <c r="M103" t="s">
        <v>22</v>
      </c>
      <c r="N103">
        <v>1.9199999999999998E-2</v>
      </c>
      <c r="O103">
        <v>0.4</v>
      </c>
      <c r="P103">
        <v>5.57</v>
      </c>
      <c r="Q103" t="s">
        <v>100</v>
      </c>
      <c r="R103" t="s">
        <v>21</v>
      </c>
      <c r="S103">
        <v>0.94799999999999995</v>
      </c>
      <c r="T103">
        <v>12.1</v>
      </c>
      <c r="U103">
        <v>574</v>
      </c>
      <c r="W103" s="1">
        <v>1</v>
      </c>
      <c r="Y103" s="1">
        <v>55.3</v>
      </c>
      <c r="AA103"/>
      <c r="AB103" s="1">
        <v>0.54397098821395673</v>
      </c>
      <c r="AC103" s="1" t="s">
        <v>174</v>
      </c>
      <c r="AF103" s="1">
        <v>1</v>
      </c>
      <c r="AH103" s="1">
        <v>5.57</v>
      </c>
      <c r="AK103" s="1">
        <v>10.984848484848486</v>
      </c>
      <c r="AL103" s="1" t="s">
        <v>174</v>
      </c>
      <c r="AM103" s="7"/>
      <c r="AO103" s="1">
        <v>1</v>
      </c>
      <c r="AQ103" s="1">
        <v>574</v>
      </c>
      <c r="AT103" s="1">
        <v>3.5460992907801416</v>
      </c>
      <c r="AU103" s="1" t="s">
        <v>174</v>
      </c>
      <c r="AY103" s="1">
        <v>81</v>
      </c>
    </row>
    <row r="104" spans="1:51" s="1" customFormat="1">
      <c r="A104" s="2">
        <v>44432</v>
      </c>
      <c r="B104" t="s">
        <v>146</v>
      </c>
      <c r="C104" t="s">
        <v>192</v>
      </c>
      <c r="D104">
        <v>29</v>
      </c>
      <c r="E104">
        <v>1</v>
      </c>
      <c r="F104">
        <v>1</v>
      </c>
      <c r="G104" t="s">
        <v>11</v>
      </c>
      <c r="H104" t="s">
        <v>21</v>
      </c>
      <c r="I104">
        <v>3.8100000000000002E-2</v>
      </c>
      <c r="J104">
        <v>0.65600000000000003</v>
      </c>
      <c r="K104">
        <v>20.3</v>
      </c>
      <c r="L104" t="s">
        <v>19</v>
      </c>
      <c r="M104" t="s">
        <v>22</v>
      </c>
      <c r="N104">
        <v>2.63E-2</v>
      </c>
      <c r="O104">
        <v>0.52800000000000002</v>
      </c>
      <c r="P104">
        <v>8.5399999999999991</v>
      </c>
      <c r="Q104" t="s">
        <v>100</v>
      </c>
      <c r="R104" t="s">
        <v>21</v>
      </c>
      <c r="S104">
        <v>1.25</v>
      </c>
      <c r="T104">
        <v>16</v>
      </c>
      <c r="U104">
        <v>761</v>
      </c>
      <c r="W104" s="1">
        <v>1</v>
      </c>
      <c r="Y104" s="1">
        <v>20.3</v>
      </c>
      <c r="AA104"/>
      <c r="AB104" s="1">
        <v>15.957446808510637</v>
      </c>
      <c r="AC104" s="1" t="s">
        <v>174</v>
      </c>
      <c r="AF104" s="1">
        <v>1</v>
      </c>
      <c r="AH104" s="1">
        <v>8.5399999999999991</v>
      </c>
      <c r="AK104" s="1">
        <v>17.164653528289875</v>
      </c>
      <c r="AL104" s="1" t="s">
        <v>174</v>
      </c>
      <c r="AM104" s="7"/>
      <c r="AO104" s="1">
        <v>1</v>
      </c>
      <c r="AQ104" s="1">
        <v>761</v>
      </c>
      <c r="AT104" s="1">
        <v>1.7229953611663353</v>
      </c>
      <c r="AU104" s="1" t="s">
        <v>174</v>
      </c>
      <c r="AY104" s="1">
        <v>82</v>
      </c>
    </row>
    <row r="105" spans="1:51" s="1" customFormat="1">
      <c r="A105" s="2">
        <v>44432</v>
      </c>
      <c r="B105" t="s">
        <v>146</v>
      </c>
      <c r="C105" t="s">
        <v>192</v>
      </c>
      <c r="D105">
        <v>44</v>
      </c>
      <c r="E105">
        <v>1</v>
      </c>
      <c r="F105">
        <v>1</v>
      </c>
      <c r="G105" t="s">
        <v>11</v>
      </c>
      <c r="H105" t="s">
        <v>21</v>
      </c>
      <c r="I105">
        <v>3.1800000000000002E-2</v>
      </c>
      <c r="J105">
        <v>0.68200000000000005</v>
      </c>
      <c r="K105">
        <v>20.8</v>
      </c>
      <c r="L105" t="s">
        <v>19</v>
      </c>
      <c r="M105" t="s">
        <v>22</v>
      </c>
      <c r="N105">
        <v>5.8999999999999997E-2</v>
      </c>
      <c r="O105">
        <v>1.03</v>
      </c>
      <c r="P105">
        <v>20.2</v>
      </c>
      <c r="Q105" t="s">
        <v>100</v>
      </c>
      <c r="R105" t="s">
        <v>21</v>
      </c>
      <c r="S105">
        <v>3.36</v>
      </c>
      <c r="T105">
        <v>43.2</v>
      </c>
      <c r="U105">
        <v>2120</v>
      </c>
      <c r="W105" s="1">
        <v>1</v>
      </c>
      <c r="Y105" s="1">
        <v>20.8</v>
      </c>
      <c r="AA105"/>
      <c r="AB105" s="1">
        <v>1.9417475728155442</v>
      </c>
      <c r="AC105" s="1" t="s">
        <v>174</v>
      </c>
      <c r="AF105" s="1">
        <v>1</v>
      </c>
      <c r="AH105" s="1">
        <v>20.2</v>
      </c>
      <c r="AK105" s="1">
        <v>8.5308056872037934</v>
      </c>
      <c r="AL105" s="1" t="s">
        <v>174</v>
      </c>
      <c r="AM105" s="7"/>
      <c r="AO105" s="1">
        <v>1</v>
      </c>
      <c r="AQ105" s="1">
        <v>2120</v>
      </c>
      <c r="AT105" s="1">
        <v>6.83371298405467</v>
      </c>
      <c r="AU105" s="1" t="s">
        <v>174</v>
      </c>
      <c r="AY105" s="1">
        <v>83</v>
      </c>
    </row>
    <row r="106" spans="1:51" s="1" customFormat="1">
      <c r="A106" s="2">
        <v>44432</v>
      </c>
      <c r="B106" t="s">
        <v>146</v>
      </c>
      <c r="C106" t="s">
        <v>192</v>
      </c>
      <c r="D106">
        <v>59</v>
      </c>
      <c r="E106">
        <v>1</v>
      </c>
      <c r="F106">
        <v>1</v>
      </c>
      <c r="G106" t="s">
        <v>11</v>
      </c>
      <c r="H106" t="s">
        <v>21</v>
      </c>
      <c r="I106">
        <v>0.23100000000000001</v>
      </c>
      <c r="J106">
        <v>4.88</v>
      </c>
      <c r="K106">
        <v>92.9</v>
      </c>
      <c r="L106" t="s">
        <v>19</v>
      </c>
      <c r="M106" t="s">
        <v>22</v>
      </c>
      <c r="N106">
        <v>2.2800000000000001E-2</v>
      </c>
      <c r="O106">
        <v>0.45200000000000001</v>
      </c>
      <c r="P106">
        <v>6.78</v>
      </c>
      <c r="Q106" t="s">
        <v>100</v>
      </c>
      <c r="R106" t="s">
        <v>21</v>
      </c>
      <c r="S106">
        <v>2.25</v>
      </c>
      <c r="T106">
        <v>28.9</v>
      </c>
      <c r="U106">
        <v>1400</v>
      </c>
      <c r="W106" s="1">
        <v>1</v>
      </c>
      <c r="Y106" s="1">
        <v>92.9</v>
      </c>
      <c r="AA106"/>
      <c r="AB106" s="1">
        <v>8.3548220732336187</v>
      </c>
      <c r="AC106" s="1" t="s">
        <v>174</v>
      </c>
      <c r="AF106" s="1">
        <v>1</v>
      </c>
      <c r="AH106" s="1">
        <v>6.78</v>
      </c>
      <c r="AK106" s="1">
        <v>7.7958894401133927</v>
      </c>
      <c r="AL106" s="1" t="s">
        <v>174</v>
      </c>
      <c r="AM106" s="7"/>
      <c r="AO106" s="1">
        <v>1</v>
      </c>
      <c r="AQ106" s="1">
        <v>1400</v>
      </c>
      <c r="AT106" s="1">
        <v>1.4388489208633093</v>
      </c>
      <c r="AU106" s="1" t="s">
        <v>174</v>
      </c>
      <c r="AY106" s="1">
        <v>84</v>
      </c>
    </row>
    <row r="107" spans="1:51" s="1" customFormat="1">
      <c r="A107" s="2">
        <v>44432</v>
      </c>
      <c r="B107" t="s">
        <v>146</v>
      </c>
      <c r="C107" t="s">
        <v>192</v>
      </c>
      <c r="D107">
        <v>74</v>
      </c>
      <c r="E107">
        <v>1</v>
      </c>
      <c r="F107">
        <v>1</v>
      </c>
      <c r="G107" t="s">
        <v>11</v>
      </c>
      <c r="H107" t="s">
        <v>21</v>
      </c>
      <c r="I107">
        <v>0.11</v>
      </c>
      <c r="J107">
        <v>2.02</v>
      </c>
      <c r="K107">
        <v>43.7</v>
      </c>
      <c r="L107" t="s">
        <v>19</v>
      </c>
      <c r="M107" t="s">
        <v>22</v>
      </c>
      <c r="N107">
        <v>7.9799999999999996E-2</v>
      </c>
      <c r="O107">
        <v>1.34</v>
      </c>
      <c r="P107">
        <v>27.4</v>
      </c>
      <c r="Q107" t="s">
        <v>100</v>
      </c>
      <c r="R107" t="s">
        <v>21</v>
      </c>
      <c r="S107">
        <v>0.94399999999999995</v>
      </c>
      <c r="T107">
        <v>12</v>
      </c>
      <c r="U107">
        <v>566</v>
      </c>
      <c r="W107" s="1">
        <v>1</v>
      </c>
      <c r="Y107" s="1">
        <v>43.7</v>
      </c>
      <c r="AA107"/>
      <c r="AB107" s="1">
        <v>16.386554621848735</v>
      </c>
      <c r="AC107" s="1" t="s">
        <v>174</v>
      </c>
      <c r="AF107" s="1">
        <v>1</v>
      </c>
      <c r="AH107" s="1">
        <v>27.4</v>
      </c>
      <c r="AK107" s="1">
        <v>15.798319327731102</v>
      </c>
      <c r="AL107" s="1" t="s">
        <v>174</v>
      </c>
      <c r="AM107" s="7"/>
      <c r="AO107" s="1">
        <v>1</v>
      </c>
      <c r="AQ107" s="1">
        <v>566</v>
      </c>
      <c r="AT107" s="1">
        <v>2.8673835125448028</v>
      </c>
      <c r="AU107" s="1" t="s">
        <v>174</v>
      </c>
      <c r="AY107" s="1">
        <v>85</v>
      </c>
    </row>
    <row r="108" spans="1:51" s="1" customFormat="1">
      <c r="A108" s="2">
        <v>44432</v>
      </c>
      <c r="B108" t="s">
        <v>146</v>
      </c>
      <c r="C108" t="s">
        <v>192</v>
      </c>
      <c r="D108">
        <v>89</v>
      </c>
      <c r="E108">
        <v>1</v>
      </c>
      <c r="F108">
        <v>1</v>
      </c>
      <c r="G108" t="s">
        <v>11</v>
      </c>
      <c r="H108" t="s">
        <v>21</v>
      </c>
      <c r="I108">
        <v>2.3E-2</v>
      </c>
      <c r="J108">
        <v>0.54300000000000004</v>
      </c>
      <c r="K108">
        <v>18.399999999999999</v>
      </c>
      <c r="L108" t="s">
        <v>19</v>
      </c>
      <c r="M108" t="s">
        <v>22</v>
      </c>
      <c r="N108">
        <v>2.58E-2</v>
      </c>
      <c r="O108">
        <v>0.50600000000000001</v>
      </c>
      <c r="P108">
        <v>8.0299999999999994</v>
      </c>
      <c r="Q108" t="s">
        <v>100</v>
      </c>
      <c r="R108" t="s">
        <v>21</v>
      </c>
      <c r="S108">
        <v>2.52</v>
      </c>
      <c r="T108">
        <v>32.299999999999997</v>
      </c>
      <c r="U108">
        <v>1570</v>
      </c>
      <c r="W108" s="1">
        <v>1</v>
      </c>
      <c r="Y108" s="1">
        <v>18.399999999999999</v>
      </c>
      <c r="AA108"/>
      <c r="AB108" s="1">
        <v>5.5865921787709505</v>
      </c>
      <c r="AC108" s="1" t="s">
        <v>174</v>
      </c>
      <c r="AF108" s="1">
        <v>1</v>
      </c>
      <c r="AH108" s="1">
        <v>8.0299999999999994</v>
      </c>
      <c r="AK108" s="1">
        <v>2.2167487684729243</v>
      </c>
      <c r="AL108" s="1" t="s">
        <v>174</v>
      </c>
      <c r="AM108" s="7"/>
      <c r="AO108" s="1">
        <v>1</v>
      </c>
      <c r="AQ108" s="1">
        <v>1570</v>
      </c>
      <c r="AT108" s="1">
        <v>1.2820512820512822</v>
      </c>
      <c r="AU108" s="1" t="s">
        <v>174</v>
      </c>
      <c r="AY108" s="1">
        <v>86</v>
      </c>
    </row>
    <row r="109" spans="1:51" s="1" customFormat="1">
      <c r="A109" s="2">
        <v>44432</v>
      </c>
      <c r="B109" t="s">
        <v>146</v>
      </c>
      <c r="C109" t="s">
        <v>192</v>
      </c>
      <c r="D109">
        <v>104</v>
      </c>
      <c r="E109">
        <v>1</v>
      </c>
      <c r="F109">
        <v>1</v>
      </c>
      <c r="G109" t="s">
        <v>11</v>
      </c>
      <c r="H109" t="s">
        <v>21</v>
      </c>
      <c r="I109">
        <v>9.4399999999999998E-2</v>
      </c>
      <c r="J109">
        <v>2.02</v>
      </c>
      <c r="K109">
        <v>43.7</v>
      </c>
      <c r="L109" t="s">
        <v>19</v>
      </c>
      <c r="M109" t="s">
        <v>22</v>
      </c>
      <c r="N109">
        <v>5.1700000000000003E-2</v>
      </c>
      <c r="O109">
        <v>0.91400000000000003</v>
      </c>
      <c r="P109">
        <v>17.5</v>
      </c>
      <c r="Q109" t="s">
        <v>100</v>
      </c>
      <c r="R109" t="s">
        <v>21</v>
      </c>
      <c r="S109">
        <v>1.33</v>
      </c>
      <c r="T109">
        <v>17.100000000000001</v>
      </c>
      <c r="U109">
        <v>815</v>
      </c>
      <c r="W109" s="1">
        <v>1</v>
      </c>
      <c r="Y109" s="1">
        <v>43.7</v>
      </c>
      <c r="AA109"/>
      <c r="AB109" s="1">
        <v>7.1090047393364921</v>
      </c>
      <c r="AC109" s="1" t="s">
        <v>174</v>
      </c>
      <c r="AF109" s="1">
        <v>1</v>
      </c>
      <c r="AH109" s="1">
        <v>17.5</v>
      </c>
      <c r="AK109" s="1">
        <v>4.081632653061221</v>
      </c>
      <c r="AL109" s="1" t="s">
        <v>174</v>
      </c>
      <c r="AM109" s="7"/>
      <c r="AO109" s="1">
        <v>1</v>
      </c>
      <c r="AQ109" s="1">
        <v>815</v>
      </c>
      <c r="AT109" s="1">
        <v>1.6079158936301794</v>
      </c>
      <c r="AU109" s="1" t="s">
        <v>174</v>
      </c>
      <c r="AY109" s="1">
        <v>87</v>
      </c>
    </row>
    <row r="110" spans="1:51" s="1" customFormat="1">
      <c r="A110" s="2">
        <v>44432</v>
      </c>
      <c r="B110" t="s">
        <v>146</v>
      </c>
      <c r="C110" t="s">
        <v>192</v>
      </c>
      <c r="D110">
        <v>119</v>
      </c>
      <c r="E110">
        <v>1</v>
      </c>
      <c r="F110">
        <v>1</v>
      </c>
      <c r="G110" t="s">
        <v>11</v>
      </c>
      <c r="H110" t="s">
        <v>21</v>
      </c>
      <c r="I110">
        <v>0.03</v>
      </c>
      <c r="J110">
        <v>0.55600000000000005</v>
      </c>
      <c r="K110">
        <v>18.600000000000001</v>
      </c>
      <c r="L110" t="s">
        <v>19</v>
      </c>
      <c r="M110" t="s">
        <v>22</v>
      </c>
      <c r="N110">
        <v>1.4500000000000001E-2</v>
      </c>
      <c r="O110">
        <v>0.32400000000000001</v>
      </c>
      <c r="P110">
        <v>3.79</v>
      </c>
      <c r="Q110" t="s">
        <v>100</v>
      </c>
      <c r="R110" t="s">
        <v>21</v>
      </c>
      <c r="S110">
        <v>4.21</v>
      </c>
      <c r="T110">
        <v>54.9</v>
      </c>
      <c r="U110">
        <v>2740</v>
      </c>
      <c r="W110" s="1">
        <v>1</v>
      </c>
      <c r="Y110" s="1">
        <v>18.600000000000001</v>
      </c>
      <c r="AA110"/>
      <c r="AB110" s="1">
        <v>8.988764044943828</v>
      </c>
      <c r="AC110" s="1" t="s">
        <v>174</v>
      </c>
      <c r="AF110" s="1">
        <v>1</v>
      </c>
      <c r="AH110" s="1">
        <v>3.79</v>
      </c>
      <c r="AK110" s="1">
        <v>1.3280212483399687</v>
      </c>
      <c r="AL110" s="1" t="s">
        <v>174</v>
      </c>
      <c r="AM110" s="7"/>
      <c r="AO110" s="1">
        <v>1</v>
      </c>
      <c r="AQ110" s="1">
        <v>2740</v>
      </c>
      <c r="AT110" s="1">
        <v>1.1009174311926606</v>
      </c>
      <c r="AU110" s="1" t="s">
        <v>174</v>
      </c>
      <c r="AY110" s="1">
        <v>88</v>
      </c>
    </row>
    <row r="111" spans="1:51" s="1" customFormat="1">
      <c r="A111" s="2">
        <v>44432</v>
      </c>
      <c r="B111" t="s">
        <v>146</v>
      </c>
      <c r="C111" t="s">
        <v>192</v>
      </c>
      <c r="D111">
        <v>134</v>
      </c>
      <c r="E111">
        <v>1</v>
      </c>
      <c r="F111">
        <v>1</v>
      </c>
      <c r="G111" t="s">
        <v>11</v>
      </c>
      <c r="H111" t="s">
        <v>21</v>
      </c>
      <c r="I111">
        <v>0.34799999999999998</v>
      </c>
      <c r="J111">
        <v>7.13</v>
      </c>
      <c r="K111">
        <v>131</v>
      </c>
      <c r="L111" t="s">
        <v>19</v>
      </c>
      <c r="M111" t="s">
        <v>22</v>
      </c>
      <c r="N111">
        <v>2.41E-2</v>
      </c>
      <c r="O111">
        <v>0.47</v>
      </c>
      <c r="P111">
        <v>7.2</v>
      </c>
      <c r="Q111" t="s">
        <v>100</v>
      </c>
      <c r="R111" t="s">
        <v>21</v>
      </c>
      <c r="S111">
        <v>2.2799999999999998</v>
      </c>
      <c r="T111">
        <v>29.5</v>
      </c>
      <c r="U111">
        <v>1430</v>
      </c>
      <c r="W111" s="1">
        <v>1</v>
      </c>
      <c r="Y111" s="1">
        <v>131</v>
      </c>
      <c r="AA111"/>
      <c r="AB111" s="1">
        <v>0</v>
      </c>
      <c r="AC111" s="1" t="s">
        <v>174</v>
      </c>
      <c r="AF111" s="1">
        <v>1</v>
      </c>
      <c r="AH111" s="1">
        <v>7.2</v>
      </c>
      <c r="AK111" s="1">
        <v>8.7649402390438258</v>
      </c>
      <c r="AL111" s="1" t="s">
        <v>174</v>
      </c>
      <c r="AM111" s="7"/>
      <c r="AO111" s="1">
        <v>1</v>
      </c>
      <c r="AQ111" s="1">
        <v>1430</v>
      </c>
      <c r="AT111" s="1">
        <v>2.7586206896551726</v>
      </c>
      <c r="AU111" s="1" t="s">
        <v>174</v>
      </c>
      <c r="AY111" s="1">
        <v>89</v>
      </c>
    </row>
    <row r="112" spans="1:51" s="1" customFormat="1">
      <c r="A112" s="2">
        <v>44432</v>
      </c>
      <c r="B112" t="s">
        <v>146</v>
      </c>
      <c r="C112" t="s">
        <v>192</v>
      </c>
      <c r="D112">
        <v>149</v>
      </c>
      <c r="E112">
        <v>1</v>
      </c>
      <c r="F112">
        <v>1</v>
      </c>
      <c r="G112" t="s">
        <v>11</v>
      </c>
      <c r="H112" t="s">
        <v>21</v>
      </c>
      <c r="I112">
        <v>0.14599999999999999</v>
      </c>
      <c r="J112">
        <v>3.15</v>
      </c>
      <c r="K112">
        <v>63</v>
      </c>
      <c r="L112" t="s">
        <v>19</v>
      </c>
      <c r="M112" t="s">
        <v>22</v>
      </c>
      <c r="N112">
        <v>6.5799999999999997E-2</v>
      </c>
      <c r="O112">
        <v>1.1599999999999999</v>
      </c>
      <c r="P112">
        <v>23.2</v>
      </c>
      <c r="Q112" t="s">
        <v>100</v>
      </c>
      <c r="R112" t="s">
        <v>21</v>
      </c>
      <c r="S112">
        <v>1.27</v>
      </c>
      <c r="T112">
        <v>16.399999999999999</v>
      </c>
      <c r="U112">
        <v>782</v>
      </c>
      <c r="W112" s="1">
        <v>1</v>
      </c>
      <c r="Y112" s="1">
        <v>63</v>
      </c>
      <c r="AA112"/>
      <c r="AB112" s="1">
        <v>14.468085106382979</v>
      </c>
      <c r="AC112" s="1" t="s">
        <v>174</v>
      </c>
      <c r="AF112" s="1">
        <v>1</v>
      </c>
      <c r="AH112" s="1">
        <v>23.2</v>
      </c>
      <c r="AK112" s="1">
        <v>3.3898305084745792</v>
      </c>
      <c r="AL112" s="1" t="s">
        <v>174</v>
      </c>
      <c r="AM112" s="7"/>
      <c r="AO112" s="1">
        <v>1</v>
      </c>
      <c r="AQ112" s="1">
        <v>782</v>
      </c>
      <c r="AT112" s="1">
        <v>1.157556270096463</v>
      </c>
      <c r="AU112" s="1" t="s">
        <v>174</v>
      </c>
      <c r="AY112" s="1">
        <v>90</v>
      </c>
    </row>
    <row r="113" spans="1:51" s="1" customFormat="1">
      <c r="A113" s="2">
        <v>44467</v>
      </c>
      <c r="B113" t="s">
        <v>170</v>
      </c>
      <c r="C113" t="s">
        <v>192</v>
      </c>
      <c r="D113">
        <v>14</v>
      </c>
      <c r="E113">
        <v>1</v>
      </c>
      <c r="F113">
        <v>1</v>
      </c>
      <c r="G113" t="s">
        <v>11</v>
      </c>
      <c r="H113" t="s">
        <v>21</v>
      </c>
      <c r="I113">
        <v>5.2299999999999999E-2</v>
      </c>
      <c r="J113">
        <v>1.1299999999999999</v>
      </c>
      <c r="K113">
        <v>25.1</v>
      </c>
      <c r="L113" t="s">
        <v>19</v>
      </c>
      <c r="M113" t="s">
        <v>22</v>
      </c>
      <c r="N113">
        <v>2.3199999999999998E-2</v>
      </c>
      <c r="O113">
        <v>0.42399999999999999</v>
      </c>
      <c r="P113">
        <v>6.03</v>
      </c>
      <c r="Q113" t="s">
        <v>100</v>
      </c>
      <c r="R113" t="s">
        <v>21</v>
      </c>
      <c r="S113">
        <v>0.97599999999999998</v>
      </c>
      <c r="T113">
        <v>13</v>
      </c>
      <c r="U113">
        <v>631</v>
      </c>
      <c r="W113" s="1">
        <v>1</v>
      </c>
      <c r="Y113" s="1">
        <v>25.1</v>
      </c>
      <c r="AA113"/>
      <c r="AB113" s="1">
        <v>9.1666666666666785</v>
      </c>
      <c r="AC113" s="1" t="s">
        <v>174</v>
      </c>
      <c r="AF113" s="1">
        <v>1</v>
      </c>
      <c r="AH113" s="1">
        <v>6.03</v>
      </c>
      <c r="AK113" s="1">
        <v>1.4814814814814792</v>
      </c>
      <c r="AL113" s="1" t="s">
        <v>174</v>
      </c>
      <c r="AM113" s="7"/>
      <c r="AO113" s="1">
        <v>1</v>
      </c>
      <c r="AQ113" s="1">
        <v>631</v>
      </c>
      <c r="AT113" s="1">
        <v>1.5974440894568691</v>
      </c>
      <c r="AU113" s="1" t="s">
        <v>174</v>
      </c>
      <c r="AY113" s="1">
        <v>91</v>
      </c>
    </row>
    <row r="114" spans="1:51" s="1" customFormat="1">
      <c r="A114" s="2">
        <v>44467</v>
      </c>
      <c r="B114" t="s">
        <v>170</v>
      </c>
      <c r="C114" t="s">
        <v>192</v>
      </c>
      <c r="D114">
        <v>29</v>
      </c>
      <c r="E114">
        <v>1</v>
      </c>
      <c r="F114">
        <v>1</v>
      </c>
      <c r="G114" t="s">
        <v>11</v>
      </c>
      <c r="H114" t="s">
        <v>21</v>
      </c>
      <c r="I114">
        <v>2.3300000000000001E-2</v>
      </c>
      <c r="J114">
        <v>0.63300000000000001</v>
      </c>
      <c r="K114">
        <v>14</v>
      </c>
      <c r="L114" t="s">
        <v>19</v>
      </c>
      <c r="M114" t="s">
        <v>22</v>
      </c>
      <c r="N114">
        <v>1.47E-2</v>
      </c>
      <c r="O114">
        <v>0.30299999999999999</v>
      </c>
      <c r="P114">
        <v>3.24</v>
      </c>
      <c r="Q114" t="s">
        <v>100</v>
      </c>
      <c r="R114" t="s">
        <v>21</v>
      </c>
      <c r="S114">
        <v>0.89800000000000002</v>
      </c>
      <c r="T114">
        <v>12</v>
      </c>
      <c r="U114">
        <v>582</v>
      </c>
      <c r="W114" s="1">
        <v>1</v>
      </c>
      <c r="Y114" s="1">
        <v>14</v>
      </c>
      <c r="AA114"/>
      <c r="AB114" s="1">
        <v>22.222222222222229</v>
      </c>
      <c r="AC114" s="1" t="s">
        <v>175</v>
      </c>
      <c r="AF114" s="1">
        <v>1</v>
      </c>
      <c r="AH114" s="1">
        <v>3.24</v>
      </c>
      <c r="AK114" s="1">
        <v>39.006211180124204</v>
      </c>
      <c r="AL114" s="1" t="s">
        <v>174</v>
      </c>
      <c r="AM114" s="7"/>
      <c r="AO114" s="1">
        <v>1</v>
      </c>
      <c r="AQ114" s="1">
        <v>582</v>
      </c>
      <c r="AT114" s="1">
        <v>1.2100259291270528</v>
      </c>
      <c r="AU114" s="1" t="s">
        <v>174</v>
      </c>
      <c r="AY114" s="1">
        <v>92</v>
      </c>
    </row>
    <row r="115" spans="1:51" s="1" customFormat="1">
      <c r="A115" s="2">
        <v>44467</v>
      </c>
      <c r="B115" t="s">
        <v>170</v>
      </c>
      <c r="C115" t="s">
        <v>192</v>
      </c>
      <c r="D115">
        <v>44</v>
      </c>
      <c r="E115">
        <v>1</v>
      </c>
      <c r="F115">
        <v>1</v>
      </c>
      <c r="G115" t="s">
        <v>11</v>
      </c>
      <c r="H115" t="s">
        <v>21</v>
      </c>
      <c r="I115">
        <v>5.5599999999999997E-2</v>
      </c>
      <c r="J115">
        <v>1.1399999999999999</v>
      </c>
      <c r="K115">
        <v>25.3</v>
      </c>
      <c r="L115" t="s">
        <v>19</v>
      </c>
      <c r="M115" t="s">
        <v>22</v>
      </c>
      <c r="N115">
        <v>1.8499999999999999E-2</v>
      </c>
      <c r="O115">
        <v>0.39300000000000002</v>
      </c>
      <c r="P115">
        <v>5.31</v>
      </c>
      <c r="Q115" t="s">
        <v>100</v>
      </c>
      <c r="R115" t="s">
        <v>21</v>
      </c>
      <c r="S115">
        <v>0.96399999999999997</v>
      </c>
      <c r="T115">
        <v>13</v>
      </c>
      <c r="U115">
        <v>628</v>
      </c>
      <c r="W115" s="1">
        <v>1</v>
      </c>
      <c r="Y115" s="1">
        <v>25.3</v>
      </c>
      <c r="AA115"/>
      <c r="AB115" s="1">
        <v>3.6217303822937708</v>
      </c>
      <c r="AC115" s="1" t="s">
        <v>174</v>
      </c>
      <c r="AF115" s="1">
        <v>1</v>
      </c>
      <c r="AH115" s="1">
        <v>5.31</v>
      </c>
      <c r="AK115" s="1">
        <v>3.8781163434903045</v>
      </c>
      <c r="AL115" s="1" t="s">
        <v>174</v>
      </c>
      <c r="AM115" s="7"/>
      <c r="AO115" s="1">
        <v>1</v>
      </c>
      <c r="AQ115" s="1">
        <v>628</v>
      </c>
      <c r="AT115" s="1">
        <v>0.63897763578274758</v>
      </c>
      <c r="AU115" s="1" t="s">
        <v>174</v>
      </c>
      <c r="AY115" s="1">
        <v>93</v>
      </c>
    </row>
    <row r="116" spans="1:51" s="1" customFormat="1">
      <c r="A116" s="2">
        <v>44467</v>
      </c>
      <c r="B116" t="s">
        <v>170</v>
      </c>
      <c r="C116" t="s">
        <v>192</v>
      </c>
      <c r="D116">
        <v>59</v>
      </c>
      <c r="E116">
        <v>1</v>
      </c>
      <c r="F116">
        <v>1</v>
      </c>
      <c r="G116" t="s">
        <v>11</v>
      </c>
      <c r="H116" t="s">
        <v>21</v>
      </c>
      <c r="I116">
        <v>5.2699999999999997E-2</v>
      </c>
      <c r="J116">
        <v>1.2</v>
      </c>
      <c r="K116">
        <v>26.6</v>
      </c>
      <c r="L116" t="s">
        <v>19</v>
      </c>
      <c r="M116" t="s">
        <v>22</v>
      </c>
      <c r="N116">
        <v>1.7899999999999999E-2</v>
      </c>
      <c r="O116">
        <v>0.32500000000000001</v>
      </c>
      <c r="P116">
        <v>3.76</v>
      </c>
      <c r="Q116" t="s">
        <v>100</v>
      </c>
      <c r="R116" t="s">
        <v>21</v>
      </c>
      <c r="S116">
        <v>0.91600000000000004</v>
      </c>
      <c r="T116">
        <v>12.3</v>
      </c>
      <c r="U116">
        <v>598</v>
      </c>
      <c r="W116" s="1">
        <v>1</v>
      </c>
      <c r="Y116" s="1">
        <v>26.6</v>
      </c>
      <c r="AA116"/>
      <c r="AB116" s="1">
        <v>7.4074074074074163</v>
      </c>
      <c r="AC116" s="1" t="s">
        <v>174</v>
      </c>
      <c r="AF116" s="1">
        <v>1</v>
      </c>
      <c r="AH116" s="1">
        <v>3.76</v>
      </c>
      <c r="AK116" s="1">
        <v>45.585215605749497</v>
      </c>
      <c r="AL116" s="1" t="s">
        <v>174</v>
      </c>
      <c r="AM116" s="7"/>
      <c r="AO116" s="1">
        <v>1</v>
      </c>
      <c r="AQ116" s="1">
        <v>598</v>
      </c>
      <c r="AT116" s="1">
        <v>3.4013605442176869</v>
      </c>
      <c r="AU116" s="1" t="s">
        <v>174</v>
      </c>
      <c r="AY116" s="1">
        <v>94</v>
      </c>
    </row>
    <row r="117" spans="1:51" s="1" customFormat="1">
      <c r="A117" s="2">
        <v>44467</v>
      </c>
      <c r="B117" t="s">
        <v>170</v>
      </c>
      <c r="C117" t="s">
        <v>192</v>
      </c>
      <c r="D117">
        <v>74</v>
      </c>
      <c r="E117">
        <v>1</v>
      </c>
      <c r="F117">
        <v>1</v>
      </c>
      <c r="G117" t="s">
        <v>11</v>
      </c>
      <c r="H117" t="s">
        <v>21</v>
      </c>
      <c r="I117">
        <v>3.9199999999999999E-2</v>
      </c>
      <c r="J117">
        <v>0.81699999999999995</v>
      </c>
      <c r="K117">
        <v>18.100000000000001</v>
      </c>
      <c r="L117" t="s">
        <v>19</v>
      </c>
      <c r="M117" t="s">
        <v>22</v>
      </c>
      <c r="N117">
        <v>2.18E-2</v>
      </c>
      <c r="O117">
        <v>0.39500000000000002</v>
      </c>
      <c r="P117">
        <v>5.37</v>
      </c>
      <c r="Q117" t="s">
        <v>100</v>
      </c>
      <c r="R117" t="s">
        <v>21</v>
      </c>
      <c r="S117">
        <v>0.875</v>
      </c>
      <c r="T117">
        <v>11.8</v>
      </c>
      <c r="U117">
        <v>572</v>
      </c>
      <c r="W117" s="1">
        <v>1</v>
      </c>
      <c r="Y117" s="1">
        <v>18.100000000000001</v>
      </c>
      <c r="AA117"/>
      <c r="AB117" s="1">
        <v>4.3243243243243086</v>
      </c>
      <c r="AC117" s="1" t="s">
        <v>174</v>
      </c>
      <c r="AF117" s="1">
        <v>1</v>
      </c>
      <c r="AH117" s="1">
        <v>5.37</v>
      </c>
      <c r="AK117" s="1">
        <v>22.625928984310487</v>
      </c>
      <c r="AL117" s="1" t="s">
        <v>174</v>
      </c>
      <c r="AM117" s="7"/>
      <c r="AO117" s="1">
        <v>1</v>
      </c>
      <c r="AQ117" s="1">
        <v>572</v>
      </c>
      <c r="AT117" s="1">
        <v>0.87796312554872691</v>
      </c>
      <c r="AU117" s="1" t="s">
        <v>174</v>
      </c>
      <c r="AY117" s="1">
        <v>95</v>
      </c>
    </row>
    <row r="118" spans="1:51" s="1" customFormat="1">
      <c r="A118" s="2">
        <v>44467</v>
      </c>
      <c r="B118" t="s">
        <v>170</v>
      </c>
      <c r="C118" t="s">
        <v>192</v>
      </c>
      <c r="D118">
        <v>89</v>
      </c>
      <c r="E118">
        <v>1</v>
      </c>
      <c r="F118">
        <v>1</v>
      </c>
      <c r="G118" t="s">
        <v>11</v>
      </c>
      <c r="H118" t="s">
        <v>21</v>
      </c>
      <c r="I118">
        <v>6.79E-3</v>
      </c>
      <c r="J118">
        <v>9.9500000000000005E-2</v>
      </c>
      <c r="K118">
        <v>1.8</v>
      </c>
      <c r="L118" t="s">
        <v>19</v>
      </c>
      <c r="M118" t="s">
        <v>22</v>
      </c>
      <c r="N118">
        <v>1.3599999999999999E-2</v>
      </c>
      <c r="O118">
        <v>0.215</v>
      </c>
      <c r="P118">
        <v>1.23</v>
      </c>
      <c r="Q118" t="s">
        <v>100</v>
      </c>
      <c r="R118" t="s">
        <v>21</v>
      </c>
      <c r="S118">
        <v>1.2</v>
      </c>
      <c r="T118">
        <v>16.2</v>
      </c>
      <c r="U118">
        <v>787</v>
      </c>
      <c r="W118" s="1">
        <v>1</v>
      </c>
      <c r="Y118" s="1">
        <v>1.8</v>
      </c>
      <c r="AA118"/>
      <c r="AB118" s="1">
        <v>34.101382488479267</v>
      </c>
      <c r="AC118" s="1" t="s">
        <v>174</v>
      </c>
      <c r="AF118" s="1">
        <v>1</v>
      </c>
      <c r="AH118" s="1">
        <v>1.23</v>
      </c>
      <c r="AK118" s="1">
        <v>52.252252252252262</v>
      </c>
      <c r="AL118" s="1" t="s">
        <v>174</v>
      </c>
      <c r="AM118" s="7"/>
      <c r="AO118" s="1">
        <v>1</v>
      </c>
      <c r="AQ118" s="1">
        <v>787</v>
      </c>
      <c r="AT118" s="1">
        <v>1.6655989750160154</v>
      </c>
      <c r="AU118" s="1" t="s">
        <v>174</v>
      </c>
      <c r="AY118" s="1">
        <v>96</v>
      </c>
    </row>
    <row r="119" spans="1:51" s="1" customFormat="1">
      <c r="A119" s="2">
        <v>44467</v>
      </c>
      <c r="B119" t="s">
        <v>170</v>
      </c>
      <c r="C119" t="s">
        <v>192</v>
      </c>
      <c r="D119">
        <v>104</v>
      </c>
      <c r="E119">
        <v>1</v>
      </c>
      <c r="F119">
        <v>1</v>
      </c>
      <c r="G119" t="s">
        <v>11</v>
      </c>
      <c r="H119" t="s">
        <v>21</v>
      </c>
      <c r="I119">
        <v>1.9099999999999999E-2</v>
      </c>
      <c r="J119">
        <v>0.45200000000000001</v>
      </c>
      <c r="K119">
        <v>9.9</v>
      </c>
      <c r="L119" t="s">
        <v>19</v>
      </c>
      <c r="M119" t="s">
        <v>22</v>
      </c>
      <c r="N119">
        <v>1.9E-2</v>
      </c>
      <c r="O119">
        <v>0.38</v>
      </c>
      <c r="P119">
        <v>5.03</v>
      </c>
      <c r="Q119" t="s">
        <v>100</v>
      </c>
      <c r="R119" t="s">
        <v>21</v>
      </c>
      <c r="S119">
        <v>1.24</v>
      </c>
      <c r="T119">
        <v>16.7</v>
      </c>
      <c r="U119">
        <v>815</v>
      </c>
      <c r="W119" s="1">
        <v>1</v>
      </c>
      <c r="Y119" s="1">
        <v>9.9</v>
      </c>
      <c r="AA119"/>
      <c r="AB119" s="1">
        <v>0</v>
      </c>
      <c r="AC119" s="1" t="s">
        <v>174</v>
      </c>
      <c r="AF119" s="1">
        <v>1</v>
      </c>
      <c r="AH119" s="1">
        <v>5.03</v>
      </c>
      <c r="AK119" s="1">
        <v>8.015267175572518</v>
      </c>
      <c r="AL119" s="1" t="s">
        <v>174</v>
      </c>
      <c r="AM119" s="7"/>
      <c r="AO119" s="1">
        <v>1</v>
      </c>
      <c r="AQ119" s="1">
        <v>815</v>
      </c>
      <c r="AT119" s="1">
        <v>1.9826517967781909</v>
      </c>
      <c r="AU119" s="1" t="s">
        <v>174</v>
      </c>
      <c r="AY119" s="1">
        <v>97</v>
      </c>
    </row>
    <row r="120" spans="1:51" s="1" customFormat="1">
      <c r="A120" s="2">
        <v>44474</v>
      </c>
      <c r="B120" t="s">
        <v>166</v>
      </c>
      <c r="C120" t="s">
        <v>192</v>
      </c>
      <c r="D120">
        <v>14</v>
      </c>
      <c r="E120">
        <v>1</v>
      </c>
      <c r="F120">
        <v>1</v>
      </c>
      <c r="G120" t="s">
        <v>11</v>
      </c>
      <c r="H120" t="s">
        <v>21</v>
      </c>
      <c r="I120">
        <v>1.7899999999999999E-2</v>
      </c>
      <c r="J120">
        <v>0.45</v>
      </c>
      <c r="K120">
        <v>8.1999999999999993</v>
      </c>
      <c r="L120" t="s">
        <v>19</v>
      </c>
      <c r="M120" t="s">
        <v>22</v>
      </c>
      <c r="N120">
        <v>2.5000000000000001E-2</v>
      </c>
      <c r="O120">
        <v>0.46500000000000002</v>
      </c>
      <c r="P120">
        <v>8.36</v>
      </c>
      <c r="Q120" t="s">
        <v>100</v>
      </c>
      <c r="R120" t="s">
        <v>21</v>
      </c>
      <c r="S120">
        <v>4.2399999999999998E-3</v>
      </c>
      <c r="T120">
        <v>7.1900000000000006E-2</v>
      </c>
      <c r="U120">
        <v>2.62</v>
      </c>
      <c r="W120" s="1">
        <v>1</v>
      </c>
      <c r="Y120" s="1">
        <v>8.1999999999999993</v>
      </c>
      <c r="AA120"/>
      <c r="AB120" s="1">
        <v>5.225653206650847</v>
      </c>
      <c r="AC120" s="1" t="s">
        <v>174</v>
      </c>
      <c r="AF120" s="1">
        <v>1</v>
      </c>
      <c r="AH120" s="1">
        <v>8.36</v>
      </c>
      <c r="AK120" s="1">
        <v>19.422572178477687</v>
      </c>
      <c r="AL120" s="1" t="s">
        <v>174</v>
      </c>
      <c r="AM120" s="7"/>
      <c r="AO120" s="1">
        <v>1</v>
      </c>
      <c r="AQ120" s="1">
        <v>2.62</v>
      </c>
      <c r="AT120" s="1">
        <v>37.104072398190048</v>
      </c>
      <c r="AU120" s="1" t="s">
        <v>174</v>
      </c>
      <c r="AY120" s="1">
        <v>98</v>
      </c>
    </row>
    <row r="121" spans="1:51" s="1" customFormat="1">
      <c r="A121" s="2">
        <v>44474</v>
      </c>
      <c r="B121" t="s">
        <v>166</v>
      </c>
      <c r="C121" t="s">
        <v>192</v>
      </c>
      <c r="D121">
        <v>29</v>
      </c>
      <c r="E121">
        <v>1</v>
      </c>
      <c r="F121">
        <v>1</v>
      </c>
      <c r="G121" t="s">
        <v>11</v>
      </c>
      <c r="H121" t="s">
        <v>21</v>
      </c>
      <c r="I121">
        <v>1.43E-2</v>
      </c>
      <c r="J121">
        <v>0.33</v>
      </c>
      <c r="K121">
        <v>5.7</v>
      </c>
      <c r="L121" t="s">
        <v>19</v>
      </c>
      <c r="M121" t="s">
        <v>22</v>
      </c>
      <c r="N121">
        <v>2.1399999999999999E-2</v>
      </c>
      <c r="O121">
        <v>0.38300000000000001</v>
      </c>
      <c r="P121">
        <v>6.52</v>
      </c>
      <c r="Q121" t="s">
        <v>100</v>
      </c>
      <c r="R121" t="s">
        <v>21</v>
      </c>
      <c r="S121">
        <v>3.0000000000000001E-3</v>
      </c>
      <c r="T121">
        <v>4.3400000000000001E-2</v>
      </c>
      <c r="U121">
        <v>1.22</v>
      </c>
      <c r="W121" s="1">
        <v>1</v>
      </c>
      <c r="Y121" s="1">
        <v>5.7</v>
      </c>
      <c r="AA121"/>
      <c r="AB121" s="1">
        <v>53.470437017994854</v>
      </c>
      <c r="AC121" s="1" t="s">
        <v>174</v>
      </c>
      <c r="AF121" s="1">
        <v>1</v>
      </c>
      <c r="AH121" s="1">
        <v>6.52</v>
      </c>
      <c r="AK121" s="1">
        <v>18.608549874266547</v>
      </c>
      <c r="AL121" s="1" t="s">
        <v>174</v>
      </c>
      <c r="AM121" s="7"/>
      <c r="AO121" s="1">
        <v>1</v>
      </c>
      <c r="AQ121" s="1">
        <v>1.22</v>
      </c>
      <c r="AT121" s="1">
        <v>180.33843674456088</v>
      </c>
      <c r="AU121" s="1" t="s">
        <v>175</v>
      </c>
      <c r="AY121" s="1">
        <v>99</v>
      </c>
    </row>
    <row r="122" spans="1:51" s="1" customFormat="1">
      <c r="A122" s="2">
        <v>44474</v>
      </c>
      <c r="B122" t="s">
        <v>166</v>
      </c>
      <c r="C122" t="s">
        <v>192</v>
      </c>
      <c r="D122">
        <v>44</v>
      </c>
      <c r="E122">
        <v>1</v>
      </c>
      <c r="F122">
        <v>1</v>
      </c>
      <c r="G122" t="s">
        <v>11</v>
      </c>
      <c r="H122" t="s">
        <v>21</v>
      </c>
      <c r="I122">
        <v>1.1200000000000001</v>
      </c>
      <c r="J122">
        <v>23.3</v>
      </c>
      <c r="K122">
        <v>483</v>
      </c>
      <c r="L122" t="s">
        <v>19</v>
      </c>
      <c r="M122" t="s">
        <v>22</v>
      </c>
      <c r="N122">
        <v>5.7500000000000002E-2</v>
      </c>
      <c r="O122">
        <v>0.96099999999999997</v>
      </c>
      <c r="P122">
        <v>19.5</v>
      </c>
      <c r="Q122" t="s">
        <v>100</v>
      </c>
      <c r="R122" t="s">
        <v>21</v>
      </c>
      <c r="S122">
        <v>3.65E-3</v>
      </c>
      <c r="T122">
        <v>6.9099999999999995E-2</v>
      </c>
      <c r="U122">
        <v>2.4900000000000002</v>
      </c>
      <c r="W122" s="1">
        <v>1</v>
      </c>
      <c r="Y122" s="1">
        <v>483</v>
      </c>
      <c r="AA122"/>
      <c r="AB122" s="1">
        <v>0.20725388601036268</v>
      </c>
      <c r="AC122" s="1" t="s">
        <v>174</v>
      </c>
      <c r="AF122" s="1">
        <v>1</v>
      </c>
      <c r="AH122" s="1">
        <v>19.5</v>
      </c>
      <c r="AK122" s="1">
        <v>20.963172804532576</v>
      </c>
      <c r="AL122" s="1" t="s">
        <v>175</v>
      </c>
      <c r="AM122" s="7"/>
      <c r="AO122" s="1">
        <v>1</v>
      </c>
      <c r="AQ122" s="1">
        <v>2.4900000000000002</v>
      </c>
      <c r="AT122" s="1">
        <v>7.9331941544885343</v>
      </c>
      <c r="AU122" s="1" t="s">
        <v>174</v>
      </c>
      <c r="AY122" s="1">
        <v>100</v>
      </c>
    </row>
    <row r="123" spans="1:51" s="1" customFormat="1">
      <c r="A123" s="2">
        <v>44474</v>
      </c>
      <c r="B123" t="s">
        <v>166</v>
      </c>
      <c r="C123" t="s">
        <v>192</v>
      </c>
      <c r="D123">
        <v>59</v>
      </c>
      <c r="E123">
        <v>1</v>
      </c>
      <c r="F123">
        <v>1</v>
      </c>
      <c r="G123" t="s">
        <v>11</v>
      </c>
      <c r="H123" t="s">
        <v>21</v>
      </c>
      <c r="I123">
        <v>1.92</v>
      </c>
      <c r="J123">
        <v>41.6</v>
      </c>
      <c r="K123">
        <v>862</v>
      </c>
      <c r="L123" t="s">
        <v>19</v>
      </c>
      <c r="M123" t="s">
        <v>22</v>
      </c>
      <c r="N123">
        <v>1.8599999999999998E-2</v>
      </c>
      <c r="O123">
        <v>0.33300000000000002</v>
      </c>
      <c r="P123">
        <v>5.4</v>
      </c>
      <c r="Q123" t="s">
        <v>100</v>
      </c>
      <c r="R123" t="s">
        <v>21</v>
      </c>
      <c r="S123">
        <v>2.8700000000000002E-3</v>
      </c>
      <c r="T123">
        <v>5.33E-2</v>
      </c>
      <c r="U123">
        <v>1.71</v>
      </c>
      <c r="W123" s="1">
        <v>1</v>
      </c>
      <c r="Y123" s="1">
        <v>862</v>
      </c>
      <c r="AA123"/>
      <c r="AB123" s="1">
        <v>0.34863451481696689</v>
      </c>
      <c r="AC123" s="1" t="s">
        <v>174</v>
      </c>
      <c r="AF123" s="1">
        <v>1</v>
      </c>
      <c r="AH123" s="1">
        <v>5.4</v>
      </c>
      <c r="AK123" s="1">
        <v>24.532224532224543</v>
      </c>
      <c r="AL123" s="1" t="s">
        <v>174</v>
      </c>
      <c r="AM123" s="7"/>
      <c r="AO123" s="1">
        <v>1</v>
      </c>
      <c r="AQ123" s="1">
        <v>1.71</v>
      </c>
      <c r="AT123" s="1">
        <v>24.999999999999989</v>
      </c>
      <c r="AU123" s="1" t="s">
        <v>174</v>
      </c>
      <c r="AY123" s="1">
        <v>101</v>
      </c>
    </row>
    <row r="124" spans="1:51" s="1" customFormat="1">
      <c r="A124" s="2">
        <v>44474</v>
      </c>
      <c r="B124" t="s">
        <v>166</v>
      </c>
      <c r="C124" t="s">
        <v>192</v>
      </c>
      <c r="D124">
        <v>74</v>
      </c>
      <c r="E124">
        <v>1</v>
      </c>
      <c r="F124">
        <v>1</v>
      </c>
      <c r="G124" t="s">
        <v>11</v>
      </c>
      <c r="H124" t="s">
        <v>21</v>
      </c>
      <c r="I124">
        <v>1.7399999999999999E-2</v>
      </c>
      <c r="J124">
        <v>0.42399999999999999</v>
      </c>
      <c r="K124">
        <v>7.66</v>
      </c>
      <c r="L124" t="s">
        <v>19</v>
      </c>
      <c r="M124" t="s">
        <v>22</v>
      </c>
      <c r="N124">
        <v>1.5900000000000001E-2</v>
      </c>
      <c r="O124">
        <v>0.30199999999999999</v>
      </c>
      <c r="P124">
        <v>4.71</v>
      </c>
      <c r="Q124" t="s">
        <v>100</v>
      </c>
      <c r="R124" t="s">
        <v>21</v>
      </c>
      <c r="S124">
        <v>4.4900000000000001E-3</v>
      </c>
      <c r="T124">
        <v>4.7899999999999998E-2</v>
      </c>
      <c r="U124">
        <v>1.44</v>
      </c>
      <c r="W124" s="1">
        <v>1</v>
      </c>
      <c r="Y124" s="1">
        <v>7.66</v>
      </c>
      <c r="AA124"/>
      <c r="AB124" s="1">
        <v>30.722891566265059</v>
      </c>
      <c r="AC124" s="1" t="s">
        <v>174</v>
      </c>
      <c r="AF124" s="1">
        <v>1</v>
      </c>
      <c r="AH124" s="1">
        <v>4.71</v>
      </c>
      <c r="AK124" s="1">
        <v>7.4889867841409661</v>
      </c>
      <c r="AL124" s="1" t="s">
        <v>174</v>
      </c>
      <c r="AM124" s="7"/>
      <c r="AO124" s="1">
        <v>1</v>
      </c>
      <c r="AQ124" s="1">
        <v>1.44</v>
      </c>
      <c r="AT124" s="1">
        <v>85.258964143426297</v>
      </c>
      <c r="AU124" s="1" t="s">
        <v>174</v>
      </c>
      <c r="AY124" s="1">
        <v>102</v>
      </c>
    </row>
    <row r="125" spans="1:51" s="1" customFormat="1">
      <c r="A125" s="2">
        <v>44474</v>
      </c>
      <c r="B125" t="s">
        <v>166</v>
      </c>
      <c r="C125" t="s">
        <v>192</v>
      </c>
      <c r="D125">
        <v>89</v>
      </c>
      <c r="E125">
        <v>1</v>
      </c>
      <c r="F125">
        <v>1</v>
      </c>
      <c r="G125" t="s">
        <v>11</v>
      </c>
      <c r="H125" t="s">
        <v>21</v>
      </c>
      <c r="I125">
        <v>1.5299999999999999E-2</v>
      </c>
      <c r="J125">
        <v>0.38200000000000001</v>
      </c>
      <c r="K125">
        <v>6.79</v>
      </c>
      <c r="L125" t="s">
        <v>19</v>
      </c>
      <c r="M125" t="s">
        <v>22</v>
      </c>
      <c r="N125">
        <v>2.1999999999999999E-2</v>
      </c>
      <c r="O125">
        <v>0.42</v>
      </c>
      <c r="P125">
        <v>7.37</v>
      </c>
      <c r="Q125" t="s">
        <v>100</v>
      </c>
      <c r="R125" t="s">
        <v>21</v>
      </c>
      <c r="S125">
        <v>3.0000000000000001E-3</v>
      </c>
      <c r="T125">
        <v>5.04E-2</v>
      </c>
      <c r="U125">
        <v>1.57</v>
      </c>
      <c r="W125" s="1">
        <v>1</v>
      </c>
      <c r="Y125" s="1">
        <v>6.79</v>
      </c>
      <c r="AA125"/>
      <c r="AB125" s="1">
        <v>4.7447879223580172</v>
      </c>
      <c r="AC125" s="1" t="s">
        <v>174</v>
      </c>
      <c r="AF125" s="1">
        <v>1</v>
      </c>
      <c r="AH125" s="1">
        <v>7.37</v>
      </c>
      <c r="AK125" s="1">
        <v>0.13577732518669092</v>
      </c>
      <c r="AL125" s="1" t="s">
        <v>174</v>
      </c>
      <c r="AM125" s="7"/>
      <c r="AO125" s="1">
        <v>1</v>
      </c>
      <c r="AQ125" s="1">
        <v>1.57</v>
      </c>
      <c r="AT125" s="1">
        <v>28.415300546448076</v>
      </c>
      <c r="AU125" s="1" t="s">
        <v>174</v>
      </c>
      <c r="AY125" s="1">
        <v>103</v>
      </c>
    </row>
    <row r="126" spans="1:51" s="1" customFormat="1">
      <c r="A126" s="2">
        <v>44474</v>
      </c>
      <c r="B126" t="s">
        <v>166</v>
      </c>
      <c r="C126" t="s">
        <v>192</v>
      </c>
      <c r="D126">
        <v>104</v>
      </c>
      <c r="E126">
        <v>1</v>
      </c>
      <c r="F126">
        <v>1</v>
      </c>
      <c r="G126" t="s">
        <v>11</v>
      </c>
      <c r="H126" t="s">
        <v>21</v>
      </c>
      <c r="I126">
        <v>1.7600000000000001E-2</v>
      </c>
      <c r="J126">
        <v>0.39700000000000002</v>
      </c>
      <c r="K126">
        <v>7.11</v>
      </c>
      <c r="L126" t="s">
        <v>19</v>
      </c>
      <c r="M126" t="s">
        <v>22</v>
      </c>
      <c r="N126">
        <v>2.18E-2</v>
      </c>
      <c r="O126">
        <v>0.41399999999999998</v>
      </c>
      <c r="P126">
        <v>7.22</v>
      </c>
      <c r="Q126" t="s">
        <v>100</v>
      </c>
      <c r="R126" t="s">
        <v>21</v>
      </c>
      <c r="S126">
        <v>7.3699999999999998E-3</v>
      </c>
      <c r="T126">
        <v>0.13900000000000001</v>
      </c>
      <c r="U126">
        <v>5.94</v>
      </c>
      <c r="W126" s="1">
        <v>1</v>
      </c>
      <c r="Y126" s="1">
        <v>7.11</v>
      </c>
      <c r="AA126"/>
      <c r="AB126" s="1">
        <v>33.29425556858147</v>
      </c>
      <c r="AC126" s="1" t="s">
        <v>174</v>
      </c>
      <c r="AF126" s="1">
        <v>1</v>
      </c>
      <c r="AH126" s="1">
        <v>7.22</v>
      </c>
      <c r="AK126" s="1">
        <v>3.1356509884117303</v>
      </c>
      <c r="AL126" s="1" t="s">
        <v>174</v>
      </c>
      <c r="AM126" s="7"/>
      <c r="AO126" s="1">
        <v>1</v>
      </c>
      <c r="AQ126" s="1">
        <v>5.94</v>
      </c>
      <c r="AT126" s="1">
        <v>42.448979591836746</v>
      </c>
      <c r="AU126" s="1" t="s">
        <v>174</v>
      </c>
      <c r="AY126" s="1">
        <v>104</v>
      </c>
    </row>
    <row r="127" spans="1:51" s="1" customFormat="1">
      <c r="A127" s="2">
        <v>44474</v>
      </c>
      <c r="B127" t="s">
        <v>166</v>
      </c>
      <c r="C127" t="s">
        <v>192</v>
      </c>
      <c r="D127">
        <v>119</v>
      </c>
      <c r="E127">
        <v>1</v>
      </c>
      <c r="F127">
        <v>1</v>
      </c>
      <c r="G127" t="s">
        <v>11</v>
      </c>
      <c r="H127" t="s">
        <v>21</v>
      </c>
      <c r="I127">
        <v>0.3</v>
      </c>
      <c r="J127">
        <v>6.57</v>
      </c>
      <c r="K127">
        <v>135</v>
      </c>
      <c r="L127" t="s">
        <v>19</v>
      </c>
      <c r="M127" t="s">
        <v>22</v>
      </c>
      <c r="N127">
        <v>1.7500000000000002E-2</v>
      </c>
      <c r="O127">
        <v>0.32200000000000001</v>
      </c>
      <c r="P127">
        <v>5.15</v>
      </c>
      <c r="Q127" t="s">
        <v>100</v>
      </c>
      <c r="R127" t="s">
        <v>21</v>
      </c>
      <c r="S127">
        <v>1.6199999999999999E-2</v>
      </c>
      <c r="T127">
        <v>0.224</v>
      </c>
      <c r="U127">
        <v>10.1</v>
      </c>
      <c r="W127" s="1">
        <v>1</v>
      </c>
      <c r="Y127" s="1">
        <v>135</v>
      </c>
      <c r="AA127"/>
      <c r="AB127" s="1">
        <v>0.73800738007380073</v>
      </c>
      <c r="AC127" s="1" t="s">
        <v>174</v>
      </c>
      <c r="AF127" s="1">
        <v>1</v>
      </c>
      <c r="AH127" s="1">
        <v>5.15</v>
      </c>
      <c r="AK127" s="1">
        <v>32.110839445802768</v>
      </c>
      <c r="AL127" s="1" t="s">
        <v>174</v>
      </c>
      <c r="AM127" s="7"/>
      <c r="AO127" s="1">
        <v>1</v>
      </c>
      <c r="AQ127" s="1">
        <v>10.1</v>
      </c>
      <c r="AT127" s="1">
        <v>13.824884792626728</v>
      </c>
      <c r="AU127" s="1" t="s">
        <v>174</v>
      </c>
      <c r="AY127" s="1">
        <v>105</v>
      </c>
    </row>
    <row r="128" spans="1:51" s="1" customFormat="1">
      <c r="A128" s="2">
        <v>44474</v>
      </c>
      <c r="B128" t="s">
        <v>166</v>
      </c>
      <c r="C128" t="s">
        <v>192</v>
      </c>
      <c r="D128">
        <v>134</v>
      </c>
      <c r="E128">
        <v>1</v>
      </c>
      <c r="F128">
        <v>1</v>
      </c>
      <c r="G128" t="s">
        <v>11</v>
      </c>
      <c r="H128" t="s">
        <v>21</v>
      </c>
      <c r="I128">
        <v>1.12E-2</v>
      </c>
      <c r="J128">
        <v>0.33400000000000002</v>
      </c>
      <c r="K128">
        <v>5.79</v>
      </c>
      <c r="L128" t="s">
        <v>19</v>
      </c>
      <c r="M128" t="s">
        <v>22</v>
      </c>
      <c r="N128">
        <v>3.6700000000000003E-2</v>
      </c>
      <c r="O128">
        <v>0.30099999999999999</v>
      </c>
      <c r="P128">
        <v>4.68</v>
      </c>
      <c r="Q128" t="s">
        <v>100</v>
      </c>
      <c r="R128" t="s">
        <v>21</v>
      </c>
      <c r="S128">
        <v>1.99E-3</v>
      </c>
      <c r="T128">
        <v>3.1600000000000003E-2</v>
      </c>
      <c r="U128">
        <v>0.64100000000000001</v>
      </c>
      <c r="W128" s="1">
        <v>1</v>
      </c>
      <c r="Y128" s="1">
        <v>5.79</v>
      </c>
      <c r="AA128"/>
      <c r="AB128" s="1">
        <v>16.044776119402993</v>
      </c>
      <c r="AC128" s="1" t="s">
        <v>174</v>
      </c>
      <c r="AF128" s="1">
        <v>1</v>
      </c>
      <c r="AH128" s="1">
        <v>4.68</v>
      </c>
      <c r="AK128" s="1">
        <v>8.0000000000000124</v>
      </c>
      <c r="AL128" s="1" t="s">
        <v>174</v>
      </c>
      <c r="AM128" s="7"/>
      <c r="AO128" s="1">
        <v>1</v>
      </c>
      <c r="AQ128" s="1">
        <v>0.64100000000000001</v>
      </c>
      <c r="AT128" s="1">
        <v>147.94409010720588</v>
      </c>
      <c r="AU128" s="1" t="s">
        <v>175</v>
      </c>
      <c r="AY128" s="1">
        <v>106</v>
      </c>
    </row>
    <row r="129" spans="1:51" s="1" customFormat="1">
      <c r="A129" s="2">
        <v>44474</v>
      </c>
      <c r="B129" t="s">
        <v>166</v>
      </c>
      <c r="C129" t="s">
        <v>192</v>
      </c>
      <c r="D129">
        <v>149</v>
      </c>
      <c r="E129">
        <v>1</v>
      </c>
      <c r="F129">
        <v>1</v>
      </c>
      <c r="G129" t="s">
        <v>11</v>
      </c>
      <c r="H129" t="s">
        <v>21</v>
      </c>
      <c r="I129">
        <v>1.8499999999999999E-2</v>
      </c>
      <c r="J129">
        <v>0.53100000000000003</v>
      </c>
      <c r="K129">
        <v>9.8699999999999992</v>
      </c>
      <c r="L129" t="s">
        <v>19</v>
      </c>
      <c r="M129" t="s">
        <v>22</v>
      </c>
      <c r="N129">
        <v>1.09E-2</v>
      </c>
      <c r="O129">
        <v>0.20599999999999999</v>
      </c>
      <c r="P129">
        <v>2.54</v>
      </c>
      <c r="Q129" t="s">
        <v>100</v>
      </c>
      <c r="R129" t="s">
        <v>21</v>
      </c>
      <c r="S129">
        <v>5.5999999999999999E-3</v>
      </c>
      <c r="T129">
        <v>7.8600000000000003E-2</v>
      </c>
      <c r="U129">
        <v>2.95</v>
      </c>
      <c r="W129" s="1">
        <v>1</v>
      </c>
      <c r="Y129" s="1">
        <v>9.8699999999999992</v>
      </c>
      <c r="AA129"/>
      <c r="AB129" s="1">
        <v>97.065462753950328</v>
      </c>
      <c r="AC129" s="1" t="s">
        <v>174</v>
      </c>
      <c r="AF129" s="1">
        <v>1</v>
      </c>
      <c r="AH129" s="1">
        <v>2.54</v>
      </c>
      <c r="AK129" s="1">
        <v>3.6072144288577097</v>
      </c>
      <c r="AL129" s="1" t="s">
        <v>174</v>
      </c>
      <c r="AM129" s="7"/>
      <c r="AO129" s="1">
        <v>1</v>
      </c>
      <c r="AQ129" s="1">
        <v>2.95</v>
      </c>
      <c r="AT129" s="1">
        <v>23.062381852551997</v>
      </c>
      <c r="AU129" s="1" t="s">
        <v>174</v>
      </c>
      <c r="AY129" s="1">
        <v>107</v>
      </c>
    </row>
    <row r="130" spans="1:51" s="1" customFormat="1">
      <c r="A130" s="2">
        <v>44490</v>
      </c>
      <c r="B130" t="s">
        <v>157</v>
      </c>
      <c r="C130" t="s">
        <v>192</v>
      </c>
      <c r="D130">
        <v>14</v>
      </c>
      <c r="E130">
        <v>1</v>
      </c>
      <c r="F130">
        <v>1</v>
      </c>
      <c r="G130" t="s">
        <v>11</v>
      </c>
      <c r="H130" t="s">
        <v>21</v>
      </c>
      <c r="I130">
        <v>1.7899999999999999E-2</v>
      </c>
      <c r="J130">
        <v>0.32500000000000001</v>
      </c>
      <c r="K130">
        <v>8.11</v>
      </c>
      <c r="L130" t="s">
        <v>19</v>
      </c>
      <c r="M130" t="s">
        <v>22</v>
      </c>
      <c r="N130">
        <v>2.7199999999999998E-2</v>
      </c>
      <c r="O130">
        <v>0.54800000000000004</v>
      </c>
      <c r="P130">
        <v>8.98</v>
      </c>
      <c r="Q130" t="s">
        <v>100</v>
      </c>
      <c r="R130" t="s">
        <v>21</v>
      </c>
      <c r="S130">
        <v>1.49</v>
      </c>
      <c r="T130">
        <v>20.2</v>
      </c>
      <c r="U130">
        <v>998</v>
      </c>
      <c r="W130" s="1">
        <v>1</v>
      </c>
      <c r="Y130" s="1">
        <v>8.11</v>
      </c>
      <c r="AA130"/>
      <c r="AB130" s="1">
        <v>17.864338482202808</v>
      </c>
      <c r="AC130" s="1" t="s">
        <v>174</v>
      </c>
      <c r="AF130" s="1">
        <v>1</v>
      </c>
      <c r="AH130" s="1">
        <v>8.98</v>
      </c>
      <c r="AK130" s="1">
        <v>1.2324929971988929</v>
      </c>
      <c r="AL130" s="1" t="s">
        <v>174</v>
      </c>
      <c r="AM130" s="7"/>
      <c r="AO130" s="1">
        <v>1</v>
      </c>
      <c r="AQ130" s="1">
        <v>998</v>
      </c>
      <c r="AT130" s="1">
        <v>5.078125</v>
      </c>
      <c r="AU130" s="1" t="s">
        <v>174</v>
      </c>
      <c r="AY130" s="1">
        <v>108</v>
      </c>
    </row>
    <row r="131" spans="1:51" s="1" customFormat="1">
      <c r="A131" s="2">
        <v>44490</v>
      </c>
      <c r="B131" t="s">
        <v>157</v>
      </c>
      <c r="C131" t="s">
        <v>192</v>
      </c>
      <c r="D131">
        <v>29</v>
      </c>
      <c r="E131">
        <v>1</v>
      </c>
      <c r="F131">
        <v>1</v>
      </c>
      <c r="G131" t="s">
        <v>11</v>
      </c>
      <c r="H131" t="s">
        <v>21</v>
      </c>
      <c r="I131">
        <v>-1.35E-2</v>
      </c>
      <c r="J131">
        <v>0.16800000000000001</v>
      </c>
      <c r="K131">
        <v>4.82</v>
      </c>
      <c r="L131" t="s">
        <v>19</v>
      </c>
      <c r="M131" t="s">
        <v>22</v>
      </c>
      <c r="N131">
        <v>1.1900000000000001E-2</v>
      </c>
      <c r="O131">
        <v>0.23899999999999999</v>
      </c>
      <c r="P131">
        <v>2.02</v>
      </c>
      <c r="Q131" t="s">
        <v>100</v>
      </c>
      <c r="R131" t="s">
        <v>21</v>
      </c>
      <c r="S131">
        <v>4.87E-2</v>
      </c>
      <c r="T131">
        <v>0.69099999999999995</v>
      </c>
      <c r="U131">
        <v>33.4</v>
      </c>
      <c r="W131" s="1">
        <v>1</v>
      </c>
      <c r="Y131" s="1">
        <v>4.82</v>
      </c>
      <c r="AA131"/>
      <c r="AB131" s="1">
        <v>35.121951219512205</v>
      </c>
      <c r="AC131" s="1" t="s">
        <v>174</v>
      </c>
      <c r="AF131" s="1">
        <v>1</v>
      </c>
      <c r="AH131" s="1">
        <v>2.02</v>
      </c>
      <c r="AK131" s="1">
        <v>8.9834515366430221</v>
      </c>
      <c r="AL131" s="1" t="s">
        <v>174</v>
      </c>
      <c r="AM131" s="7"/>
      <c r="AO131" s="1">
        <v>1</v>
      </c>
      <c r="AQ131" s="1">
        <v>33.4</v>
      </c>
      <c r="AT131" s="1">
        <v>17.589576547231268</v>
      </c>
      <c r="AU131" s="1" t="s">
        <v>174</v>
      </c>
      <c r="AY131" s="1">
        <v>109</v>
      </c>
    </row>
    <row r="132" spans="1:51" s="1" customFormat="1">
      <c r="A132" s="2">
        <v>44490</v>
      </c>
      <c r="B132" t="s">
        <v>157</v>
      </c>
      <c r="C132" t="s">
        <v>192</v>
      </c>
      <c r="D132">
        <v>44</v>
      </c>
      <c r="E132">
        <v>1</v>
      </c>
      <c r="F132">
        <v>1</v>
      </c>
      <c r="G132" t="s">
        <v>11</v>
      </c>
      <c r="H132" t="s">
        <v>21</v>
      </c>
      <c r="I132">
        <v>1.23E-2</v>
      </c>
      <c r="J132">
        <v>0.39100000000000001</v>
      </c>
      <c r="K132">
        <v>9.5</v>
      </c>
      <c r="L132" t="s">
        <v>19</v>
      </c>
      <c r="M132" t="s">
        <v>22</v>
      </c>
      <c r="N132">
        <v>2.3E-2</v>
      </c>
      <c r="O132">
        <v>0.47499999999999998</v>
      </c>
      <c r="P132">
        <v>7.34</v>
      </c>
      <c r="Q132" t="s">
        <v>100</v>
      </c>
      <c r="R132" t="s">
        <v>21</v>
      </c>
      <c r="S132">
        <v>1.61</v>
      </c>
      <c r="T132">
        <v>21.8</v>
      </c>
      <c r="U132">
        <v>1080</v>
      </c>
      <c r="W132" s="1">
        <v>1</v>
      </c>
      <c r="Y132" s="1">
        <v>9.5</v>
      </c>
      <c r="AA132"/>
      <c r="AB132" s="1">
        <v>6.1224489795918329</v>
      </c>
      <c r="AC132" s="1" t="s">
        <v>174</v>
      </c>
      <c r="AF132" s="1">
        <v>1</v>
      </c>
      <c r="AH132" s="1">
        <v>7.34</v>
      </c>
      <c r="AK132" s="1">
        <v>3.0428769017980599</v>
      </c>
      <c r="AL132" s="1" t="s">
        <v>174</v>
      </c>
      <c r="AM132" s="7"/>
      <c r="AO132" s="1">
        <v>1</v>
      </c>
      <c r="AQ132" s="1">
        <v>1080</v>
      </c>
      <c r="AT132" s="1">
        <v>2.816901408450704</v>
      </c>
      <c r="AU132" s="1" t="s">
        <v>174</v>
      </c>
      <c r="AY132" s="1">
        <v>110</v>
      </c>
    </row>
    <row r="133" spans="1:51" s="1" customFormat="1">
      <c r="A133" s="2">
        <v>44490</v>
      </c>
      <c r="B133" t="s">
        <v>157</v>
      </c>
      <c r="C133" t="s">
        <v>192</v>
      </c>
      <c r="D133">
        <v>59</v>
      </c>
      <c r="E133">
        <v>1</v>
      </c>
      <c r="F133">
        <v>1</v>
      </c>
      <c r="G133" t="s">
        <v>11</v>
      </c>
      <c r="H133" t="s">
        <v>21</v>
      </c>
      <c r="I133">
        <v>1.4500000000000001E-2</v>
      </c>
      <c r="J133">
        <v>0.39100000000000001</v>
      </c>
      <c r="K133">
        <v>9.49</v>
      </c>
      <c r="L133" t="s">
        <v>19</v>
      </c>
      <c r="M133" t="s">
        <v>22</v>
      </c>
      <c r="N133">
        <v>2.2499999999999999E-2</v>
      </c>
      <c r="O133">
        <v>0.45300000000000001</v>
      </c>
      <c r="P133">
        <v>6.85</v>
      </c>
      <c r="Q133" t="s">
        <v>100</v>
      </c>
      <c r="R133" t="s">
        <v>21</v>
      </c>
      <c r="S133">
        <v>1.58</v>
      </c>
      <c r="T133">
        <v>21.3</v>
      </c>
      <c r="U133">
        <v>1060</v>
      </c>
      <c r="W133" s="1">
        <v>1</v>
      </c>
      <c r="Y133" s="1">
        <v>9.49</v>
      </c>
      <c r="AA133"/>
      <c r="AB133" s="1">
        <v>10.304709141274234</v>
      </c>
      <c r="AC133" s="1" t="s">
        <v>174</v>
      </c>
      <c r="AF133" s="1">
        <v>1</v>
      </c>
      <c r="AH133" s="1">
        <v>6.85</v>
      </c>
      <c r="AK133" s="1">
        <v>0.72727272727273762</v>
      </c>
      <c r="AL133" s="1" t="s">
        <v>174</v>
      </c>
      <c r="AM133" s="7"/>
      <c r="AO133" s="1">
        <v>1</v>
      </c>
      <c r="AQ133" s="1">
        <v>1060</v>
      </c>
      <c r="AT133" s="1">
        <v>0.94786729857819907</v>
      </c>
      <c r="AU133" s="1" t="s">
        <v>174</v>
      </c>
      <c r="AY133" s="1">
        <v>111</v>
      </c>
    </row>
    <row r="134" spans="1:51" s="1" customFormat="1">
      <c r="A134" s="2">
        <v>44490</v>
      </c>
      <c r="B134" t="s">
        <v>157</v>
      </c>
      <c r="C134" t="s">
        <v>192</v>
      </c>
      <c r="D134">
        <v>74</v>
      </c>
      <c r="E134">
        <v>1</v>
      </c>
      <c r="F134">
        <v>1</v>
      </c>
      <c r="G134" t="s">
        <v>11</v>
      </c>
      <c r="H134" t="s">
        <v>21</v>
      </c>
      <c r="I134">
        <v>7.6299999999999996E-3</v>
      </c>
      <c r="J134">
        <v>0.19900000000000001</v>
      </c>
      <c r="K134">
        <v>5.46</v>
      </c>
      <c r="L134" t="s">
        <v>19</v>
      </c>
      <c r="M134" t="s">
        <v>22</v>
      </c>
      <c r="N134">
        <v>1.7500000000000002E-2</v>
      </c>
      <c r="O134">
        <v>0.33600000000000002</v>
      </c>
      <c r="P134">
        <v>4.1900000000000004</v>
      </c>
      <c r="Q134" t="s">
        <v>100</v>
      </c>
      <c r="R134" t="s">
        <v>21</v>
      </c>
      <c r="S134">
        <v>6.9800000000000001E-2</v>
      </c>
      <c r="T134">
        <v>0.96199999999999997</v>
      </c>
      <c r="U134">
        <v>46.6</v>
      </c>
      <c r="W134" s="1">
        <v>1</v>
      </c>
      <c r="Y134" s="1">
        <v>5.46</v>
      </c>
      <c r="AA134"/>
      <c r="AB134" s="1">
        <v>3.2432432432432381</v>
      </c>
      <c r="AC134" s="1" t="s">
        <v>174</v>
      </c>
      <c r="AF134" s="1">
        <v>1</v>
      </c>
      <c r="AH134" s="1">
        <v>4.1900000000000004</v>
      </c>
      <c r="AK134" s="1">
        <v>10.407239819004525</v>
      </c>
      <c r="AL134" s="1" t="s">
        <v>174</v>
      </c>
      <c r="AM134" s="7"/>
      <c r="AO134" s="1">
        <v>1</v>
      </c>
      <c r="AQ134" s="1">
        <v>46.6</v>
      </c>
      <c r="AT134" s="1">
        <v>6.8812430632630441</v>
      </c>
      <c r="AU134" s="1" t="s">
        <v>174</v>
      </c>
      <c r="AY134" s="1">
        <v>112</v>
      </c>
    </row>
    <row r="135" spans="1:51" s="1" customFormat="1" ht="15">
      <c r="A135" s="2">
        <v>44490</v>
      </c>
      <c r="B135" t="s">
        <v>157</v>
      </c>
      <c r="C135" t="s">
        <v>192</v>
      </c>
      <c r="D135">
        <v>89</v>
      </c>
      <c r="E135">
        <v>1</v>
      </c>
      <c r="F135">
        <v>1</v>
      </c>
      <c r="G135" t="s">
        <v>11</v>
      </c>
      <c r="H135" t="s">
        <v>21</v>
      </c>
      <c r="I135">
        <v>1.61E-2</v>
      </c>
      <c r="J135">
        <v>0.38800000000000001</v>
      </c>
      <c r="K135">
        <v>9.44</v>
      </c>
      <c r="L135" t="s">
        <v>19</v>
      </c>
      <c r="M135" t="s">
        <v>22</v>
      </c>
      <c r="N135">
        <v>2.24E-2</v>
      </c>
      <c r="O135">
        <v>0.40400000000000003</v>
      </c>
      <c r="P135">
        <v>5.74</v>
      </c>
      <c r="Q135" t="s">
        <v>100</v>
      </c>
      <c r="R135" t="s">
        <v>21</v>
      </c>
      <c r="S135">
        <v>1.55</v>
      </c>
      <c r="T135">
        <v>21.2</v>
      </c>
      <c r="U135">
        <v>1050</v>
      </c>
      <c r="W135" s="1">
        <v>1</v>
      </c>
      <c r="Y135" s="1">
        <v>9.44</v>
      </c>
      <c r="AA135"/>
      <c r="AF135" s="1">
        <v>1</v>
      </c>
      <c r="AH135" s="1">
        <v>5.74</v>
      </c>
      <c r="AM135" s="7"/>
      <c r="AO135" s="1">
        <v>1</v>
      </c>
      <c r="AQ135" s="1">
        <v>1050</v>
      </c>
      <c r="AY135" s="1">
        <v>113</v>
      </c>
    </row>
    <row r="136" spans="1:51" s="1" customFormat="1">
      <c r="A136" s="2">
        <v>44490</v>
      </c>
      <c r="B136" t="s">
        <v>157</v>
      </c>
      <c r="C136" t="s">
        <v>192</v>
      </c>
      <c r="D136">
        <v>104</v>
      </c>
      <c r="E136">
        <v>1</v>
      </c>
      <c r="F136">
        <v>1</v>
      </c>
      <c r="G136" t="s">
        <v>11</v>
      </c>
      <c r="H136" t="s">
        <v>21</v>
      </c>
      <c r="I136">
        <v>1.23E-2</v>
      </c>
      <c r="J136">
        <v>0.45800000000000002</v>
      </c>
      <c r="K136">
        <v>10.9</v>
      </c>
      <c r="L136" t="s">
        <v>19</v>
      </c>
      <c r="M136" t="s">
        <v>22</v>
      </c>
      <c r="N136">
        <v>2.0799999999999999E-2</v>
      </c>
      <c r="O136">
        <v>0.439</v>
      </c>
      <c r="P136">
        <v>6.53</v>
      </c>
      <c r="Q136" t="s">
        <v>100</v>
      </c>
      <c r="R136" t="s">
        <v>21</v>
      </c>
      <c r="S136">
        <v>1.1399999999999999</v>
      </c>
      <c r="T136">
        <v>15.5</v>
      </c>
      <c r="U136">
        <v>767</v>
      </c>
      <c r="W136" s="1">
        <v>1</v>
      </c>
      <c r="Y136" s="1">
        <v>10.9</v>
      </c>
      <c r="AA136"/>
      <c r="AB136" s="1">
        <v>24.899598393574294</v>
      </c>
      <c r="AC136" s="1" t="s">
        <v>175</v>
      </c>
      <c r="AF136" s="1">
        <v>1</v>
      </c>
      <c r="AH136" s="1">
        <v>6.53</v>
      </c>
      <c r="AK136" s="1">
        <v>6.1562746645619661</v>
      </c>
      <c r="AL136" s="1" t="s">
        <v>174</v>
      </c>
      <c r="AM136" s="7"/>
      <c r="AO136" s="1">
        <v>1</v>
      </c>
      <c r="AQ136" s="1">
        <v>767</v>
      </c>
      <c r="AT136" s="1">
        <v>0</v>
      </c>
      <c r="AU136" s="1" t="s">
        <v>174</v>
      </c>
      <c r="AY136" s="1">
        <v>114</v>
      </c>
    </row>
    <row r="137" spans="1:51" s="1" customFormat="1">
      <c r="A137" s="2">
        <v>44490</v>
      </c>
      <c r="B137" t="s">
        <v>157</v>
      </c>
      <c r="C137" t="s">
        <v>192</v>
      </c>
      <c r="D137">
        <v>119</v>
      </c>
      <c r="E137">
        <v>1</v>
      </c>
      <c r="F137">
        <v>1</v>
      </c>
      <c r="G137" t="s">
        <v>11</v>
      </c>
      <c r="H137" t="s">
        <v>21</v>
      </c>
      <c r="I137">
        <v>1.9400000000000001E-2</v>
      </c>
      <c r="J137">
        <v>0.52800000000000002</v>
      </c>
      <c r="K137">
        <v>12.4</v>
      </c>
      <c r="L137" t="s">
        <v>19</v>
      </c>
      <c r="M137" t="s">
        <v>22</v>
      </c>
      <c r="N137">
        <v>1.14E-2</v>
      </c>
      <c r="O137">
        <v>0.23</v>
      </c>
      <c r="P137">
        <v>1.81</v>
      </c>
      <c r="Q137" t="s">
        <v>100</v>
      </c>
      <c r="R137" t="s">
        <v>21</v>
      </c>
      <c r="S137">
        <v>3.5299999999999998E-2</v>
      </c>
      <c r="T137">
        <v>0.5</v>
      </c>
      <c r="U137">
        <v>24.1</v>
      </c>
      <c r="W137" s="1">
        <v>1</v>
      </c>
      <c r="Y137" s="1">
        <v>12.4</v>
      </c>
      <c r="AA137"/>
      <c r="AB137" s="1">
        <v>12.830188679245278</v>
      </c>
      <c r="AC137" s="1" t="s">
        <v>174</v>
      </c>
      <c r="AF137" s="1">
        <v>1</v>
      </c>
      <c r="AH137" s="1">
        <v>1.81</v>
      </c>
      <c r="AK137" s="1">
        <v>13.881748071979434</v>
      </c>
      <c r="AL137" s="1" t="s">
        <v>174</v>
      </c>
      <c r="AM137" s="7"/>
      <c r="AO137" s="1">
        <v>1</v>
      </c>
      <c r="AQ137" s="1">
        <v>24.1</v>
      </c>
      <c r="AT137" s="1">
        <v>14.25818882466281</v>
      </c>
      <c r="AU137" s="1" t="s">
        <v>174</v>
      </c>
      <c r="AY137" s="1">
        <v>115</v>
      </c>
    </row>
    <row r="138" spans="1:51" s="1" customFormat="1">
      <c r="A138" s="2">
        <v>44490</v>
      </c>
      <c r="B138" t="s">
        <v>157</v>
      </c>
      <c r="C138" t="s">
        <v>192</v>
      </c>
      <c r="D138">
        <v>134</v>
      </c>
      <c r="E138">
        <v>1</v>
      </c>
      <c r="F138">
        <v>1</v>
      </c>
      <c r="G138" t="s">
        <v>11</v>
      </c>
      <c r="H138" t="s">
        <v>21</v>
      </c>
      <c r="I138">
        <v>1.0999999999999999E-2</v>
      </c>
      <c r="J138">
        <v>0.36499999999999999</v>
      </c>
      <c r="K138">
        <v>8.9499999999999993</v>
      </c>
      <c r="L138" t="s">
        <v>19</v>
      </c>
      <c r="M138" t="s">
        <v>22</v>
      </c>
      <c r="N138">
        <v>1.04E-2</v>
      </c>
      <c r="O138">
        <v>0.21299999999999999</v>
      </c>
      <c r="P138">
        <v>1.43</v>
      </c>
      <c r="Q138" t="s">
        <v>100</v>
      </c>
      <c r="R138" t="s">
        <v>21</v>
      </c>
      <c r="S138">
        <v>3.5700000000000003E-2</v>
      </c>
      <c r="T138">
        <v>0.51200000000000001</v>
      </c>
      <c r="U138">
        <v>24.7</v>
      </c>
      <c r="W138" s="1">
        <v>1</v>
      </c>
      <c r="Y138" s="1">
        <v>8.9499999999999993</v>
      </c>
      <c r="AA138"/>
      <c r="AB138" s="1">
        <v>46.048109965635732</v>
      </c>
      <c r="AC138" s="1" t="s">
        <v>174</v>
      </c>
      <c r="AF138" s="1">
        <v>1</v>
      </c>
      <c r="AH138" s="1">
        <v>1.43</v>
      </c>
      <c r="AK138" s="1">
        <v>15.037593984962403</v>
      </c>
      <c r="AL138" s="1" t="s">
        <v>174</v>
      </c>
      <c r="AM138" s="7"/>
      <c r="AO138" s="1">
        <v>1</v>
      </c>
      <c r="AQ138" s="1">
        <v>24.7</v>
      </c>
      <c r="AT138" s="1">
        <v>6.2745098039215739</v>
      </c>
      <c r="AU138" s="1" t="s">
        <v>174</v>
      </c>
      <c r="AY138" s="1">
        <v>116</v>
      </c>
    </row>
    <row r="139" spans="1:51" s="1" customFormat="1">
      <c r="A139" s="2">
        <v>44490</v>
      </c>
      <c r="B139" t="s">
        <v>157</v>
      </c>
      <c r="C139" t="s">
        <v>192</v>
      </c>
      <c r="D139">
        <v>149</v>
      </c>
      <c r="E139">
        <v>1</v>
      </c>
      <c r="F139">
        <v>1</v>
      </c>
      <c r="G139" t="s">
        <v>11</v>
      </c>
      <c r="H139" t="s">
        <v>21</v>
      </c>
      <c r="I139">
        <v>9.1800000000000007E-3</v>
      </c>
      <c r="J139">
        <v>0.219</v>
      </c>
      <c r="K139">
        <v>5.87</v>
      </c>
      <c r="L139" t="s">
        <v>19</v>
      </c>
      <c r="M139" t="s">
        <v>22</v>
      </c>
      <c r="N139">
        <v>1.4200000000000001E-2</v>
      </c>
      <c r="O139">
        <v>0.29399999999999998</v>
      </c>
      <c r="P139">
        <v>3.25</v>
      </c>
      <c r="Q139" t="s">
        <v>100</v>
      </c>
      <c r="R139" t="s">
        <v>21</v>
      </c>
      <c r="S139">
        <v>3.2899999999999999E-2</v>
      </c>
      <c r="T139">
        <v>0.45</v>
      </c>
      <c r="U139">
        <v>21.7</v>
      </c>
      <c r="W139" s="1">
        <v>1</v>
      </c>
      <c r="Y139" s="1">
        <v>5.87</v>
      </c>
      <c r="AA139"/>
      <c r="AB139" s="1">
        <v>48.222365869424692</v>
      </c>
      <c r="AC139" s="1" t="s">
        <v>174</v>
      </c>
      <c r="AF139" s="1">
        <v>1</v>
      </c>
      <c r="AH139" s="1">
        <v>3.25</v>
      </c>
      <c r="AK139" s="1">
        <v>17.028380634390643</v>
      </c>
      <c r="AL139" s="1" t="s">
        <v>174</v>
      </c>
      <c r="AM139" s="7"/>
      <c r="AO139" s="1">
        <v>1</v>
      </c>
      <c r="AQ139" s="1">
        <v>21.7</v>
      </c>
      <c r="AT139" s="1">
        <v>4.2352941176470518</v>
      </c>
      <c r="AU139" s="1" t="s">
        <v>174</v>
      </c>
      <c r="AY139" s="1">
        <v>117</v>
      </c>
    </row>
    <row r="140" spans="1:51" s="1" customFormat="1" ht="14.5" customHeight="1">
      <c r="A140" s="2">
        <v>44497</v>
      </c>
      <c r="B140" t="s">
        <v>158</v>
      </c>
      <c r="C140" t="s">
        <v>192</v>
      </c>
      <c r="D140">
        <v>14</v>
      </c>
      <c r="E140">
        <v>1</v>
      </c>
      <c r="F140">
        <v>1</v>
      </c>
      <c r="G140" t="s">
        <v>11</v>
      </c>
      <c r="H140" t="s">
        <v>21</v>
      </c>
      <c r="I140">
        <v>9.4599999999999997E-3</v>
      </c>
      <c r="J140">
        <v>0.151</v>
      </c>
      <c r="K140">
        <v>0.33300000000000002</v>
      </c>
      <c r="L140" t="s">
        <v>19</v>
      </c>
      <c r="M140" t="s">
        <v>22</v>
      </c>
      <c r="N140">
        <v>1.67E-2</v>
      </c>
      <c r="O140">
        <v>0.33700000000000002</v>
      </c>
      <c r="P140">
        <v>4.88</v>
      </c>
      <c r="Q140" t="s">
        <v>100</v>
      </c>
      <c r="R140" t="s">
        <v>21</v>
      </c>
      <c r="S140">
        <v>1.37</v>
      </c>
      <c r="T140">
        <v>18.8</v>
      </c>
      <c r="U140">
        <v>969</v>
      </c>
      <c r="W140" s="1">
        <v>2</v>
      </c>
      <c r="X140" s="1" t="s">
        <v>159</v>
      </c>
      <c r="Y140" s="1">
        <v>1.1263406092999997</v>
      </c>
      <c r="AA140"/>
      <c r="AB140" s="1">
        <v>10.744788166268828</v>
      </c>
      <c r="AC140" s="1" t="s">
        <v>174</v>
      </c>
      <c r="AF140" s="1">
        <v>1</v>
      </c>
      <c r="AH140" s="1">
        <v>4.88</v>
      </c>
      <c r="AK140" s="1">
        <v>19.926199261992622</v>
      </c>
      <c r="AL140" s="1" t="s">
        <v>174</v>
      </c>
      <c r="AM140" s="7"/>
      <c r="AO140" s="1">
        <v>1</v>
      </c>
      <c r="AQ140" s="1">
        <v>969</v>
      </c>
      <c r="AT140" s="1">
        <v>6.3897763578274764</v>
      </c>
      <c r="AU140" s="1" t="s">
        <v>174</v>
      </c>
      <c r="AY140" s="1">
        <v>118</v>
      </c>
    </row>
    <row r="141" spans="1:51" s="1" customFormat="1" ht="14.5" customHeight="1">
      <c r="A141" s="2">
        <v>44497</v>
      </c>
      <c r="B141" t="s">
        <v>158</v>
      </c>
      <c r="C141" t="s">
        <v>192</v>
      </c>
      <c r="D141">
        <v>29</v>
      </c>
      <c r="E141">
        <v>1</v>
      </c>
      <c r="F141">
        <v>1</v>
      </c>
      <c r="G141" t="s">
        <v>11</v>
      </c>
      <c r="H141" t="s">
        <v>21</v>
      </c>
      <c r="I141">
        <v>1.38E-2</v>
      </c>
      <c r="J141">
        <v>0.38700000000000001</v>
      </c>
      <c r="K141">
        <v>4.93</v>
      </c>
      <c r="L141" t="s">
        <v>19</v>
      </c>
      <c r="M141" t="s">
        <v>22</v>
      </c>
      <c r="N141">
        <v>1.49E-2</v>
      </c>
      <c r="O141">
        <v>0.30099999999999999</v>
      </c>
      <c r="P141">
        <v>4.0599999999999996</v>
      </c>
      <c r="Q141" t="s">
        <v>100</v>
      </c>
      <c r="R141" t="s">
        <v>21</v>
      </c>
      <c r="S141">
        <v>1.36</v>
      </c>
      <c r="T141">
        <v>18.600000000000001</v>
      </c>
      <c r="U141">
        <v>962</v>
      </c>
      <c r="W141" s="1">
        <v>2</v>
      </c>
      <c r="X141" s="1" t="s">
        <v>159</v>
      </c>
      <c r="Y141" s="1">
        <v>7.1394514916999992</v>
      </c>
      <c r="AA141"/>
      <c r="AB141" s="1">
        <v>45.986474913517299</v>
      </c>
      <c r="AC141" s="1" t="s">
        <v>174</v>
      </c>
      <c r="AF141" s="1">
        <v>1</v>
      </c>
      <c r="AH141" s="1">
        <v>4.0599999999999996</v>
      </c>
      <c r="AK141" s="1">
        <v>4.5728038507822006</v>
      </c>
      <c r="AL141" s="1" t="s">
        <v>174</v>
      </c>
      <c r="AM141" s="7"/>
      <c r="AO141" s="1">
        <v>1</v>
      </c>
      <c r="AQ141" s="1">
        <v>962</v>
      </c>
      <c r="AT141" s="1">
        <v>2.2070415133998948</v>
      </c>
      <c r="AU141" s="1" t="s">
        <v>174</v>
      </c>
      <c r="AY141" s="1">
        <v>119</v>
      </c>
    </row>
    <row r="142" spans="1:51" s="1" customFormat="1" ht="14.5" customHeight="1">
      <c r="A142" s="2">
        <v>44497</v>
      </c>
      <c r="B142" t="s">
        <v>158</v>
      </c>
      <c r="C142" t="s">
        <v>192</v>
      </c>
      <c r="D142">
        <v>44</v>
      </c>
      <c r="E142">
        <v>1</v>
      </c>
      <c r="F142">
        <v>1</v>
      </c>
      <c r="G142" t="s">
        <v>11</v>
      </c>
      <c r="H142" t="s">
        <v>21</v>
      </c>
      <c r="I142">
        <v>2.5100000000000001E-2</v>
      </c>
      <c r="J142">
        <v>0.59499999999999997</v>
      </c>
      <c r="K142">
        <v>8.9600000000000009</v>
      </c>
      <c r="L142" t="s">
        <v>19</v>
      </c>
      <c r="M142" t="s">
        <v>22</v>
      </c>
      <c r="N142">
        <v>3.1199999999999999E-2</v>
      </c>
      <c r="O142">
        <v>0.57899999999999996</v>
      </c>
      <c r="P142">
        <v>10.3</v>
      </c>
      <c r="Q142" t="s">
        <v>100</v>
      </c>
      <c r="R142" t="s">
        <v>21</v>
      </c>
      <c r="S142">
        <v>1.4</v>
      </c>
      <c r="T142">
        <v>19.2</v>
      </c>
      <c r="U142">
        <v>991</v>
      </c>
      <c r="W142" s="1">
        <v>2</v>
      </c>
      <c r="X142" s="1" t="s">
        <v>159</v>
      </c>
      <c r="Y142" s="1">
        <v>12.399366432499999</v>
      </c>
      <c r="AA142"/>
      <c r="AB142" s="1">
        <v>20.165243199264555</v>
      </c>
      <c r="AC142" s="1" t="s">
        <v>175</v>
      </c>
      <c r="AF142" s="1">
        <v>1</v>
      </c>
      <c r="AH142" s="1">
        <v>10.3</v>
      </c>
      <c r="AK142" s="1">
        <v>1.9230769230769162</v>
      </c>
      <c r="AL142" s="1" t="s">
        <v>174</v>
      </c>
      <c r="AM142" s="7"/>
      <c r="AO142" s="1">
        <v>1</v>
      </c>
      <c r="AQ142" s="1">
        <v>991</v>
      </c>
      <c r="AT142" s="1">
        <v>5.3886010362694297</v>
      </c>
      <c r="AU142" s="1" t="s">
        <v>174</v>
      </c>
      <c r="AY142" s="1">
        <v>120</v>
      </c>
    </row>
    <row r="143" spans="1:51" s="1" customFormat="1" ht="14.5" customHeight="1">
      <c r="A143" s="2">
        <v>44497</v>
      </c>
      <c r="B143" t="s">
        <v>158</v>
      </c>
      <c r="C143" t="s">
        <v>192</v>
      </c>
      <c r="D143">
        <v>59</v>
      </c>
      <c r="E143">
        <v>1</v>
      </c>
      <c r="F143">
        <v>1</v>
      </c>
      <c r="G143" t="s">
        <v>11</v>
      </c>
      <c r="H143" t="s">
        <v>21</v>
      </c>
      <c r="I143">
        <v>1.4E-2</v>
      </c>
      <c r="J143">
        <v>0.41899999999999998</v>
      </c>
      <c r="K143">
        <v>5.56</v>
      </c>
      <c r="L143" t="s">
        <v>19</v>
      </c>
      <c r="M143" t="s">
        <v>22</v>
      </c>
      <c r="N143">
        <v>8.0599999999999995E-3</v>
      </c>
      <c r="O143">
        <v>0.2</v>
      </c>
      <c r="P143">
        <v>1.77</v>
      </c>
      <c r="Q143" t="s">
        <v>100</v>
      </c>
      <c r="R143" t="s">
        <v>21</v>
      </c>
      <c r="S143">
        <v>0.94299999999999995</v>
      </c>
      <c r="T143">
        <v>13</v>
      </c>
      <c r="U143">
        <v>669</v>
      </c>
      <c r="W143" s="1">
        <v>2</v>
      </c>
      <c r="X143" s="1" t="s">
        <v>159</v>
      </c>
      <c r="Y143" s="1">
        <v>7.9510948772999992</v>
      </c>
      <c r="AA143"/>
      <c r="AB143" s="1">
        <v>7.9561709428140981</v>
      </c>
      <c r="AC143" s="1" t="s">
        <v>174</v>
      </c>
      <c r="AF143" s="1">
        <v>1</v>
      </c>
      <c r="AH143" s="1">
        <v>1.77</v>
      </c>
      <c r="AK143" s="1">
        <v>21.212121212121207</v>
      </c>
      <c r="AL143" s="1" t="s">
        <v>174</v>
      </c>
      <c r="AM143" s="7"/>
      <c r="AO143" s="1">
        <v>1</v>
      </c>
      <c r="AQ143" s="1">
        <v>669</v>
      </c>
      <c r="AT143" s="1">
        <v>6.800618238021638</v>
      </c>
      <c r="AU143" s="1" t="s">
        <v>174</v>
      </c>
      <c r="AY143" s="1">
        <v>121</v>
      </c>
    </row>
    <row r="144" spans="1:51" s="1" customFormat="1" ht="14.5" customHeight="1">
      <c r="A144" s="2">
        <v>44497</v>
      </c>
      <c r="B144" t="s">
        <v>158</v>
      </c>
      <c r="C144" t="s">
        <v>192</v>
      </c>
      <c r="D144">
        <v>74</v>
      </c>
      <c r="E144">
        <v>1</v>
      </c>
      <c r="F144">
        <v>1</v>
      </c>
      <c r="G144" t="s">
        <v>11</v>
      </c>
      <c r="H144" t="s">
        <v>21</v>
      </c>
      <c r="I144">
        <v>1.3899999999999999E-2</v>
      </c>
      <c r="J144">
        <v>0.252</v>
      </c>
      <c r="K144">
        <v>2.2999999999999998</v>
      </c>
      <c r="L144" t="s">
        <v>19</v>
      </c>
      <c r="M144" t="s">
        <v>22</v>
      </c>
      <c r="N144">
        <v>9.9100000000000004E-3</v>
      </c>
      <c r="O144">
        <v>0.218</v>
      </c>
      <c r="P144">
        <v>2.19</v>
      </c>
      <c r="Q144" t="s">
        <v>100</v>
      </c>
      <c r="R144" t="s">
        <v>21</v>
      </c>
      <c r="S144">
        <v>0.89500000000000002</v>
      </c>
      <c r="T144">
        <v>12.4</v>
      </c>
      <c r="U144">
        <v>638</v>
      </c>
      <c r="W144" s="1">
        <v>2</v>
      </c>
      <c r="X144" s="1" t="s">
        <v>159</v>
      </c>
      <c r="Y144" s="1">
        <v>3.7056208271999989</v>
      </c>
      <c r="AA144"/>
      <c r="AB144" s="1">
        <v>21.327750830905217</v>
      </c>
      <c r="AC144" s="1" t="s">
        <v>174</v>
      </c>
      <c r="AF144" s="1">
        <v>1</v>
      </c>
      <c r="AH144" s="1">
        <v>2.19</v>
      </c>
      <c r="AK144" s="1">
        <v>2.3094688221708926</v>
      </c>
      <c r="AL144" s="1" t="s">
        <v>174</v>
      </c>
      <c r="AM144" s="7"/>
      <c r="AO144" s="1">
        <v>1</v>
      </c>
      <c r="AQ144" s="1">
        <v>638</v>
      </c>
      <c r="AT144" s="1">
        <v>2.8616852146263909</v>
      </c>
      <c r="AU144" s="1" t="s">
        <v>174</v>
      </c>
      <c r="AY144" s="1">
        <v>122</v>
      </c>
    </row>
    <row r="145" spans="1:51" s="1" customFormat="1" ht="14.5" customHeight="1">
      <c r="A145" s="2">
        <v>44497</v>
      </c>
      <c r="B145" t="s">
        <v>158</v>
      </c>
      <c r="C145" t="s">
        <v>192</v>
      </c>
      <c r="D145">
        <v>89</v>
      </c>
      <c r="E145">
        <v>1</v>
      </c>
      <c r="F145">
        <v>1</v>
      </c>
      <c r="G145" t="s">
        <v>11</v>
      </c>
      <c r="H145" t="s">
        <v>21</v>
      </c>
      <c r="I145">
        <v>3.85E-2</v>
      </c>
      <c r="J145">
        <v>0.96499999999999997</v>
      </c>
      <c r="K145">
        <v>16.2</v>
      </c>
      <c r="L145" t="s">
        <v>19</v>
      </c>
      <c r="M145" t="s">
        <v>22</v>
      </c>
      <c r="N145">
        <v>2.3599999999999999E-2</v>
      </c>
      <c r="O145">
        <v>0.44900000000000001</v>
      </c>
      <c r="P145">
        <v>7.4</v>
      </c>
      <c r="Q145" t="s">
        <v>100</v>
      </c>
      <c r="R145" t="s">
        <v>21</v>
      </c>
      <c r="S145">
        <v>1.38</v>
      </c>
      <c r="T145">
        <v>19</v>
      </c>
      <c r="U145">
        <v>983</v>
      </c>
      <c r="W145" s="1">
        <v>2</v>
      </c>
      <c r="X145" s="1" t="s">
        <v>193</v>
      </c>
      <c r="Y145" s="1">
        <v>25.17714827</v>
      </c>
      <c r="AA145"/>
      <c r="AB145" s="1">
        <v>12.938234066681867</v>
      </c>
      <c r="AC145" s="1" t="s">
        <v>174</v>
      </c>
      <c r="AF145" s="1">
        <v>1</v>
      </c>
      <c r="AH145" s="1">
        <v>7.4</v>
      </c>
      <c r="AK145" s="1">
        <v>9.780297661233174</v>
      </c>
      <c r="AL145" s="1" t="s">
        <v>174</v>
      </c>
      <c r="AM145" s="7"/>
      <c r="AO145" s="1">
        <v>1</v>
      </c>
      <c r="AQ145" s="1">
        <v>983</v>
      </c>
      <c r="AT145" s="1">
        <v>5.433646812957158</v>
      </c>
      <c r="AU145" s="1" t="s">
        <v>174</v>
      </c>
      <c r="AY145" s="1">
        <v>123</v>
      </c>
    </row>
    <row r="146" spans="1:51" s="1" customFormat="1" ht="14.5" customHeight="1">
      <c r="A146" s="2">
        <v>44497</v>
      </c>
      <c r="B146" t="s">
        <v>158</v>
      </c>
      <c r="C146" t="s">
        <v>192</v>
      </c>
      <c r="D146">
        <v>104</v>
      </c>
      <c r="E146">
        <v>1</v>
      </c>
      <c r="F146">
        <v>1</v>
      </c>
      <c r="G146" t="s">
        <v>11</v>
      </c>
      <c r="H146" t="s">
        <v>21</v>
      </c>
      <c r="I146">
        <v>2.6100000000000002E-2</v>
      </c>
      <c r="J146">
        <v>0.56899999999999995</v>
      </c>
      <c r="K146">
        <v>8.4700000000000006</v>
      </c>
      <c r="L146" t="s">
        <v>19</v>
      </c>
      <c r="M146" t="s">
        <v>22</v>
      </c>
      <c r="N146">
        <v>2.2499999999999999E-2</v>
      </c>
      <c r="O146">
        <v>0.43</v>
      </c>
      <c r="P146">
        <v>6.97</v>
      </c>
      <c r="Q146" t="s">
        <v>100</v>
      </c>
      <c r="R146" t="s">
        <v>21</v>
      </c>
      <c r="S146">
        <v>1.31</v>
      </c>
      <c r="T146">
        <v>18.100000000000001</v>
      </c>
      <c r="U146">
        <v>936</v>
      </c>
      <c r="W146" s="1">
        <v>2</v>
      </c>
      <c r="X146" s="1" t="s">
        <v>193</v>
      </c>
      <c r="Y146" s="1">
        <v>14.912450961199998</v>
      </c>
      <c r="AA146"/>
      <c r="AB146" s="1">
        <v>2.7521441251119465</v>
      </c>
      <c r="AC146" s="1" t="s">
        <v>174</v>
      </c>
      <c r="AF146" s="1">
        <v>1</v>
      </c>
      <c r="AH146" s="1">
        <v>6.97</v>
      </c>
      <c r="AK146" s="1">
        <v>3.1073446327683705</v>
      </c>
      <c r="AL146" s="1" t="s">
        <v>174</v>
      </c>
      <c r="AM146" s="7"/>
      <c r="AO146" s="1">
        <v>1</v>
      </c>
      <c r="AQ146" s="1">
        <v>936</v>
      </c>
      <c r="AT146" s="1">
        <v>2.7070925825663239</v>
      </c>
      <c r="AU146" s="1" t="s">
        <v>174</v>
      </c>
      <c r="AY146" s="1">
        <v>124</v>
      </c>
    </row>
    <row r="147" spans="1:51" s="1" customFormat="1" ht="14.5" customHeight="1">
      <c r="A147" s="2">
        <v>44497</v>
      </c>
      <c r="B147" t="s">
        <v>158</v>
      </c>
      <c r="C147" t="s">
        <v>192</v>
      </c>
      <c r="D147">
        <v>119</v>
      </c>
      <c r="E147">
        <v>1</v>
      </c>
      <c r="F147">
        <v>1</v>
      </c>
      <c r="G147" t="s">
        <v>11</v>
      </c>
      <c r="H147" t="s">
        <v>21</v>
      </c>
      <c r="I147">
        <v>1.77E-2</v>
      </c>
      <c r="J147">
        <v>0.435</v>
      </c>
      <c r="K147">
        <v>5.86</v>
      </c>
      <c r="L147" t="s">
        <v>19</v>
      </c>
      <c r="M147" t="s">
        <v>22</v>
      </c>
      <c r="N147">
        <v>1.04E-2</v>
      </c>
      <c r="O147">
        <v>0.224</v>
      </c>
      <c r="P147">
        <v>2.33</v>
      </c>
      <c r="Q147" t="s">
        <v>100</v>
      </c>
      <c r="R147" t="s">
        <v>21</v>
      </c>
      <c r="S147">
        <v>0.92500000000000004</v>
      </c>
      <c r="T147">
        <v>12.9</v>
      </c>
      <c r="U147">
        <v>664</v>
      </c>
      <c r="W147" s="1">
        <v>2</v>
      </c>
      <c r="X147" s="1" t="s">
        <v>193</v>
      </c>
      <c r="Y147" s="1">
        <v>11.422651869999999</v>
      </c>
      <c r="AA147"/>
      <c r="AB147" s="1">
        <v>27.260287348633028</v>
      </c>
      <c r="AC147" s="1" t="s">
        <v>175</v>
      </c>
      <c r="AF147" s="1">
        <v>1</v>
      </c>
      <c r="AH147" s="1">
        <v>2.33</v>
      </c>
      <c r="AK147" s="1">
        <v>5.8333333333333375</v>
      </c>
      <c r="AL147" s="1" t="s">
        <v>174</v>
      </c>
      <c r="AM147" s="7"/>
      <c r="AO147" s="1">
        <v>1</v>
      </c>
      <c r="AQ147" s="1">
        <v>664</v>
      </c>
      <c r="AT147" s="1">
        <v>1.8237082066869301</v>
      </c>
      <c r="AU147" s="1" t="s">
        <v>174</v>
      </c>
      <c r="AY147" s="1">
        <v>125</v>
      </c>
    </row>
    <row r="148" spans="1:51" s="1" customFormat="1" ht="14.5" customHeight="1">
      <c r="A148" s="2">
        <v>44497</v>
      </c>
      <c r="B148" t="s">
        <v>158</v>
      </c>
      <c r="C148" t="s">
        <v>192</v>
      </c>
      <c r="D148">
        <v>134</v>
      </c>
      <c r="E148">
        <v>1</v>
      </c>
      <c r="F148">
        <v>1</v>
      </c>
      <c r="G148" t="s">
        <v>11</v>
      </c>
      <c r="H148" t="s">
        <v>21</v>
      </c>
      <c r="I148">
        <v>1.4999999999999999E-2</v>
      </c>
      <c r="J148">
        <v>0.374</v>
      </c>
      <c r="K148">
        <v>4.67</v>
      </c>
      <c r="L148" t="s">
        <v>19</v>
      </c>
      <c r="M148" t="s">
        <v>22</v>
      </c>
      <c r="N148">
        <v>1.2500000000000001E-2</v>
      </c>
      <c r="O148">
        <v>0.26600000000000001</v>
      </c>
      <c r="P148">
        <v>3.27</v>
      </c>
      <c r="Q148" t="s">
        <v>100</v>
      </c>
      <c r="R148" t="s">
        <v>21</v>
      </c>
      <c r="S148">
        <v>0.6</v>
      </c>
      <c r="T148">
        <v>8.26</v>
      </c>
      <c r="U148">
        <v>425</v>
      </c>
      <c r="W148" s="1">
        <v>2</v>
      </c>
      <c r="X148" s="1" t="s">
        <v>193</v>
      </c>
      <c r="Y148" s="1">
        <v>9.8312666192000009</v>
      </c>
      <c r="AA148"/>
      <c r="AB148" s="1">
        <v>12.909117922910745</v>
      </c>
      <c r="AC148" s="1" t="s">
        <v>174</v>
      </c>
      <c r="AF148" s="1">
        <v>1</v>
      </c>
      <c r="AH148" s="1">
        <v>3.27</v>
      </c>
      <c r="AK148" s="1">
        <v>8.2111436950146555</v>
      </c>
      <c r="AL148" s="1" t="s">
        <v>174</v>
      </c>
      <c r="AM148" s="7"/>
      <c r="AO148" s="1">
        <v>1</v>
      </c>
      <c r="AQ148" s="1">
        <v>425</v>
      </c>
      <c r="AT148" s="1">
        <v>0.23557126030624265</v>
      </c>
      <c r="AU148" s="1" t="s">
        <v>174</v>
      </c>
      <c r="AY148" s="1">
        <v>126</v>
      </c>
    </row>
    <row r="149" spans="1:51" s="1" customFormat="1" ht="14.5" customHeight="1">
      <c r="A149" s="2">
        <v>44497</v>
      </c>
      <c r="B149" t="s">
        <v>158</v>
      </c>
      <c r="C149" t="s">
        <v>192</v>
      </c>
      <c r="D149">
        <v>149</v>
      </c>
      <c r="E149">
        <v>1</v>
      </c>
      <c r="F149">
        <v>1</v>
      </c>
      <c r="G149" t="s">
        <v>11</v>
      </c>
      <c r="H149" t="s">
        <v>21</v>
      </c>
      <c r="I149">
        <v>2.41E-2</v>
      </c>
      <c r="J149">
        <v>0.54700000000000004</v>
      </c>
      <c r="K149">
        <v>8.0399999999999991</v>
      </c>
      <c r="L149" t="s">
        <v>19</v>
      </c>
      <c r="M149" t="s">
        <v>22</v>
      </c>
      <c r="N149">
        <v>1.67E-2</v>
      </c>
      <c r="O149">
        <v>0.32600000000000001</v>
      </c>
      <c r="P149">
        <v>4.62</v>
      </c>
      <c r="Q149" t="s">
        <v>100</v>
      </c>
      <c r="R149" t="s">
        <v>21</v>
      </c>
      <c r="S149">
        <v>1.25</v>
      </c>
      <c r="T149">
        <v>17.3</v>
      </c>
      <c r="U149">
        <v>895</v>
      </c>
      <c r="W149" s="1">
        <v>2</v>
      </c>
      <c r="X149" s="1" t="s">
        <v>193</v>
      </c>
      <c r="Y149" s="1">
        <v>14.3400675628</v>
      </c>
      <c r="AA149"/>
      <c r="AB149" s="1">
        <v>6.1540063752796366</v>
      </c>
      <c r="AC149" s="1" t="s">
        <v>174</v>
      </c>
      <c r="AF149" s="1">
        <v>1</v>
      </c>
      <c r="AH149" s="1">
        <v>4.62</v>
      </c>
      <c r="AK149" s="1">
        <v>0</v>
      </c>
      <c r="AL149" s="1" t="s">
        <v>174</v>
      </c>
      <c r="AM149" s="7"/>
      <c r="AO149" s="1">
        <v>1</v>
      </c>
      <c r="AQ149" s="1">
        <v>895</v>
      </c>
      <c r="AT149" s="1">
        <v>3.1885651456844419</v>
      </c>
      <c r="AU149" s="1" t="s">
        <v>174</v>
      </c>
      <c r="AY149" s="1">
        <v>127</v>
      </c>
    </row>
    <row r="150" spans="1:51" s="1" customFormat="1" ht="14.5" customHeight="1">
      <c r="A150" s="2">
        <v>44497</v>
      </c>
      <c r="B150" t="s">
        <v>158</v>
      </c>
      <c r="C150" t="s">
        <v>192</v>
      </c>
      <c r="D150">
        <v>164</v>
      </c>
      <c r="E150">
        <v>1</v>
      </c>
      <c r="F150">
        <v>1</v>
      </c>
      <c r="G150" t="s">
        <v>11</v>
      </c>
      <c r="H150" t="s">
        <v>21</v>
      </c>
      <c r="I150">
        <v>5.33E-2</v>
      </c>
      <c r="J150">
        <v>1.0900000000000001</v>
      </c>
      <c r="K150">
        <v>18.7</v>
      </c>
      <c r="L150" t="s">
        <v>19</v>
      </c>
      <c r="M150" t="s">
        <v>22</v>
      </c>
      <c r="N150">
        <v>2.3300000000000001E-2</v>
      </c>
      <c r="O150">
        <v>0.42899999999999999</v>
      </c>
      <c r="P150">
        <v>6.95</v>
      </c>
      <c r="Q150" t="s">
        <v>100</v>
      </c>
      <c r="R150" t="s">
        <v>21</v>
      </c>
      <c r="S150">
        <v>1.26</v>
      </c>
      <c r="T150">
        <v>17.399999999999999</v>
      </c>
      <c r="U150">
        <v>896</v>
      </c>
      <c r="W150" s="1">
        <v>2</v>
      </c>
      <c r="X150" s="1" t="s">
        <v>193</v>
      </c>
      <c r="Y150" s="1">
        <v>28.402236519999999</v>
      </c>
      <c r="AA150"/>
      <c r="AB150" s="1">
        <v>16.610722856721488</v>
      </c>
      <c r="AC150" s="1" t="s">
        <v>174</v>
      </c>
      <c r="AF150" s="1">
        <v>1</v>
      </c>
      <c r="AH150" s="1">
        <v>6.95</v>
      </c>
      <c r="AK150" s="1">
        <v>1.1577424023154859</v>
      </c>
      <c r="AL150" s="1" t="s">
        <v>174</v>
      </c>
      <c r="AM150" s="7"/>
      <c r="AO150" s="1">
        <v>1</v>
      </c>
      <c r="AQ150" s="1">
        <v>896</v>
      </c>
      <c r="AT150" s="1">
        <v>2.5344352617079888</v>
      </c>
      <c r="AU150" s="1" t="s">
        <v>174</v>
      </c>
      <c r="AY150" s="1">
        <v>128</v>
      </c>
    </row>
    <row r="151" spans="1:51" s="1" customFormat="1">
      <c r="A151" s="2">
        <v>44502</v>
      </c>
      <c r="B151" t="s">
        <v>167</v>
      </c>
      <c r="C151" t="s">
        <v>192</v>
      </c>
      <c r="D151">
        <v>14</v>
      </c>
      <c r="E151">
        <v>1</v>
      </c>
      <c r="F151">
        <v>1</v>
      </c>
      <c r="G151" t="s">
        <v>11</v>
      </c>
      <c r="H151" t="s">
        <v>21</v>
      </c>
      <c r="I151">
        <v>1.2500000000000001E-2</v>
      </c>
      <c r="J151">
        <v>0.27700000000000002</v>
      </c>
      <c r="K151">
        <v>4.12</v>
      </c>
      <c r="L151" t="s">
        <v>19</v>
      </c>
      <c r="M151" t="s">
        <v>22</v>
      </c>
      <c r="N151">
        <v>1.2E-2</v>
      </c>
      <c r="O151">
        <v>0.20200000000000001</v>
      </c>
      <c r="P151">
        <v>1.4</v>
      </c>
      <c r="Q151" t="s">
        <v>100</v>
      </c>
      <c r="R151" t="s">
        <v>21</v>
      </c>
      <c r="S151">
        <v>3.1800000000000002E-2</v>
      </c>
      <c r="T151">
        <v>0.498</v>
      </c>
      <c r="U151">
        <v>24.2</v>
      </c>
      <c r="W151" s="1">
        <v>1</v>
      </c>
      <c r="Y151" s="1">
        <v>4.3426998197000009</v>
      </c>
      <c r="AA151"/>
      <c r="AB151" s="1">
        <v>59.283008961709136</v>
      </c>
      <c r="AC151" s="1" t="s">
        <v>174</v>
      </c>
      <c r="AF151" s="1">
        <v>1</v>
      </c>
      <c r="AH151" s="1">
        <v>1.4</v>
      </c>
      <c r="AK151" s="1">
        <v>124.52830188679243</v>
      </c>
      <c r="AL151" s="1" t="s">
        <v>175</v>
      </c>
      <c r="AM151" s="7"/>
      <c r="AO151" s="1">
        <v>1</v>
      </c>
      <c r="AQ151" s="1">
        <v>24.2</v>
      </c>
      <c r="AT151" s="1">
        <v>39.012345679012341</v>
      </c>
      <c r="AU151" s="1" t="s">
        <v>175</v>
      </c>
      <c r="AY151" s="1">
        <v>129</v>
      </c>
    </row>
    <row r="152" spans="1:51" s="1" customFormat="1">
      <c r="A152" s="2">
        <v>44502</v>
      </c>
      <c r="B152" t="s">
        <v>167</v>
      </c>
      <c r="C152" t="s">
        <v>192</v>
      </c>
      <c r="D152">
        <v>29</v>
      </c>
      <c r="E152">
        <v>1</v>
      </c>
      <c r="F152">
        <v>1</v>
      </c>
      <c r="G152" t="s">
        <v>11</v>
      </c>
      <c r="H152" t="s">
        <v>21</v>
      </c>
      <c r="I152">
        <v>1.11E-2</v>
      </c>
      <c r="J152">
        <v>0.27600000000000002</v>
      </c>
      <c r="K152">
        <v>4.1100000000000003</v>
      </c>
      <c r="L152" t="s">
        <v>19</v>
      </c>
      <c r="M152" t="s">
        <v>22</v>
      </c>
      <c r="N152">
        <v>1.78E-2</v>
      </c>
      <c r="O152">
        <v>0.29499999999999998</v>
      </c>
      <c r="P152">
        <v>3.4</v>
      </c>
      <c r="Q152" t="s">
        <v>100</v>
      </c>
      <c r="R152" t="s">
        <v>21</v>
      </c>
      <c r="S152">
        <v>6.8599999999999994E-2</v>
      </c>
      <c r="T152">
        <v>0.97099999999999997</v>
      </c>
      <c r="U152">
        <v>48.1</v>
      </c>
      <c r="W152" s="1">
        <v>1</v>
      </c>
      <c r="Y152" s="1">
        <v>4.3172269968000005</v>
      </c>
      <c r="AA152"/>
      <c r="AB152" s="1">
        <v>54.981531819512512</v>
      </c>
      <c r="AC152" s="1" t="s">
        <v>174</v>
      </c>
      <c r="AF152" s="1">
        <v>1</v>
      </c>
      <c r="AH152" s="1">
        <v>3.4</v>
      </c>
      <c r="AK152" s="1">
        <v>38.095238095238095</v>
      </c>
      <c r="AL152" s="1" t="s">
        <v>174</v>
      </c>
      <c r="AM152" s="7"/>
      <c r="AO152" s="1">
        <v>1</v>
      </c>
      <c r="AQ152" s="1">
        <v>48.1</v>
      </c>
      <c r="AT152" s="1">
        <v>0.83507306889352517</v>
      </c>
      <c r="AU152" s="1" t="s">
        <v>174</v>
      </c>
      <c r="AY152" s="1">
        <v>130</v>
      </c>
    </row>
    <row r="153" spans="1:51" s="1" customFormat="1">
      <c r="A153" s="2">
        <v>44502</v>
      </c>
      <c r="B153" t="s">
        <v>167</v>
      </c>
      <c r="C153" t="s">
        <v>192</v>
      </c>
      <c r="D153">
        <v>44</v>
      </c>
      <c r="E153">
        <v>1</v>
      </c>
      <c r="F153">
        <v>1</v>
      </c>
      <c r="G153" t="s">
        <v>11</v>
      </c>
      <c r="H153" t="s">
        <v>21</v>
      </c>
      <c r="I153">
        <v>1.9E-2</v>
      </c>
      <c r="J153">
        <v>0.32900000000000001</v>
      </c>
      <c r="K153">
        <v>5.25</v>
      </c>
      <c r="L153" t="s">
        <v>19</v>
      </c>
      <c r="M153" t="s">
        <v>22</v>
      </c>
      <c r="N153">
        <v>1.5299999999999999E-2</v>
      </c>
      <c r="O153">
        <v>0.28499999999999998</v>
      </c>
      <c r="P153">
        <v>3.17</v>
      </c>
      <c r="Q153" t="s">
        <v>100</v>
      </c>
      <c r="R153" t="s">
        <v>21</v>
      </c>
      <c r="S153">
        <v>9.0800000000000006E-2</v>
      </c>
      <c r="T153">
        <v>1.31</v>
      </c>
      <c r="U153">
        <v>65.099999999999994</v>
      </c>
      <c r="W153" s="1">
        <v>1</v>
      </c>
      <c r="Y153" s="1">
        <v>5.6660996012999991</v>
      </c>
      <c r="AA153"/>
      <c r="AB153" s="1">
        <v>23.361195118541797</v>
      </c>
      <c r="AC153" s="1" t="s">
        <v>174</v>
      </c>
      <c r="AF153" s="1">
        <v>1</v>
      </c>
      <c r="AH153" s="1">
        <v>3.17</v>
      </c>
      <c r="AK153" s="1">
        <v>42.092154420921545</v>
      </c>
      <c r="AL153" s="1" t="s">
        <v>174</v>
      </c>
      <c r="AM153" s="7"/>
      <c r="AO153" s="1">
        <v>1</v>
      </c>
      <c r="AQ153" s="1">
        <v>65.099999999999994</v>
      </c>
      <c r="AT153" s="1">
        <v>1.3729977116704892</v>
      </c>
      <c r="AU153" s="1" t="s">
        <v>174</v>
      </c>
      <c r="AY153" s="1">
        <v>131</v>
      </c>
    </row>
    <row r="154" spans="1:51" s="1" customFormat="1">
      <c r="A154" s="2">
        <v>44502</v>
      </c>
      <c r="B154" t="s">
        <v>167</v>
      </c>
      <c r="C154" t="s">
        <v>192</v>
      </c>
      <c r="D154">
        <v>59</v>
      </c>
      <c r="E154">
        <v>1</v>
      </c>
      <c r="F154">
        <v>1</v>
      </c>
      <c r="G154" t="s">
        <v>11</v>
      </c>
      <c r="H154" t="s">
        <v>21</v>
      </c>
      <c r="I154">
        <v>1.3100000000000001E-2</v>
      </c>
      <c r="J154">
        <v>0.16300000000000001</v>
      </c>
      <c r="K154">
        <v>1.65</v>
      </c>
      <c r="L154" t="s">
        <v>19</v>
      </c>
      <c r="M154" t="s">
        <v>22</v>
      </c>
      <c r="N154">
        <v>2.3699999999999999E-2</v>
      </c>
      <c r="O154">
        <v>0.42699999999999999</v>
      </c>
      <c r="P154">
        <v>6.24</v>
      </c>
      <c r="Q154" t="s">
        <v>100</v>
      </c>
      <c r="R154" t="s">
        <v>21</v>
      </c>
      <c r="S154">
        <v>5.9700000000000003E-2</v>
      </c>
      <c r="T154">
        <v>0.85899999999999999</v>
      </c>
      <c r="U154">
        <v>42.4</v>
      </c>
      <c r="W154" s="1">
        <v>1</v>
      </c>
      <c r="Y154" s="1">
        <v>1.4332497317000001</v>
      </c>
      <c r="AA154"/>
      <c r="AB154" s="1">
        <v>123.6219382221224</v>
      </c>
      <c r="AC154" s="1" t="s">
        <v>175</v>
      </c>
      <c r="AF154" s="1">
        <v>1</v>
      </c>
      <c r="AH154" s="1">
        <v>6.24</v>
      </c>
      <c r="AK154" s="1">
        <v>19.52506596306069</v>
      </c>
      <c r="AL154" s="1" t="s">
        <v>174</v>
      </c>
      <c r="AM154" s="7"/>
      <c r="AO154" s="1">
        <v>1</v>
      </c>
      <c r="AQ154" s="1">
        <v>42.4</v>
      </c>
      <c r="AT154" s="1">
        <v>1.1862396204033214</v>
      </c>
      <c r="AU154" s="1" t="s">
        <v>174</v>
      </c>
      <c r="AY154" s="1">
        <v>132</v>
      </c>
    </row>
    <row r="155" spans="1:51" s="1" customFormat="1">
      <c r="A155" s="2">
        <v>44502</v>
      </c>
      <c r="B155" t="s">
        <v>167</v>
      </c>
      <c r="C155" t="s">
        <v>192</v>
      </c>
      <c r="D155">
        <v>74</v>
      </c>
      <c r="E155">
        <v>1</v>
      </c>
      <c r="F155">
        <v>1</v>
      </c>
      <c r="G155" t="s">
        <v>11</v>
      </c>
      <c r="H155" t="s">
        <v>21</v>
      </c>
      <c r="I155">
        <v>1.0699999999999999E-2</v>
      </c>
      <c r="J155">
        <v>0.35799999999999998</v>
      </c>
      <c r="K155">
        <v>5.88</v>
      </c>
      <c r="L155" t="s">
        <v>19</v>
      </c>
      <c r="M155" t="s">
        <v>22</v>
      </c>
      <c r="N155">
        <v>1.41E-2</v>
      </c>
      <c r="O155">
        <v>0.26</v>
      </c>
      <c r="P155">
        <v>2.65</v>
      </c>
      <c r="Q155" t="s">
        <v>100</v>
      </c>
      <c r="R155" t="s">
        <v>21</v>
      </c>
      <c r="S155">
        <v>1.1599999999999999E-2</v>
      </c>
      <c r="T155">
        <v>0.17399999999999999</v>
      </c>
      <c r="U155">
        <v>7.79</v>
      </c>
      <c r="W155" s="1">
        <v>1</v>
      </c>
      <c r="Y155" s="1">
        <v>6.4031377652000003</v>
      </c>
      <c r="AA155"/>
      <c r="AB155" s="1">
        <v>69.700728017181348</v>
      </c>
      <c r="AC155" s="1" t="s">
        <v>174</v>
      </c>
      <c r="AF155" s="1">
        <v>1</v>
      </c>
      <c r="AH155" s="1">
        <v>2.65</v>
      </c>
      <c r="AK155" s="1">
        <v>14.360770577933454</v>
      </c>
      <c r="AL155" s="1" t="s">
        <v>174</v>
      </c>
      <c r="AM155" s="7"/>
      <c r="AO155" s="1">
        <v>1</v>
      </c>
      <c r="AQ155" s="1">
        <v>7.79</v>
      </c>
      <c r="AT155" s="1">
        <v>7.1808510638297873</v>
      </c>
      <c r="AU155" s="1" t="s">
        <v>174</v>
      </c>
      <c r="AY155" s="1">
        <v>133</v>
      </c>
    </row>
    <row r="156" spans="1:51" s="1" customFormat="1">
      <c r="A156" s="2">
        <v>44502</v>
      </c>
      <c r="B156" t="s">
        <v>167</v>
      </c>
      <c r="C156" t="s">
        <v>192</v>
      </c>
      <c r="D156">
        <v>89</v>
      </c>
      <c r="E156">
        <v>1</v>
      </c>
      <c r="F156">
        <v>1</v>
      </c>
      <c r="G156" t="s">
        <v>11</v>
      </c>
      <c r="H156" t="s">
        <v>21</v>
      </c>
      <c r="I156">
        <v>8.6400000000000001E-3</v>
      </c>
      <c r="J156">
        <v>0.17799999999999999</v>
      </c>
      <c r="K156">
        <v>1.97</v>
      </c>
      <c r="L156" t="s">
        <v>19</v>
      </c>
      <c r="M156" t="s">
        <v>22</v>
      </c>
      <c r="N156">
        <v>1.8100000000000002E-2</v>
      </c>
      <c r="O156">
        <v>0.33900000000000002</v>
      </c>
      <c r="P156">
        <v>4.33</v>
      </c>
      <c r="Q156" t="s">
        <v>100</v>
      </c>
      <c r="R156" t="s">
        <v>21</v>
      </c>
      <c r="S156">
        <v>1.21E-2</v>
      </c>
      <c r="T156">
        <v>0.189</v>
      </c>
      <c r="U156">
        <v>8.5399999999999991</v>
      </c>
      <c r="W156" s="1">
        <v>1</v>
      </c>
      <c r="Y156" s="1">
        <v>4.7063373327999996</v>
      </c>
      <c r="AA156"/>
      <c r="AB156" s="1">
        <v>32.199409489230618</v>
      </c>
      <c r="AC156" s="1" t="s">
        <v>174</v>
      </c>
      <c r="AF156" s="1">
        <v>1</v>
      </c>
      <c r="AH156" s="1">
        <v>4.33</v>
      </c>
      <c r="AK156" s="1">
        <v>8.6746987951807188</v>
      </c>
      <c r="AL156" s="1" t="s">
        <v>174</v>
      </c>
      <c r="AM156" s="7"/>
      <c r="AO156" s="1">
        <v>1</v>
      </c>
      <c r="AQ156" s="1">
        <v>8.5399999999999991</v>
      </c>
      <c r="AT156" s="1">
        <v>1.1641443538999001</v>
      </c>
      <c r="AU156" s="1" t="s">
        <v>174</v>
      </c>
      <c r="AY156" s="1">
        <v>134</v>
      </c>
    </row>
    <row r="157" spans="1:51" s="1" customFormat="1">
      <c r="A157" s="2">
        <v>44502</v>
      </c>
      <c r="B157" t="s">
        <v>167</v>
      </c>
      <c r="C157" t="s">
        <v>192</v>
      </c>
      <c r="D157">
        <v>104</v>
      </c>
      <c r="E157">
        <v>1</v>
      </c>
      <c r="F157">
        <v>1</v>
      </c>
      <c r="G157" t="s">
        <v>11</v>
      </c>
      <c r="H157" t="s">
        <v>21</v>
      </c>
      <c r="I157">
        <v>1.2200000000000001E-2</v>
      </c>
      <c r="J157">
        <v>0.27600000000000002</v>
      </c>
      <c r="K157">
        <v>4.1100000000000003</v>
      </c>
      <c r="L157" t="s">
        <v>19</v>
      </c>
      <c r="M157" t="s">
        <v>22</v>
      </c>
      <c r="N157">
        <v>0.02</v>
      </c>
      <c r="O157">
        <v>0.36599999999999999</v>
      </c>
      <c r="P157">
        <v>4.93</v>
      </c>
      <c r="Q157" t="s">
        <v>100</v>
      </c>
      <c r="R157" t="s">
        <v>21</v>
      </c>
      <c r="S157">
        <v>4.3999999999999997E-2</v>
      </c>
      <c r="T157">
        <v>0.621</v>
      </c>
      <c r="U157">
        <v>30.4</v>
      </c>
      <c r="W157" s="1">
        <v>1</v>
      </c>
      <c r="Y157" s="1">
        <v>7.2710185791999997</v>
      </c>
      <c r="AA157"/>
      <c r="AB157" s="1">
        <v>46.054190839226713</v>
      </c>
      <c r="AC157" s="1" t="s">
        <v>174</v>
      </c>
      <c r="AF157" s="1">
        <v>1</v>
      </c>
      <c r="AH157" s="1">
        <v>4.93</v>
      </c>
      <c r="AK157" s="1">
        <v>31.184056271981238</v>
      </c>
      <c r="AL157" s="1" t="s">
        <v>174</v>
      </c>
      <c r="AM157" s="7"/>
      <c r="AO157" s="1">
        <v>1</v>
      </c>
      <c r="AQ157" s="1">
        <v>30.4</v>
      </c>
      <c r="AT157" s="1">
        <v>3.2362459546925568</v>
      </c>
      <c r="AU157" s="1" t="s">
        <v>174</v>
      </c>
      <c r="AY157" s="1">
        <v>135</v>
      </c>
    </row>
    <row r="158" spans="1:51" s="1" customFormat="1">
      <c r="A158" s="2">
        <v>44511</v>
      </c>
      <c r="B158" t="s">
        <v>160</v>
      </c>
      <c r="C158" t="s">
        <v>192</v>
      </c>
      <c r="D158">
        <v>14</v>
      </c>
      <c r="E158">
        <v>1</v>
      </c>
      <c r="F158">
        <v>1</v>
      </c>
      <c r="G158" t="s">
        <v>11</v>
      </c>
      <c r="H158" t="s">
        <v>21</v>
      </c>
      <c r="I158">
        <v>2.4400000000000002E-2</v>
      </c>
      <c r="J158">
        <v>0.46600000000000003</v>
      </c>
      <c r="K158">
        <v>10.5</v>
      </c>
      <c r="L158" t="s">
        <v>19</v>
      </c>
      <c r="M158" t="s">
        <v>22</v>
      </c>
      <c r="N158">
        <v>1.18E-2</v>
      </c>
      <c r="O158">
        <v>0.23400000000000001</v>
      </c>
      <c r="P158">
        <v>2.15</v>
      </c>
      <c r="Q158" t="s">
        <v>100</v>
      </c>
      <c r="R158" t="s">
        <v>21</v>
      </c>
      <c r="S158">
        <v>0.78100000000000003</v>
      </c>
      <c r="T158">
        <v>10.8</v>
      </c>
      <c r="U158">
        <v>603</v>
      </c>
      <c r="W158" s="1">
        <v>1</v>
      </c>
      <c r="Y158" s="1">
        <v>10.5</v>
      </c>
      <c r="AA158"/>
      <c r="AB158" s="1">
        <v>27.160493827160497</v>
      </c>
      <c r="AC158" s="1" t="s">
        <v>175</v>
      </c>
      <c r="AF158" s="1">
        <v>1</v>
      </c>
      <c r="AH158" s="1">
        <v>2.15</v>
      </c>
      <c r="AK158" s="1">
        <v>25.72178477690289</v>
      </c>
      <c r="AL158" s="1" t="s">
        <v>174</v>
      </c>
      <c r="AM158" s="7"/>
      <c r="AO158" s="1">
        <v>1</v>
      </c>
      <c r="AQ158" s="1">
        <v>603</v>
      </c>
      <c r="AT158" s="1">
        <v>1.335559265442404</v>
      </c>
      <c r="AU158" s="1" t="s">
        <v>174</v>
      </c>
      <c r="AY158" s="1">
        <v>136</v>
      </c>
    </row>
    <row r="159" spans="1:51" s="1" customFormat="1">
      <c r="A159" s="2">
        <v>44511</v>
      </c>
      <c r="B159" t="s">
        <v>160</v>
      </c>
      <c r="C159" t="s">
        <v>192</v>
      </c>
      <c r="D159">
        <v>29</v>
      </c>
      <c r="E159">
        <v>1</v>
      </c>
      <c r="F159">
        <v>1</v>
      </c>
      <c r="G159" t="s">
        <v>11</v>
      </c>
      <c r="H159" t="s">
        <v>21</v>
      </c>
      <c r="I159">
        <v>2.0799999999999999E-2</v>
      </c>
      <c r="J159">
        <v>0.46500000000000002</v>
      </c>
      <c r="K159">
        <v>10.4</v>
      </c>
      <c r="L159" t="s">
        <v>19</v>
      </c>
      <c r="M159" t="s">
        <v>22</v>
      </c>
      <c r="N159">
        <v>1.26E-2</v>
      </c>
      <c r="O159">
        <v>0.27500000000000002</v>
      </c>
      <c r="P159">
        <v>3.09</v>
      </c>
      <c r="Q159" t="s">
        <v>100</v>
      </c>
      <c r="R159" t="s">
        <v>21</v>
      </c>
      <c r="S159">
        <v>0.74099999999999999</v>
      </c>
      <c r="T159">
        <v>10.199999999999999</v>
      </c>
      <c r="U159">
        <v>566</v>
      </c>
      <c r="W159" s="1">
        <v>1</v>
      </c>
      <c r="Y159" s="1">
        <v>10.4</v>
      </c>
      <c r="AA159"/>
      <c r="AB159" s="1">
        <v>10.207175341081351</v>
      </c>
      <c r="AC159" s="1" t="s">
        <v>174</v>
      </c>
      <c r="AF159" s="1">
        <v>1</v>
      </c>
      <c r="AH159" s="1">
        <v>3.09</v>
      </c>
      <c r="AK159" s="1">
        <v>9.847198641765706</v>
      </c>
      <c r="AL159" s="1" t="s">
        <v>174</v>
      </c>
      <c r="AM159" s="7"/>
      <c r="AO159" s="1">
        <v>1</v>
      </c>
      <c r="AQ159" s="1">
        <v>566</v>
      </c>
      <c r="AT159" s="1">
        <v>0.35398230088495575</v>
      </c>
      <c r="AU159" s="1" t="s">
        <v>174</v>
      </c>
      <c r="AY159" s="1">
        <v>137</v>
      </c>
    </row>
    <row r="160" spans="1:51" s="1" customFormat="1">
      <c r="A160" s="2">
        <v>44511</v>
      </c>
      <c r="B160" t="s">
        <v>160</v>
      </c>
      <c r="C160" t="s">
        <v>192</v>
      </c>
      <c r="D160">
        <v>44</v>
      </c>
      <c r="E160">
        <v>1</v>
      </c>
      <c r="F160">
        <v>1</v>
      </c>
      <c r="G160" t="s">
        <v>11</v>
      </c>
      <c r="H160" t="s">
        <v>21</v>
      </c>
      <c r="I160">
        <v>2.63E-2</v>
      </c>
      <c r="J160">
        <v>0.50900000000000001</v>
      </c>
      <c r="K160">
        <v>11.3</v>
      </c>
      <c r="L160" t="s">
        <v>19</v>
      </c>
      <c r="M160" t="s">
        <v>22</v>
      </c>
      <c r="N160">
        <v>9.5999999999999992E-3</v>
      </c>
      <c r="O160">
        <v>0.22</v>
      </c>
      <c r="P160">
        <v>1.84</v>
      </c>
      <c r="Q160" t="s">
        <v>100</v>
      </c>
      <c r="R160" t="s">
        <v>21</v>
      </c>
      <c r="S160">
        <v>1.1100000000000001</v>
      </c>
      <c r="T160">
        <v>15.3</v>
      </c>
      <c r="U160">
        <v>859</v>
      </c>
      <c r="W160" s="1">
        <v>1</v>
      </c>
      <c r="Y160" s="1">
        <v>11.3</v>
      </c>
      <c r="AA160"/>
      <c r="AB160" s="1">
        <v>35.036496350364963</v>
      </c>
      <c r="AC160" s="1" t="s">
        <v>175</v>
      </c>
      <c r="AF160" s="1">
        <v>1</v>
      </c>
      <c r="AH160" s="1">
        <v>1.84</v>
      </c>
      <c r="AK160" s="1">
        <v>29.629629629629623</v>
      </c>
      <c r="AL160" s="1" t="s">
        <v>174</v>
      </c>
      <c r="AM160" s="7"/>
      <c r="AO160" s="1">
        <v>1</v>
      </c>
      <c r="AQ160" s="1">
        <v>859</v>
      </c>
      <c r="AT160" s="1">
        <v>1.5249266862170088</v>
      </c>
      <c r="AU160" s="1" t="s">
        <v>174</v>
      </c>
      <c r="AY160" s="1">
        <v>138</v>
      </c>
    </row>
    <row r="161" spans="1:51" s="1" customFormat="1">
      <c r="A161" s="2">
        <v>44511</v>
      </c>
      <c r="B161" t="s">
        <v>160</v>
      </c>
      <c r="C161" t="s">
        <v>192</v>
      </c>
      <c r="D161">
        <v>59</v>
      </c>
      <c r="E161">
        <v>1</v>
      </c>
      <c r="F161">
        <v>1</v>
      </c>
      <c r="G161" t="s">
        <v>11</v>
      </c>
      <c r="H161" t="s">
        <v>21</v>
      </c>
      <c r="I161">
        <v>2.75E-2</v>
      </c>
      <c r="J161">
        <v>0.69599999999999995</v>
      </c>
      <c r="K161">
        <v>14.9</v>
      </c>
      <c r="L161" t="s">
        <v>19</v>
      </c>
      <c r="M161" t="s">
        <v>22</v>
      </c>
      <c r="N161">
        <v>1.0999999999999999E-2</v>
      </c>
      <c r="O161">
        <v>0.23400000000000001</v>
      </c>
      <c r="P161">
        <v>2.14</v>
      </c>
      <c r="Q161" t="s">
        <v>100</v>
      </c>
      <c r="R161" t="s">
        <v>21</v>
      </c>
      <c r="S161">
        <v>0.77600000000000002</v>
      </c>
      <c r="T161">
        <v>10.7</v>
      </c>
      <c r="U161">
        <v>597</v>
      </c>
      <c r="W161" s="1">
        <v>1</v>
      </c>
      <c r="Y161" s="1">
        <v>14.9</v>
      </c>
      <c r="AA161"/>
      <c r="AB161" s="1">
        <v>16.615384615384624</v>
      </c>
      <c r="AC161" s="1" t="s">
        <v>174</v>
      </c>
      <c r="AF161" s="1">
        <v>1</v>
      </c>
      <c r="AH161" s="1">
        <v>2.14</v>
      </c>
      <c r="AK161" s="1">
        <v>28.112449799196774</v>
      </c>
      <c r="AL161" s="1" t="s">
        <v>174</v>
      </c>
      <c r="AM161" s="7"/>
      <c r="AO161" s="1">
        <v>1</v>
      </c>
      <c r="AQ161" s="1">
        <v>597</v>
      </c>
      <c r="AT161" s="1">
        <v>2.030456852791878</v>
      </c>
      <c r="AU161" s="1" t="s">
        <v>174</v>
      </c>
      <c r="AY161" s="1">
        <v>139</v>
      </c>
    </row>
    <row r="162" spans="1:51" s="1" customFormat="1">
      <c r="A162" s="2">
        <v>44511</v>
      </c>
      <c r="B162" t="s">
        <v>160</v>
      </c>
      <c r="C162" t="s">
        <v>192</v>
      </c>
      <c r="D162">
        <v>74</v>
      </c>
      <c r="E162">
        <v>1</v>
      </c>
      <c r="F162">
        <v>1</v>
      </c>
      <c r="G162" t="s">
        <v>11</v>
      </c>
      <c r="H162" t="s">
        <v>21</v>
      </c>
      <c r="I162">
        <v>1.24E-2</v>
      </c>
      <c r="J162">
        <v>8.6599999999999996E-2</v>
      </c>
      <c r="K162">
        <v>3.06</v>
      </c>
      <c r="L162" t="s">
        <v>19</v>
      </c>
      <c r="M162" t="s">
        <v>22</v>
      </c>
      <c r="N162">
        <v>1.06E-2</v>
      </c>
      <c r="O162">
        <v>0.223</v>
      </c>
      <c r="P162">
        <v>1.9</v>
      </c>
      <c r="Q162" t="s">
        <v>100</v>
      </c>
      <c r="R162" t="s">
        <v>21</v>
      </c>
      <c r="S162">
        <v>2.2000000000000001E-3</v>
      </c>
      <c r="T162">
        <v>4.0800000000000003E-2</v>
      </c>
      <c r="U162">
        <v>2.08</v>
      </c>
      <c r="W162" s="1">
        <v>1</v>
      </c>
      <c r="Y162" s="1">
        <v>3.06</v>
      </c>
      <c r="AA162"/>
      <c r="AB162" s="1">
        <v>91.006233303650916</v>
      </c>
      <c r="AC162" s="1" t="s">
        <v>174</v>
      </c>
      <c r="AF162" s="1">
        <v>1</v>
      </c>
      <c r="AH162" s="1">
        <v>1.9</v>
      </c>
      <c r="AK162" s="1">
        <v>36.024844720496887</v>
      </c>
      <c r="AL162" s="1" t="s">
        <v>174</v>
      </c>
      <c r="AM162" s="7"/>
      <c r="AO162" s="1">
        <v>1</v>
      </c>
      <c r="AQ162" s="1">
        <v>2.08</v>
      </c>
      <c r="AT162" s="1">
        <v>3.9215686274509838</v>
      </c>
      <c r="AU162" s="1" t="s">
        <v>174</v>
      </c>
      <c r="AY162" s="1">
        <v>140</v>
      </c>
    </row>
    <row r="163" spans="1:51" s="1" customFormat="1">
      <c r="A163" s="2">
        <v>44511</v>
      </c>
      <c r="B163" t="s">
        <v>160</v>
      </c>
      <c r="C163" t="s">
        <v>192</v>
      </c>
      <c r="D163">
        <v>89</v>
      </c>
      <c r="E163">
        <v>1</v>
      </c>
      <c r="F163">
        <v>1</v>
      </c>
      <c r="G163" t="s">
        <v>11</v>
      </c>
      <c r="H163" t="s">
        <v>21</v>
      </c>
      <c r="I163">
        <v>1.1299999999999999E-2</v>
      </c>
      <c r="J163">
        <v>0.252</v>
      </c>
      <c r="K163">
        <v>6.29</v>
      </c>
      <c r="L163" t="s">
        <v>19</v>
      </c>
      <c r="M163" t="s">
        <v>22</v>
      </c>
      <c r="N163">
        <v>1.2200000000000001E-2</v>
      </c>
      <c r="O163">
        <v>0.26800000000000002</v>
      </c>
      <c r="P163">
        <v>2.92</v>
      </c>
      <c r="Q163" t="s">
        <v>100</v>
      </c>
      <c r="R163" t="s">
        <v>21</v>
      </c>
      <c r="S163">
        <v>0.60799999999999998</v>
      </c>
      <c r="T163">
        <v>8.4499999999999993</v>
      </c>
      <c r="U163">
        <v>469</v>
      </c>
      <c r="W163" s="1">
        <v>1</v>
      </c>
      <c r="Y163" s="1">
        <v>6.29</v>
      </c>
      <c r="AA163"/>
      <c r="AB163" s="1">
        <v>23.686054660126143</v>
      </c>
      <c r="AC163" s="1" t="s">
        <v>174</v>
      </c>
      <c r="AF163" s="1">
        <v>1</v>
      </c>
      <c r="AH163" s="1">
        <v>2.92</v>
      </c>
      <c r="AK163" s="1">
        <v>18.726591760299627</v>
      </c>
      <c r="AL163" s="1" t="s">
        <v>174</v>
      </c>
      <c r="AM163" s="7"/>
      <c r="AO163" s="1">
        <v>1</v>
      </c>
      <c r="AQ163" s="1">
        <v>469</v>
      </c>
      <c r="AT163" s="1">
        <v>2.5917926565874732</v>
      </c>
      <c r="AU163" s="1" t="s">
        <v>174</v>
      </c>
      <c r="AY163" s="1">
        <v>141</v>
      </c>
    </row>
    <row r="164" spans="1:51" s="1" customFormat="1">
      <c r="A164" s="2">
        <v>44511</v>
      </c>
      <c r="B164" t="s">
        <v>160</v>
      </c>
      <c r="C164" t="s">
        <v>192</v>
      </c>
      <c r="D164">
        <v>104</v>
      </c>
      <c r="E164">
        <v>1</v>
      </c>
      <c r="F164">
        <v>1</v>
      </c>
      <c r="G164" t="s">
        <v>11</v>
      </c>
      <c r="H164" t="s">
        <v>21</v>
      </c>
      <c r="I164">
        <v>1.1299999999999999E-2</v>
      </c>
      <c r="J164">
        <v>0.28100000000000003</v>
      </c>
      <c r="K164">
        <v>6.85</v>
      </c>
      <c r="L164" t="s">
        <v>19</v>
      </c>
      <c r="M164" t="s">
        <v>22</v>
      </c>
      <c r="N164">
        <v>1.5699999999999999E-2</v>
      </c>
      <c r="O164">
        <v>0.27600000000000002</v>
      </c>
      <c r="P164">
        <v>3.11</v>
      </c>
      <c r="Q164" t="s">
        <v>100</v>
      </c>
      <c r="R164" t="s">
        <v>21</v>
      </c>
      <c r="S164">
        <v>2.7200000000000002E-3</v>
      </c>
      <c r="T164">
        <v>4.2700000000000002E-2</v>
      </c>
      <c r="U164">
        <v>2.19</v>
      </c>
      <c r="W164" s="1">
        <v>1</v>
      </c>
      <c r="Y164" s="1">
        <v>6.85</v>
      </c>
      <c r="AA164"/>
      <c r="AB164" s="1">
        <v>40.233236151603514</v>
      </c>
      <c r="AC164" s="1" t="s">
        <v>174</v>
      </c>
      <c r="AF164" s="1">
        <v>1</v>
      </c>
      <c r="AH164" s="1">
        <v>3.11</v>
      </c>
      <c r="AK164" s="1">
        <v>55.441478439425047</v>
      </c>
      <c r="AL164" s="1" t="s">
        <v>174</v>
      </c>
      <c r="AM164" s="7"/>
      <c r="AO164" s="1">
        <v>1</v>
      </c>
      <c r="AQ164" s="1">
        <v>2.19</v>
      </c>
      <c r="AT164" s="1">
        <v>30.232558139534895</v>
      </c>
      <c r="AU164" s="1" t="s">
        <v>174</v>
      </c>
      <c r="AY164" s="1">
        <v>142</v>
      </c>
    </row>
    <row r="165" spans="1:51" s="1" customFormat="1">
      <c r="A165" s="2">
        <v>44511</v>
      </c>
      <c r="B165" t="s">
        <v>160</v>
      </c>
      <c r="C165" t="s">
        <v>192</v>
      </c>
      <c r="D165">
        <v>119</v>
      </c>
      <c r="E165">
        <v>1</v>
      </c>
      <c r="F165">
        <v>1</v>
      </c>
      <c r="G165" t="s">
        <v>11</v>
      </c>
      <c r="H165" t="s">
        <v>21</v>
      </c>
      <c r="I165">
        <v>1.67E-2</v>
      </c>
      <c r="J165">
        <v>0.39700000000000002</v>
      </c>
      <c r="K165">
        <v>9.09</v>
      </c>
      <c r="L165" t="s">
        <v>19</v>
      </c>
      <c r="M165" t="s">
        <v>22</v>
      </c>
      <c r="N165">
        <v>1.18E-2</v>
      </c>
      <c r="O165">
        <v>0.23</v>
      </c>
      <c r="P165">
        <v>2.0699999999999998</v>
      </c>
      <c r="Q165" t="s">
        <v>100</v>
      </c>
      <c r="R165" t="s">
        <v>21</v>
      </c>
      <c r="S165">
        <v>0.497</v>
      </c>
      <c r="T165">
        <v>6.94</v>
      </c>
      <c r="U165">
        <v>385</v>
      </c>
      <c r="W165" s="1">
        <v>1</v>
      </c>
      <c r="Y165" s="1">
        <v>9.09</v>
      </c>
      <c r="AA165"/>
      <c r="AB165" s="1">
        <v>3.2420346562325224</v>
      </c>
      <c r="AC165" s="1" t="s">
        <v>174</v>
      </c>
      <c r="AF165" s="1">
        <v>1</v>
      </c>
      <c r="AH165" s="1">
        <v>2.0699999999999998</v>
      </c>
      <c r="AK165" s="1">
        <v>2.444987775061116</v>
      </c>
      <c r="AL165" s="1" t="s">
        <v>174</v>
      </c>
      <c r="AM165" s="7"/>
      <c r="AO165" s="1">
        <v>1</v>
      </c>
      <c r="AQ165" s="1">
        <v>385</v>
      </c>
      <c r="AT165" s="1">
        <v>0</v>
      </c>
      <c r="AU165" s="1" t="s">
        <v>174</v>
      </c>
      <c r="AY165" s="1">
        <v>143</v>
      </c>
    </row>
    <row r="166" spans="1:51" s="1" customFormat="1">
      <c r="A166" s="2">
        <v>44511</v>
      </c>
      <c r="B166" t="s">
        <v>160</v>
      </c>
      <c r="C166" t="s">
        <v>192</v>
      </c>
      <c r="D166">
        <v>134</v>
      </c>
      <c r="E166">
        <v>1</v>
      </c>
      <c r="F166">
        <v>1</v>
      </c>
      <c r="G166" t="s">
        <v>11</v>
      </c>
      <c r="H166" t="s">
        <v>21</v>
      </c>
      <c r="I166">
        <v>2.07E-2</v>
      </c>
      <c r="J166">
        <v>0.47499999999999998</v>
      </c>
      <c r="K166">
        <v>10.6</v>
      </c>
      <c r="L166" t="s">
        <v>19</v>
      </c>
      <c r="M166" t="s">
        <v>22</v>
      </c>
      <c r="N166">
        <v>1.1299999999999999E-2</v>
      </c>
      <c r="O166">
        <v>0.22600000000000001</v>
      </c>
      <c r="P166">
        <v>1.97</v>
      </c>
      <c r="Q166" t="s">
        <v>100</v>
      </c>
      <c r="R166" t="s">
        <v>21</v>
      </c>
      <c r="S166">
        <v>0.56000000000000005</v>
      </c>
      <c r="T166">
        <v>7.82</v>
      </c>
      <c r="U166">
        <v>434</v>
      </c>
      <c r="W166" s="1">
        <v>1</v>
      </c>
      <c r="Y166" s="1">
        <v>10.6</v>
      </c>
      <c r="AA166"/>
      <c r="AB166" s="1">
        <v>31.746031746031747</v>
      </c>
      <c r="AC166" s="1" t="s">
        <v>175</v>
      </c>
      <c r="AF166" s="1">
        <v>1</v>
      </c>
      <c r="AH166" s="1">
        <v>1.97</v>
      </c>
      <c r="AK166" s="1">
        <v>3.9800995024875552</v>
      </c>
      <c r="AL166" s="1" t="s">
        <v>174</v>
      </c>
      <c r="AM166" s="7"/>
      <c r="AO166" s="1">
        <v>1</v>
      </c>
      <c r="AQ166" s="1">
        <v>434</v>
      </c>
      <c r="AT166" s="1">
        <v>0.68886337543053966</v>
      </c>
      <c r="AU166" s="1" t="s">
        <v>174</v>
      </c>
      <c r="AY166" s="1">
        <v>144</v>
      </c>
    </row>
    <row r="167" spans="1:51" s="1" customFormat="1">
      <c r="A167" s="2">
        <v>44511</v>
      </c>
      <c r="B167" t="s">
        <v>160</v>
      </c>
      <c r="C167" t="s">
        <v>192</v>
      </c>
      <c r="D167">
        <v>149</v>
      </c>
      <c r="E167">
        <v>1</v>
      </c>
      <c r="F167">
        <v>1</v>
      </c>
      <c r="G167" t="s">
        <v>11</v>
      </c>
      <c r="H167" t="s">
        <v>21</v>
      </c>
      <c r="I167">
        <v>3.2099999999999997E-2</v>
      </c>
      <c r="J167">
        <v>0.36699999999999999</v>
      </c>
      <c r="K167">
        <v>8.52</v>
      </c>
      <c r="L167" t="s">
        <v>19</v>
      </c>
      <c r="M167" t="s">
        <v>22</v>
      </c>
      <c r="N167">
        <v>2.5100000000000001E-2</v>
      </c>
      <c r="O167">
        <v>0.42199999999999999</v>
      </c>
      <c r="P167">
        <v>6.4</v>
      </c>
      <c r="Q167" t="s">
        <v>100</v>
      </c>
      <c r="R167" t="s">
        <v>21</v>
      </c>
      <c r="S167">
        <v>0.17199999999999999</v>
      </c>
      <c r="T167">
        <v>2.42</v>
      </c>
      <c r="U167">
        <v>133</v>
      </c>
      <c r="W167" s="1">
        <v>1</v>
      </c>
      <c r="Y167" s="1">
        <v>8.52</v>
      </c>
      <c r="AA167"/>
      <c r="AB167" s="1">
        <v>22.890778286461742</v>
      </c>
      <c r="AC167" s="1" t="s">
        <v>174</v>
      </c>
      <c r="AF167" s="1">
        <v>1</v>
      </c>
      <c r="AH167" s="1">
        <v>6.4</v>
      </c>
      <c r="AK167" s="1">
        <v>163.58471807981823</v>
      </c>
      <c r="AL167" s="1" t="s">
        <v>175</v>
      </c>
      <c r="AM167" s="7"/>
      <c r="AO167" s="1">
        <v>1</v>
      </c>
      <c r="AQ167" s="1">
        <v>133</v>
      </c>
      <c r="AT167" s="1">
        <v>0</v>
      </c>
      <c r="AU167" s="1" t="s">
        <v>174</v>
      </c>
      <c r="AY167" s="1">
        <v>145</v>
      </c>
    </row>
    <row r="168" spans="1:51" s="1" customFormat="1">
      <c r="A168" s="2">
        <v>44511</v>
      </c>
      <c r="B168" t="s">
        <v>160</v>
      </c>
      <c r="C168" t="s">
        <v>192</v>
      </c>
      <c r="D168">
        <v>164</v>
      </c>
      <c r="E168">
        <v>1</v>
      </c>
      <c r="F168">
        <v>1</v>
      </c>
      <c r="G168" t="s">
        <v>11</v>
      </c>
      <c r="H168" t="s">
        <v>21</v>
      </c>
      <c r="I168">
        <v>-1.3899999999999999E-2</v>
      </c>
      <c r="J168">
        <v>0.13900000000000001</v>
      </c>
      <c r="K168">
        <v>4.07</v>
      </c>
      <c r="L168" t="s">
        <v>19</v>
      </c>
      <c r="M168" t="s">
        <v>22</v>
      </c>
      <c r="N168">
        <v>7.3200000000000001E-3</v>
      </c>
      <c r="O168">
        <v>0.18099999999999999</v>
      </c>
      <c r="P168">
        <v>0.95599999999999996</v>
      </c>
      <c r="Q168" t="s">
        <v>100</v>
      </c>
      <c r="R168" t="s">
        <v>21</v>
      </c>
      <c r="S168">
        <v>1.5100000000000001E-2</v>
      </c>
      <c r="T168">
        <v>0.22600000000000001</v>
      </c>
      <c r="U168">
        <v>12.3</v>
      </c>
      <c r="W168" s="1">
        <v>1</v>
      </c>
      <c r="Y168" s="1">
        <v>4.07</v>
      </c>
      <c r="AA168"/>
      <c r="AB168" s="1">
        <v>47.279549718574096</v>
      </c>
      <c r="AC168" s="1" t="s">
        <v>174</v>
      </c>
      <c r="AF168" s="1">
        <v>1</v>
      </c>
      <c r="AH168" s="1">
        <v>0.95599999999999996</v>
      </c>
      <c r="AK168" s="1">
        <v>62.742282842785357</v>
      </c>
      <c r="AL168" s="1" t="s">
        <v>174</v>
      </c>
      <c r="AM168" s="7"/>
      <c r="AO168" s="1">
        <v>1</v>
      </c>
      <c r="AQ168" s="1">
        <v>12.3</v>
      </c>
      <c r="AT168" s="1">
        <v>8.5603112840466888</v>
      </c>
      <c r="AU168" s="1" t="s">
        <v>174</v>
      </c>
      <c r="AY168" s="1">
        <v>146</v>
      </c>
    </row>
    <row r="169" spans="1:51" s="1" customFormat="1">
      <c r="A169" s="2">
        <v>44511</v>
      </c>
      <c r="B169" t="s">
        <v>160</v>
      </c>
      <c r="C169" t="s">
        <v>192</v>
      </c>
      <c r="D169">
        <v>179</v>
      </c>
      <c r="E169">
        <v>1</v>
      </c>
      <c r="F169">
        <v>1</v>
      </c>
      <c r="G169" t="s">
        <v>11</v>
      </c>
      <c r="H169" t="s">
        <v>21</v>
      </c>
      <c r="I169">
        <v>2.3800000000000002E-2</v>
      </c>
      <c r="J169">
        <v>0.38400000000000001</v>
      </c>
      <c r="K169">
        <v>8.85</v>
      </c>
      <c r="L169" t="s">
        <v>19</v>
      </c>
      <c r="M169" t="s">
        <v>22</v>
      </c>
      <c r="N169">
        <v>1.1299999999999999E-2</v>
      </c>
      <c r="O169">
        <v>0.22700000000000001</v>
      </c>
      <c r="P169">
        <v>1.99</v>
      </c>
      <c r="Q169" t="s">
        <v>100</v>
      </c>
      <c r="R169" t="s">
        <v>21</v>
      </c>
      <c r="S169">
        <v>0.503</v>
      </c>
      <c r="T169">
        <v>7.04</v>
      </c>
      <c r="U169">
        <v>390</v>
      </c>
      <c r="W169" s="1">
        <v>1</v>
      </c>
      <c r="Y169" s="1">
        <v>8.85</v>
      </c>
      <c r="AA169"/>
      <c r="AB169" s="1">
        <v>34.965034965034967</v>
      </c>
      <c r="AC169" s="1" t="s">
        <v>174</v>
      </c>
      <c r="AF169" s="1">
        <v>1</v>
      </c>
      <c r="AH169" s="1">
        <v>1.99</v>
      </c>
      <c r="AK169" s="1">
        <v>23.1111111111111</v>
      </c>
      <c r="AL169" s="1" t="s">
        <v>174</v>
      </c>
      <c r="AM169" s="7"/>
      <c r="AO169" s="1">
        <v>1</v>
      </c>
      <c r="AQ169" s="1">
        <v>390</v>
      </c>
      <c r="AT169" s="1">
        <v>32.258064516129032</v>
      </c>
      <c r="AU169" s="1" t="s">
        <v>175</v>
      </c>
      <c r="AY169" s="1">
        <v>147</v>
      </c>
    </row>
    <row r="170" spans="1:51" s="1" customFormat="1">
      <c r="A170" s="2">
        <v>44539</v>
      </c>
      <c r="B170" t="s">
        <v>189</v>
      </c>
      <c r="C170" t="s">
        <v>192</v>
      </c>
      <c r="D170">
        <v>14</v>
      </c>
      <c r="E170">
        <v>1</v>
      </c>
      <c r="F170">
        <v>1</v>
      </c>
      <c r="G170" t="s">
        <v>11</v>
      </c>
      <c r="H170" t="s">
        <v>21</v>
      </c>
      <c r="I170">
        <v>1.46E-2</v>
      </c>
      <c r="J170">
        <v>0.34899999999999998</v>
      </c>
      <c r="K170">
        <v>6.73</v>
      </c>
      <c r="L170" t="s">
        <v>19</v>
      </c>
      <c r="M170" t="s">
        <v>22</v>
      </c>
      <c r="N170">
        <v>1.0699999999999999E-2</v>
      </c>
      <c r="O170">
        <v>0.214</v>
      </c>
      <c r="P170">
        <v>1.68</v>
      </c>
      <c r="Q170" t="s">
        <v>100</v>
      </c>
      <c r="R170" t="s">
        <v>21</v>
      </c>
      <c r="S170">
        <v>3.47E-3</v>
      </c>
      <c r="T170">
        <v>5.74E-2</v>
      </c>
      <c r="U170">
        <v>1.33</v>
      </c>
      <c r="W170" s="1">
        <v>1</v>
      </c>
      <c r="Y170" s="1">
        <v>6.73</v>
      </c>
      <c r="AA170"/>
      <c r="AB170" s="1">
        <v>61.613216715257536</v>
      </c>
      <c r="AC170" s="1" t="s">
        <v>174</v>
      </c>
      <c r="AF170" s="1">
        <v>1</v>
      </c>
      <c r="AH170" s="1">
        <v>1.68</v>
      </c>
      <c r="AK170" s="1">
        <v>7.4074074074074003</v>
      </c>
      <c r="AL170" s="1" t="s">
        <v>174</v>
      </c>
      <c r="AM170" s="7"/>
      <c r="AO170" s="1">
        <v>1</v>
      </c>
      <c r="AQ170" s="1">
        <v>1.33</v>
      </c>
      <c r="AT170" s="1">
        <v>60.732984293193724</v>
      </c>
      <c r="AU170" s="1" t="s">
        <v>174</v>
      </c>
      <c r="AY170" s="1">
        <v>148</v>
      </c>
    </row>
    <row r="171" spans="1:51" s="1" customFormat="1">
      <c r="A171" s="2">
        <v>44539</v>
      </c>
      <c r="B171" t="s">
        <v>189</v>
      </c>
      <c r="C171" t="s">
        <v>192</v>
      </c>
      <c r="D171">
        <v>29</v>
      </c>
      <c r="E171">
        <v>1</v>
      </c>
      <c r="F171">
        <v>1</v>
      </c>
      <c r="G171" t="s">
        <v>11</v>
      </c>
      <c r="H171" t="s">
        <v>21</v>
      </c>
      <c r="I171">
        <v>1.38</v>
      </c>
      <c r="J171">
        <v>28.6</v>
      </c>
      <c r="K171">
        <v>601</v>
      </c>
      <c r="L171" t="s">
        <v>19</v>
      </c>
      <c r="M171" t="s">
        <v>22</v>
      </c>
      <c r="N171">
        <v>1.49E-2</v>
      </c>
      <c r="O171">
        <v>0.23899999999999999</v>
      </c>
      <c r="P171">
        <v>2.2799999999999998</v>
      </c>
      <c r="Q171" t="s">
        <v>100</v>
      </c>
      <c r="R171" t="s">
        <v>21</v>
      </c>
      <c r="S171">
        <v>2.49E-3</v>
      </c>
      <c r="T171">
        <v>2.06E-2</v>
      </c>
      <c r="U171">
        <v>-0.36399999999999999</v>
      </c>
      <c r="W171" s="1">
        <v>1</v>
      </c>
      <c r="Y171" s="1">
        <v>601</v>
      </c>
      <c r="AA171"/>
      <c r="AB171" s="1">
        <v>0.82850041425020715</v>
      </c>
      <c r="AC171" s="1" t="s">
        <v>174</v>
      </c>
      <c r="AF171" s="1">
        <v>1</v>
      </c>
      <c r="AH171" s="1">
        <v>2.2799999999999998</v>
      </c>
      <c r="AK171" s="1">
        <v>38.010657193605695</v>
      </c>
      <c r="AL171" s="1" t="s">
        <v>174</v>
      </c>
      <c r="AM171" s="7"/>
      <c r="AO171" s="1">
        <v>3</v>
      </c>
      <c r="AP171" s="1" t="s">
        <v>204</v>
      </c>
      <c r="AQ171" s="1">
        <v>-0.36399999999999999</v>
      </c>
      <c r="AT171" s="1">
        <v>484.375</v>
      </c>
      <c r="AU171" s="1" t="s">
        <v>175</v>
      </c>
      <c r="AY171" s="1">
        <v>149</v>
      </c>
    </row>
    <row r="172" spans="1:51" s="1" customFormat="1">
      <c r="A172" s="2">
        <v>44539</v>
      </c>
      <c r="B172" t="s">
        <v>189</v>
      </c>
      <c r="C172" t="s">
        <v>192</v>
      </c>
      <c r="D172">
        <v>44</v>
      </c>
      <c r="E172">
        <v>1</v>
      </c>
      <c r="F172">
        <v>1</v>
      </c>
      <c r="G172" t="s">
        <v>11</v>
      </c>
      <c r="H172" t="s">
        <v>21</v>
      </c>
      <c r="I172">
        <v>4.9000000000000004</v>
      </c>
      <c r="J172">
        <v>107</v>
      </c>
      <c r="K172">
        <v>2160</v>
      </c>
      <c r="L172" t="s">
        <v>19</v>
      </c>
      <c r="M172" t="s">
        <v>22</v>
      </c>
      <c r="N172">
        <v>5.6599999999999998E-2</v>
      </c>
      <c r="O172">
        <v>0.80100000000000005</v>
      </c>
      <c r="P172">
        <v>15.4</v>
      </c>
      <c r="Q172" t="s">
        <v>100</v>
      </c>
      <c r="R172" t="s">
        <v>21</v>
      </c>
      <c r="S172">
        <v>6.8199999999999997E-3</v>
      </c>
      <c r="T172">
        <v>0.11</v>
      </c>
      <c r="U172">
        <v>3.73</v>
      </c>
      <c r="W172" s="1">
        <v>1</v>
      </c>
      <c r="Y172" s="1">
        <v>2160</v>
      </c>
      <c r="AA172"/>
      <c r="AB172" s="1">
        <v>0</v>
      </c>
      <c r="AC172" s="1" t="s">
        <v>174</v>
      </c>
      <c r="AF172" s="1">
        <v>1</v>
      </c>
      <c r="AH172" s="1">
        <v>15.4</v>
      </c>
      <c r="AK172" s="1">
        <v>6.7114093959731544</v>
      </c>
      <c r="AL172" s="1" t="s">
        <v>174</v>
      </c>
      <c r="AM172" s="7"/>
      <c r="AO172" s="1">
        <v>1</v>
      </c>
      <c r="AQ172" s="1">
        <v>3.73</v>
      </c>
      <c r="AT172" s="1">
        <v>31.677018633540374</v>
      </c>
      <c r="AU172" s="1" t="s">
        <v>174</v>
      </c>
      <c r="AY172" s="1">
        <v>150</v>
      </c>
    </row>
    <row r="173" spans="1:51" s="1" customFormat="1">
      <c r="A173" s="2">
        <v>44539</v>
      </c>
      <c r="B173" t="s">
        <v>189</v>
      </c>
      <c r="C173" t="s">
        <v>192</v>
      </c>
      <c r="D173">
        <v>59</v>
      </c>
      <c r="E173">
        <v>1</v>
      </c>
      <c r="F173">
        <v>1</v>
      </c>
      <c r="G173" t="s">
        <v>11</v>
      </c>
      <c r="H173" t="s">
        <v>21</v>
      </c>
      <c r="I173">
        <v>2.0299999999999999E-2</v>
      </c>
      <c r="J173">
        <v>0.38600000000000001</v>
      </c>
      <c r="K173">
        <v>7.52</v>
      </c>
      <c r="L173" t="s">
        <v>19</v>
      </c>
      <c r="M173" t="s">
        <v>22</v>
      </c>
      <c r="N173">
        <v>6.5000000000000002E-2</v>
      </c>
      <c r="O173">
        <v>1.05</v>
      </c>
      <c r="P173">
        <v>21.2</v>
      </c>
      <c r="Q173" t="s">
        <v>100</v>
      </c>
      <c r="R173" t="s">
        <v>21</v>
      </c>
      <c r="S173">
        <v>0.26</v>
      </c>
      <c r="T173">
        <v>3.29</v>
      </c>
      <c r="U173">
        <v>164</v>
      </c>
      <c r="W173" s="1">
        <v>1</v>
      </c>
      <c r="Y173" s="1">
        <v>7.52</v>
      </c>
      <c r="AA173"/>
      <c r="AB173" s="1">
        <v>17.027417027417023</v>
      </c>
      <c r="AC173" s="1" t="s">
        <v>174</v>
      </c>
      <c r="AF173" s="1">
        <v>1</v>
      </c>
      <c r="AH173" s="1">
        <v>21.2</v>
      </c>
      <c r="AK173" s="1">
        <v>1.8691588785046829</v>
      </c>
      <c r="AL173" s="1" t="s">
        <v>174</v>
      </c>
      <c r="AM173" s="7"/>
      <c r="AO173" s="1">
        <v>1</v>
      </c>
      <c r="AQ173" s="1">
        <v>164</v>
      </c>
      <c r="AT173" s="1">
        <v>3.0959752321981426</v>
      </c>
      <c r="AU173" s="1" t="s">
        <v>174</v>
      </c>
      <c r="AY173" s="1">
        <v>151</v>
      </c>
    </row>
    <row r="174" spans="1:51" s="1" customFormat="1">
      <c r="A174" s="2">
        <v>44539</v>
      </c>
      <c r="B174" t="s">
        <v>189</v>
      </c>
      <c r="C174" t="s">
        <v>192</v>
      </c>
      <c r="D174">
        <v>74</v>
      </c>
      <c r="E174">
        <v>1</v>
      </c>
      <c r="F174">
        <v>1</v>
      </c>
      <c r="G174" t="s">
        <v>11</v>
      </c>
      <c r="H174" t="s">
        <v>21</v>
      </c>
      <c r="I174">
        <v>1.4999999999999999E-2</v>
      </c>
      <c r="J174">
        <v>0.38100000000000001</v>
      </c>
      <c r="K174">
        <v>7.4</v>
      </c>
      <c r="L174" t="s">
        <v>19</v>
      </c>
      <c r="M174" t="s">
        <v>22</v>
      </c>
      <c r="N174">
        <v>1.55E-2</v>
      </c>
      <c r="O174">
        <v>0.27200000000000002</v>
      </c>
      <c r="P174">
        <v>3.03</v>
      </c>
      <c r="Q174" t="s">
        <v>100</v>
      </c>
      <c r="R174" t="s">
        <v>21</v>
      </c>
      <c r="S174">
        <v>3.0799999999999998E-3</v>
      </c>
      <c r="T174">
        <v>4.5999999999999999E-2</v>
      </c>
      <c r="U174">
        <v>0.80200000000000005</v>
      </c>
      <c r="W174" s="1">
        <v>1</v>
      </c>
      <c r="Y174" s="1">
        <v>7.4</v>
      </c>
      <c r="AA174"/>
      <c r="AB174" s="1">
        <v>193.87890884896871</v>
      </c>
      <c r="AC174" s="1" t="s">
        <v>175</v>
      </c>
      <c r="AF174" s="1">
        <v>1</v>
      </c>
      <c r="AH174" s="1">
        <v>3.03</v>
      </c>
      <c r="AK174" s="1">
        <v>3.8834951456310716</v>
      </c>
      <c r="AL174" s="1" t="s">
        <v>174</v>
      </c>
      <c r="AM174" s="7"/>
      <c r="AO174" s="1">
        <v>1</v>
      </c>
      <c r="AQ174" s="1">
        <v>0.80200000000000005</v>
      </c>
      <c r="AT174" s="1">
        <v>19.673974142776835</v>
      </c>
      <c r="AU174" s="1" t="s">
        <v>174</v>
      </c>
      <c r="AY174" s="1">
        <v>152</v>
      </c>
    </row>
    <row r="175" spans="1:51" s="1" customFormat="1">
      <c r="A175" s="2">
        <v>44539</v>
      </c>
      <c r="B175" t="s">
        <v>189</v>
      </c>
      <c r="C175" t="s">
        <v>192</v>
      </c>
      <c r="D175">
        <v>89</v>
      </c>
      <c r="E175">
        <v>1</v>
      </c>
      <c r="F175">
        <v>1</v>
      </c>
      <c r="G175" t="s">
        <v>11</v>
      </c>
      <c r="H175" t="s">
        <v>21</v>
      </c>
      <c r="I175">
        <v>1.64</v>
      </c>
      <c r="J175">
        <v>34.799999999999997</v>
      </c>
      <c r="K175">
        <v>730</v>
      </c>
      <c r="L175" t="s">
        <v>19</v>
      </c>
      <c r="M175" t="s">
        <v>22</v>
      </c>
      <c r="N175">
        <v>1.9199999999999998E-2</v>
      </c>
      <c r="O175">
        <v>0.28999999999999998</v>
      </c>
      <c r="P175">
        <v>3.46</v>
      </c>
      <c r="Q175" t="s">
        <v>100</v>
      </c>
      <c r="R175" t="s">
        <v>21</v>
      </c>
      <c r="S175">
        <v>3.31E-3</v>
      </c>
      <c r="T175">
        <v>6.6900000000000001E-2</v>
      </c>
      <c r="U175">
        <v>1.76</v>
      </c>
      <c r="W175" s="1">
        <v>1</v>
      </c>
      <c r="Y175" s="1">
        <v>730</v>
      </c>
      <c r="AA175"/>
      <c r="AB175" s="1">
        <v>1.3605442176870748</v>
      </c>
      <c r="AC175" s="1" t="s">
        <v>174</v>
      </c>
      <c r="AF175" s="1">
        <v>1</v>
      </c>
      <c r="AH175" s="1">
        <v>3.46</v>
      </c>
      <c r="AK175" s="1">
        <v>8.7481146304675725</v>
      </c>
      <c r="AL175" s="1" t="s">
        <v>174</v>
      </c>
      <c r="AM175" s="7"/>
      <c r="AO175" s="1">
        <v>1</v>
      </c>
      <c r="AQ175" s="1">
        <v>1.76</v>
      </c>
      <c r="AT175" s="1">
        <v>135.71769194086792</v>
      </c>
      <c r="AU175" s="1" t="s">
        <v>175</v>
      </c>
      <c r="AY175" s="1">
        <v>153</v>
      </c>
    </row>
    <row r="176" spans="1:51" s="1" customFormat="1">
      <c r="A176" s="2">
        <v>44539</v>
      </c>
      <c r="B176" t="s">
        <v>189</v>
      </c>
      <c r="C176" t="s">
        <v>192</v>
      </c>
      <c r="D176">
        <v>104</v>
      </c>
      <c r="E176">
        <v>1</v>
      </c>
      <c r="F176">
        <v>1</v>
      </c>
      <c r="G176" t="s">
        <v>11</v>
      </c>
      <c r="H176" t="s">
        <v>21</v>
      </c>
      <c r="I176">
        <v>2.4</v>
      </c>
      <c r="J176">
        <v>52.3</v>
      </c>
      <c r="K176">
        <v>1090</v>
      </c>
      <c r="L176" t="s">
        <v>19</v>
      </c>
      <c r="M176" t="s">
        <v>22</v>
      </c>
      <c r="N176">
        <v>5.4600000000000003E-2</v>
      </c>
      <c r="O176">
        <v>0.76600000000000001</v>
      </c>
      <c r="P176">
        <v>14.6</v>
      </c>
      <c r="Q176" t="s">
        <v>100</v>
      </c>
      <c r="R176" t="s">
        <v>21</v>
      </c>
      <c r="S176">
        <v>2.0899999999999998E-3</v>
      </c>
      <c r="T176">
        <v>4.0300000000000002E-2</v>
      </c>
      <c r="U176">
        <v>0.53900000000000003</v>
      </c>
      <c r="W176" s="1">
        <v>1</v>
      </c>
      <c r="Y176" s="1">
        <v>1090</v>
      </c>
      <c r="AA176"/>
      <c r="AB176" s="1">
        <v>0.92165898617511521</v>
      </c>
      <c r="AC176" s="1" t="s">
        <v>174</v>
      </c>
      <c r="AF176" s="1">
        <v>1</v>
      </c>
      <c r="AH176" s="1">
        <v>14.6</v>
      </c>
      <c r="AK176" s="1">
        <v>12.82051282051283</v>
      </c>
      <c r="AL176" s="1" t="s">
        <v>174</v>
      </c>
      <c r="AM176" s="7"/>
      <c r="AO176" s="1">
        <v>1</v>
      </c>
      <c r="AQ176" s="1">
        <v>0.53900000000000003</v>
      </c>
      <c r="AT176" s="1">
        <v>18.975650713685976</v>
      </c>
      <c r="AU176" s="1" t="s">
        <v>174</v>
      </c>
      <c r="AY176" s="1">
        <v>154</v>
      </c>
    </row>
    <row r="177" spans="1:51" s="1" customFormat="1">
      <c r="A177" s="2">
        <v>44539</v>
      </c>
      <c r="B177" t="s">
        <v>189</v>
      </c>
      <c r="C177" t="s">
        <v>192</v>
      </c>
      <c r="D177">
        <v>119</v>
      </c>
      <c r="E177">
        <v>1</v>
      </c>
      <c r="F177">
        <v>1</v>
      </c>
      <c r="G177" t="s">
        <v>11</v>
      </c>
      <c r="H177" t="s">
        <v>21</v>
      </c>
      <c r="I177">
        <v>4.6899999999999997E-2</v>
      </c>
      <c r="J177">
        <v>1.02</v>
      </c>
      <c r="K177">
        <v>21.2</v>
      </c>
      <c r="L177" t="s">
        <v>19</v>
      </c>
      <c r="M177" t="s">
        <v>22</v>
      </c>
      <c r="N177">
        <v>1.0200000000000001E-2</v>
      </c>
      <c r="O177">
        <v>0.20599999999999999</v>
      </c>
      <c r="P177">
        <v>1.49</v>
      </c>
      <c r="Q177" t="s">
        <v>100</v>
      </c>
      <c r="R177" t="s">
        <v>21</v>
      </c>
      <c r="S177">
        <v>8.2500000000000004E-2</v>
      </c>
      <c r="T177">
        <v>1.07</v>
      </c>
      <c r="U177">
        <v>49.3</v>
      </c>
      <c r="W177" s="1">
        <v>1</v>
      </c>
      <c r="Y177" s="1">
        <v>21.2</v>
      </c>
      <c r="AA177"/>
      <c r="AB177" s="1">
        <v>6.8292682926829196</v>
      </c>
      <c r="AC177" s="1" t="s">
        <v>174</v>
      </c>
      <c r="AF177" s="1">
        <v>1</v>
      </c>
      <c r="AH177" s="1">
        <v>1.49</v>
      </c>
      <c r="AK177" s="1">
        <v>7.6655052264808434</v>
      </c>
      <c r="AL177" s="1" t="s">
        <v>174</v>
      </c>
      <c r="AM177" s="7"/>
      <c r="AO177" s="1">
        <v>1</v>
      </c>
      <c r="AQ177" s="1">
        <v>49.3</v>
      </c>
      <c r="AT177" s="1">
        <v>1.0193679918450562</v>
      </c>
      <c r="AU177" s="1" t="s">
        <v>174</v>
      </c>
      <c r="AY177" s="1">
        <v>155</v>
      </c>
    </row>
    <row r="178" spans="1:51" s="1" customFormat="1">
      <c r="A178" s="2">
        <v>44539</v>
      </c>
      <c r="B178" t="s">
        <v>189</v>
      </c>
      <c r="C178" t="s">
        <v>192</v>
      </c>
      <c r="D178">
        <v>134</v>
      </c>
      <c r="E178">
        <v>1</v>
      </c>
      <c r="F178">
        <v>1</v>
      </c>
      <c r="G178" t="s">
        <v>11</v>
      </c>
      <c r="H178" t="s">
        <v>21</v>
      </c>
      <c r="I178">
        <v>0.873</v>
      </c>
      <c r="J178">
        <v>18.8</v>
      </c>
      <c r="K178">
        <v>396</v>
      </c>
      <c r="L178" t="s">
        <v>19</v>
      </c>
      <c r="M178" t="s">
        <v>22</v>
      </c>
      <c r="N178">
        <v>1.5599999999999999E-2</v>
      </c>
      <c r="O178">
        <v>0.28699999999999998</v>
      </c>
      <c r="P178">
        <v>3.4</v>
      </c>
      <c r="Q178" t="s">
        <v>100</v>
      </c>
      <c r="R178" t="s">
        <v>21</v>
      </c>
      <c r="S178">
        <v>3.14E-3</v>
      </c>
      <c r="T178">
        <v>5.0099999999999999E-2</v>
      </c>
      <c r="U178">
        <v>0.99199999999999999</v>
      </c>
      <c r="W178" s="1">
        <v>1</v>
      </c>
      <c r="Y178" s="1">
        <v>396</v>
      </c>
      <c r="AA178"/>
      <c r="AB178" s="1">
        <v>1.5037593984962405</v>
      </c>
      <c r="AC178" s="1" t="s">
        <v>174</v>
      </c>
      <c r="AF178" s="1">
        <v>1</v>
      </c>
      <c r="AH178" s="1">
        <v>3.4</v>
      </c>
      <c r="AK178" s="1">
        <v>5.7488653555219349</v>
      </c>
      <c r="AL178" s="1" t="s">
        <v>174</v>
      </c>
      <c r="AM178" s="7"/>
      <c r="AO178" s="1">
        <v>1</v>
      </c>
      <c r="AQ178" s="1">
        <v>0.99199999999999999</v>
      </c>
      <c r="AT178" s="1">
        <v>0.40241448692152954</v>
      </c>
      <c r="AU178" s="1" t="s">
        <v>174</v>
      </c>
      <c r="AY178" s="1">
        <v>156</v>
      </c>
    </row>
    <row r="179" spans="1:51" s="1" customFormat="1">
      <c r="A179" s="2">
        <v>44539</v>
      </c>
      <c r="B179" t="s">
        <v>189</v>
      </c>
      <c r="C179" t="s">
        <v>192</v>
      </c>
      <c r="D179">
        <v>149</v>
      </c>
      <c r="E179">
        <v>1</v>
      </c>
      <c r="F179">
        <v>1</v>
      </c>
      <c r="G179" t="s">
        <v>11</v>
      </c>
      <c r="H179" t="s">
        <v>21</v>
      </c>
      <c r="I179">
        <v>0.28399999999999997</v>
      </c>
      <c r="J179">
        <v>6.07</v>
      </c>
      <c r="K179">
        <v>129</v>
      </c>
      <c r="L179" t="s">
        <v>19</v>
      </c>
      <c r="M179" t="s">
        <v>22</v>
      </c>
      <c r="N179">
        <v>1.8200000000000001E-2</v>
      </c>
      <c r="O179">
        <v>0.33</v>
      </c>
      <c r="P179">
        <v>4.3899999999999997</v>
      </c>
      <c r="Q179" t="s">
        <v>100</v>
      </c>
      <c r="R179" t="s">
        <v>21</v>
      </c>
      <c r="S179">
        <v>2.2100000000000002E-3</v>
      </c>
      <c r="T179">
        <v>0.03</v>
      </c>
      <c r="U179">
        <v>6.4699999999999994E-2</v>
      </c>
      <c r="W179" s="1">
        <v>1</v>
      </c>
      <c r="Y179" s="1">
        <v>129</v>
      </c>
      <c r="AA179"/>
      <c r="AB179" s="1">
        <v>2.2988505747126435</v>
      </c>
      <c r="AC179" s="1" t="s">
        <v>174</v>
      </c>
      <c r="AF179" s="1">
        <v>1</v>
      </c>
      <c r="AH179" s="1">
        <v>4.3899999999999997</v>
      </c>
      <c r="AK179" s="1">
        <v>17.463617463617478</v>
      </c>
      <c r="AL179" s="1" t="s">
        <v>174</v>
      </c>
      <c r="AM179" s="7"/>
      <c r="AO179" s="1">
        <v>1</v>
      </c>
      <c r="AQ179" s="1">
        <v>6.4699999999999994E-2</v>
      </c>
      <c r="AT179" s="1">
        <v>149.91290884459067</v>
      </c>
      <c r="AU179" s="1" t="s">
        <v>175</v>
      </c>
      <c r="AY179" s="1">
        <v>157</v>
      </c>
    </row>
    <row r="180" spans="1:51" s="8" customFormat="1" ht="15.75" customHeight="1">
      <c r="A180" s="2"/>
      <c r="B180"/>
      <c r="C180"/>
      <c r="D180"/>
      <c r="E180"/>
      <c r="F180"/>
      <c r="G180"/>
      <c r="H180"/>
      <c r="I180"/>
      <c r="J180"/>
      <c r="K180"/>
      <c r="L180"/>
      <c r="M180"/>
      <c r="N180"/>
      <c r="O180"/>
      <c r="P180"/>
      <c r="Q180"/>
      <c r="R180"/>
      <c r="S180"/>
      <c r="T180"/>
      <c r="U180"/>
      <c r="V180"/>
      <c r="W180"/>
      <c r="X180"/>
      <c r="Y180"/>
      <c r="Z180" s="7"/>
      <c r="AA180"/>
      <c r="AB180" s="7"/>
      <c r="AC180" s="7"/>
      <c r="AD180" s="7"/>
      <c r="AE180" s="7"/>
      <c r="AF180" s="7"/>
      <c r="AG180" s="7"/>
      <c r="AH180" s="7"/>
      <c r="AI180" s="7"/>
      <c r="AJ180" s="7"/>
      <c r="AK180" s="7"/>
      <c r="AL180" s="7"/>
      <c r="AM180" s="7"/>
      <c r="AN180" s="7"/>
      <c r="AO180" s="7"/>
      <c r="AP180" s="7"/>
      <c r="AQ180" s="7"/>
      <c r="AR180" s="7"/>
      <c r="AS180" s="7"/>
      <c r="AT180" s="7"/>
      <c r="AU180" s="7"/>
      <c r="AV180" s="7"/>
      <c r="AW180" s="7"/>
      <c r="AY180" s="1"/>
    </row>
    <row r="181" spans="1:51" s="8" customFormat="1" ht="15.75" customHeight="1">
      <c r="A181" s="2"/>
      <c r="B181"/>
      <c r="C181"/>
      <c r="D181"/>
      <c r="E181"/>
      <c r="F181"/>
      <c r="G181"/>
      <c r="H181"/>
      <c r="I181"/>
      <c r="J181"/>
      <c r="K181"/>
      <c r="L181"/>
      <c r="M181"/>
      <c r="N181"/>
      <c r="O181"/>
      <c r="P181"/>
      <c r="Q181"/>
      <c r="R181"/>
      <c r="S181"/>
      <c r="T181"/>
      <c r="U181"/>
      <c r="V181"/>
      <c r="W181"/>
      <c r="X181"/>
      <c r="Y181"/>
      <c r="Z181" s="7"/>
      <c r="AA181"/>
      <c r="AB181" s="7"/>
      <c r="AC181" s="7"/>
      <c r="AD181" s="7"/>
      <c r="AE181" s="7"/>
      <c r="AF181" s="7"/>
      <c r="AG181" s="7"/>
      <c r="AH181" s="7"/>
      <c r="AI181" s="7"/>
      <c r="AJ181" s="7"/>
      <c r="AK181" s="7"/>
      <c r="AL181" s="7"/>
      <c r="AM181" s="7"/>
      <c r="AN181" s="7"/>
      <c r="AO181" s="7"/>
      <c r="AP181" s="7"/>
      <c r="AQ181" s="7"/>
      <c r="AR181" s="7"/>
      <c r="AS181" s="7"/>
      <c r="AT181" s="7"/>
      <c r="AU181" s="7"/>
      <c r="AV181" s="7"/>
      <c r="AW181" s="7"/>
      <c r="AY181" s="1"/>
    </row>
    <row r="182" spans="1:51" s="8" customFormat="1" ht="15.75" customHeight="1">
      <c r="A182" s="2"/>
      <c r="B182"/>
      <c r="C182"/>
      <c r="D182"/>
      <c r="E182"/>
      <c r="F182"/>
      <c r="G182"/>
      <c r="H182"/>
      <c r="I182"/>
      <c r="J182"/>
      <c r="K182"/>
      <c r="L182"/>
      <c r="M182"/>
      <c r="N182"/>
      <c r="O182"/>
      <c r="P182"/>
      <c r="Q182"/>
      <c r="R182"/>
      <c r="S182"/>
      <c r="T182"/>
      <c r="U182"/>
      <c r="V182"/>
      <c r="W182"/>
      <c r="X182"/>
      <c r="Y182"/>
      <c r="Z182" s="7"/>
      <c r="AA182"/>
      <c r="AB182" s="7"/>
      <c r="AC182" s="7"/>
      <c r="AD182" s="7"/>
      <c r="AE182" s="7"/>
      <c r="AF182" s="7"/>
      <c r="AG182" s="7"/>
      <c r="AH182" s="7"/>
      <c r="AI182" s="7"/>
      <c r="AJ182" s="7"/>
      <c r="AK182" s="7"/>
      <c r="AL182" s="7"/>
      <c r="AM182" s="7"/>
      <c r="AN182" s="7"/>
      <c r="AO182" s="7"/>
      <c r="AP182" s="7"/>
      <c r="AQ182" s="7"/>
      <c r="AR182" s="7"/>
      <c r="AS182" s="7"/>
      <c r="AT182" s="7"/>
      <c r="AU182" s="7"/>
      <c r="AV182" s="7"/>
      <c r="AW182" s="7"/>
      <c r="AY182" s="1"/>
    </row>
    <row r="183" spans="1:51" s="8" customFormat="1" ht="15.75" customHeight="1">
      <c r="A183" s="2"/>
      <c r="B183"/>
      <c r="C183"/>
      <c r="D183"/>
      <c r="E183"/>
      <c r="F183"/>
      <c r="G183"/>
      <c r="H183"/>
      <c r="I183"/>
      <c r="J183"/>
      <c r="K183"/>
      <c r="L183"/>
      <c r="M183"/>
      <c r="N183"/>
      <c r="O183"/>
      <c r="P183"/>
      <c r="Q183"/>
      <c r="R183"/>
      <c r="S183"/>
      <c r="T183"/>
      <c r="U183"/>
      <c r="V183"/>
      <c r="W183"/>
      <c r="X183"/>
      <c r="Y183"/>
      <c r="Z183" s="7"/>
      <c r="AA183"/>
      <c r="AB183" s="7"/>
      <c r="AC183" s="7"/>
      <c r="AD183" s="7"/>
      <c r="AE183" s="7"/>
      <c r="AF183" s="7"/>
      <c r="AG183" s="7"/>
      <c r="AH183" s="7"/>
      <c r="AI183" s="7"/>
      <c r="AJ183" s="7"/>
      <c r="AK183" s="7"/>
      <c r="AL183" s="7"/>
      <c r="AM183" s="7"/>
      <c r="AN183" s="7"/>
      <c r="AO183" s="7"/>
      <c r="AP183" s="7"/>
      <c r="AQ183" s="7"/>
      <c r="AR183" s="7"/>
      <c r="AS183" s="7"/>
      <c r="AT183" s="7"/>
      <c r="AU183" s="7"/>
      <c r="AV183" s="7"/>
      <c r="AW183" s="7"/>
      <c r="AY183" s="1"/>
    </row>
    <row r="184" spans="1:51" s="8" customFormat="1" ht="15.75" customHeight="1">
      <c r="A184" s="2"/>
      <c r="B184"/>
      <c r="C184"/>
      <c r="D184"/>
      <c r="E184"/>
      <c r="F184"/>
      <c r="G184"/>
      <c r="H184"/>
      <c r="I184"/>
      <c r="J184"/>
      <c r="K184"/>
      <c r="L184"/>
      <c r="M184"/>
      <c r="N184"/>
      <c r="O184"/>
      <c r="P184"/>
      <c r="Q184"/>
      <c r="R184"/>
      <c r="S184"/>
      <c r="T184"/>
      <c r="U184"/>
      <c r="V184"/>
      <c r="W184"/>
      <c r="X184"/>
      <c r="Y184"/>
      <c r="Z184" s="7"/>
      <c r="AA184"/>
      <c r="AB184" s="7"/>
      <c r="AC184" s="7"/>
      <c r="AD184" s="7"/>
      <c r="AE184" s="7"/>
      <c r="AF184" s="7"/>
      <c r="AG184" s="7"/>
      <c r="AH184" s="7"/>
      <c r="AI184" s="7"/>
      <c r="AJ184" s="7"/>
      <c r="AK184" s="7"/>
      <c r="AL184" s="7"/>
      <c r="AM184" s="7"/>
      <c r="AN184" s="7"/>
      <c r="AO184" s="7"/>
      <c r="AP184" s="7"/>
      <c r="AQ184" s="7"/>
      <c r="AR184" s="7"/>
      <c r="AS184" s="7"/>
      <c r="AT184" s="7"/>
      <c r="AU184" s="7"/>
      <c r="AV184" s="7"/>
      <c r="AW184" s="7"/>
      <c r="AY184" s="1"/>
    </row>
    <row r="185" spans="1:51" s="8" customFormat="1" ht="15.75" customHeight="1">
      <c r="A185" s="2"/>
      <c r="B185"/>
      <c r="C185"/>
      <c r="D185"/>
      <c r="E185"/>
      <c r="F185"/>
      <c r="G185"/>
      <c r="H185"/>
      <c r="I185"/>
      <c r="J185"/>
      <c r="K185"/>
      <c r="L185"/>
      <c r="M185"/>
      <c r="N185"/>
      <c r="O185"/>
      <c r="P185"/>
      <c r="Q185"/>
      <c r="R185"/>
      <c r="S185"/>
      <c r="T185"/>
      <c r="U185"/>
      <c r="V185"/>
      <c r="W185"/>
      <c r="X185"/>
      <c r="Y185"/>
      <c r="Z185" s="7"/>
      <c r="AA185"/>
      <c r="AB185" s="7"/>
      <c r="AC185" s="7"/>
      <c r="AD185" s="7"/>
      <c r="AE185" s="7"/>
      <c r="AF185" s="7"/>
      <c r="AG185" s="7"/>
      <c r="AH185" s="7"/>
      <c r="AI185" s="7"/>
      <c r="AJ185" s="7"/>
      <c r="AK185" s="7"/>
      <c r="AL185" s="7"/>
      <c r="AM185" s="7"/>
      <c r="AN185" s="7"/>
      <c r="AO185" s="7"/>
      <c r="AP185" s="7"/>
      <c r="AQ185" s="7"/>
      <c r="AR185" s="7"/>
      <c r="AS185" s="7"/>
      <c r="AT185" s="7"/>
      <c r="AU185" s="7"/>
      <c r="AV185" s="7"/>
      <c r="AW185" s="7"/>
      <c r="AY185" s="1"/>
    </row>
    <row r="186" spans="1:51" s="8" customFormat="1" ht="15.75" customHeight="1">
      <c r="A186" s="2"/>
      <c r="B186"/>
      <c r="C186"/>
      <c r="D186"/>
      <c r="E186"/>
      <c r="F186"/>
      <c r="G186"/>
      <c r="H186"/>
      <c r="I186"/>
      <c r="J186"/>
      <c r="K186"/>
      <c r="L186"/>
      <c r="M186"/>
      <c r="N186"/>
      <c r="O186"/>
      <c r="P186"/>
      <c r="Q186"/>
      <c r="R186"/>
      <c r="S186"/>
      <c r="T186"/>
      <c r="U186"/>
      <c r="V186"/>
      <c r="W186"/>
      <c r="X186"/>
      <c r="Y186"/>
      <c r="Z186" s="7"/>
      <c r="AA186"/>
      <c r="AB186" s="7"/>
      <c r="AC186" s="7"/>
      <c r="AD186" s="7"/>
      <c r="AE186" s="7"/>
      <c r="AF186" s="7"/>
      <c r="AG186" s="7"/>
      <c r="AH186" s="7"/>
      <c r="AI186" s="7"/>
      <c r="AJ186" s="7"/>
      <c r="AK186" s="7"/>
      <c r="AL186" s="7"/>
      <c r="AM186" s="7"/>
      <c r="AN186" s="7"/>
      <c r="AO186" s="7"/>
      <c r="AP186" s="7"/>
      <c r="AQ186" s="7"/>
      <c r="AR186" s="7"/>
      <c r="AS186" s="7"/>
      <c r="AT186" s="7"/>
      <c r="AU186" s="7"/>
      <c r="AV186" s="7"/>
      <c r="AW186" s="7"/>
      <c r="AY186" s="1"/>
    </row>
    <row r="187" spans="1:51" s="8" customFormat="1" ht="15.75" customHeight="1">
      <c r="A187" s="2"/>
      <c r="B187"/>
      <c r="C187"/>
      <c r="D187"/>
      <c r="E187"/>
      <c r="F187"/>
      <c r="G187"/>
      <c r="H187"/>
      <c r="I187"/>
      <c r="J187"/>
      <c r="K187"/>
      <c r="L187"/>
      <c r="M187"/>
      <c r="N187"/>
      <c r="O187"/>
      <c r="P187"/>
      <c r="Q187"/>
      <c r="R187"/>
      <c r="S187"/>
      <c r="T187"/>
      <c r="U187"/>
      <c r="V187"/>
      <c r="W187"/>
      <c r="X187"/>
      <c r="Y187"/>
      <c r="Z187" s="7"/>
      <c r="AA187"/>
      <c r="AB187" s="7"/>
      <c r="AC187" s="7"/>
      <c r="AD187" s="7"/>
      <c r="AE187" s="7"/>
      <c r="AF187" s="7"/>
      <c r="AG187" s="7"/>
      <c r="AH187" s="7"/>
      <c r="AI187" s="7"/>
      <c r="AJ187" s="7"/>
      <c r="AK187" s="7"/>
      <c r="AL187" s="7"/>
      <c r="AM187" s="7"/>
      <c r="AN187" s="7"/>
      <c r="AO187" s="7"/>
      <c r="AP187" s="7"/>
      <c r="AQ187" s="7"/>
      <c r="AR187" s="7"/>
      <c r="AS187" s="7"/>
      <c r="AT187" s="7"/>
      <c r="AU187" s="7"/>
      <c r="AV187" s="7"/>
      <c r="AW187" s="7"/>
      <c r="AY187" s="1"/>
    </row>
    <row r="188" spans="1:51" s="8" customFormat="1" ht="15.75" customHeight="1">
      <c r="A188"/>
      <c r="B188"/>
      <c r="C188"/>
      <c r="D188"/>
      <c r="E188"/>
      <c r="F188"/>
      <c r="G188"/>
      <c r="H188"/>
      <c r="I188"/>
      <c r="J188"/>
      <c r="K188"/>
      <c r="L188"/>
      <c r="M188"/>
      <c r="N188"/>
      <c r="O188"/>
      <c r="P188"/>
      <c r="Q188"/>
      <c r="R188"/>
      <c r="S188"/>
      <c r="T188"/>
      <c r="U188"/>
      <c r="V188"/>
      <c r="W188"/>
      <c r="X188"/>
      <c r="Y188"/>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row>
    <row r="189" spans="1:51" s="8" customFormat="1" ht="15.75" customHeight="1">
      <c r="A189"/>
      <c r="B189"/>
      <c r="C189"/>
      <c r="D189"/>
      <c r="E189"/>
      <c r="F189"/>
      <c r="G189"/>
      <c r="H189"/>
      <c r="I189"/>
      <c r="J189"/>
      <c r="K189"/>
      <c r="L189"/>
      <c r="M189"/>
      <c r="N189"/>
      <c r="O189"/>
      <c r="P189"/>
      <c r="Q189"/>
      <c r="R189"/>
      <c r="S189"/>
      <c r="T189"/>
      <c r="U189"/>
      <c r="V189"/>
      <c r="W189"/>
      <c r="X189"/>
      <c r="Y189" s="2"/>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row>
    <row r="190" spans="1:51" s="8" customFormat="1" ht="15.75" customHeight="1">
      <c r="A190"/>
      <c r="B190"/>
      <c r="C190"/>
      <c r="D190"/>
      <c r="E190"/>
      <c r="F190"/>
      <c r="G190"/>
      <c r="H190"/>
      <c r="I190"/>
      <c r="J190"/>
      <c r="K190"/>
      <c r="L190"/>
      <c r="M190"/>
      <c r="N190"/>
      <c r="O190"/>
      <c r="P190"/>
      <c r="Q190"/>
      <c r="R190"/>
      <c r="S190"/>
      <c r="T190"/>
      <c r="U190"/>
      <c r="V190"/>
      <c r="W190" s="11" t="s">
        <v>131</v>
      </c>
      <c r="X190"/>
      <c r="Y190" s="22"/>
      <c r="Z190" s="7"/>
      <c r="AA190" s="7"/>
      <c r="AB190" s="7"/>
      <c r="AC190" s="7"/>
      <c r="AD190" s="7"/>
      <c r="AE190" s="7"/>
      <c r="AF190" s="7"/>
      <c r="AG190" s="7"/>
      <c r="AH190" s="22"/>
      <c r="AI190" s="7"/>
      <c r="AJ190" s="7"/>
      <c r="AK190" s="7"/>
      <c r="AL190" s="7"/>
      <c r="AM190" s="7"/>
      <c r="AN190" s="7"/>
      <c r="AO190" s="7"/>
      <c r="AP190" s="7"/>
      <c r="AQ190" s="22"/>
      <c r="AR190" s="7"/>
      <c r="AS190" s="7"/>
      <c r="AT190" s="7"/>
      <c r="AU190" s="7"/>
      <c r="AV190" s="7"/>
      <c r="AW190" s="7"/>
    </row>
    <row r="191" spans="1:51" s="8" customFormat="1" ht="15.75" customHeight="1">
      <c r="A191" s="13"/>
      <c r="B191" s="11" t="s">
        <v>15</v>
      </c>
      <c r="C191"/>
      <c r="D191"/>
      <c r="E191"/>
      <c r="F191"/>
      <c r="G191"/>
      <c r="H191"/>
      <c r="I191"/>
      <c r="J191"/>
      <c r="L191"/>
      <c r="M191"/>
      <c r="N191"/>
      <c r="O191"/>
      <c r="Q191"/>
      <c r="R191"/>
      <c r="S191"/>
      <c r="T191"/>
      <c r="V191" s="13"/>
      <c r="W191" s="11" t="s">
        <v>15</v>
      </c>
      <c r="X191"/>
      <c r="Y191" s="15">
        <f>AVERAGE(Y23:Y189)</f>
        <v>119.48966538769365</v>
      </c>
      <c r="Z191" s="15"/>
      <c r="AA191" s="15"/>
      <c r="AB191" s="15">
        <f t="shared" ref="AB191" si="0">AVERAGE(AB23:AB189)</f>
        <v>19.978694315485619</v>
      </c>
      <c r="AC191" s="7"/>
      <c r="AD191" s="7"/>
      <c r="AE191" s="7"/>
      <c r="AF191" s="7"/>
      <c r="AG191" s="7"/>
      <c r="AH191" s="15">
        <f>AVERAGE(AH23:AH189)</f>
        <v>6.7547662420382135</v>
      </c>
      <c r="AI191" s="7"/>
      <c r="AJ191" s="7"/>
      <c r="AK191" s="15">
        <f t="shared" ref="AK191" si="1">AVERAGE(AK23:AK189)</f>
        <v>25.669490005728793</v>
      </c>
      <c r="AL191" s="7"/>
      <c r="AM191" s="7"/>
      <c r="AN191" s="7"/>
      <c r="AO191" s="7"/>
      <c r="AP191" s="7"/>
      <c r="AQ191" s="15">
        <f>AVERAGE(AQ23:AQ189)</f>
        <v>359.21324649681537</v>
      </c>
      <c r="AR191" s="7"/>
      <c r="AS191" s="7"/>
      <c r="AT191" s="15">
        <f t="shared" ref="AT191" si="2">AVERAGE(AT23:AT189)</f>
        <v>31.160153547550294</v>
      </c>
      <c r="AU191" s="7"/>
      <c r="AV191" s="7"/>
      <c r="AW191" s="7"/>
      <c r="AX191" s="16" t="s">
        <v>48</v>
      </c>
      <c r="AY191" s="18">
        <f>MIN(AY23:AY190)</f>
        <v>1</v>
      </c>
    </row>
    <row r="192" spans="1:51" s="8" customFormat="1" ht="15.75" customHeight="1">
      <c r="A192" s="13"/>
      <c r="B192" s="11" t="s">
        <v>41</v>
      </c>
      <c r="C192"/>
      <c r="D192"/>
      <c r="E192"/>
      <c r="F192"/>
      <c r="G192"/>
      <c r="H192"/>
      <c r="I192"/>
      <c r="J192"/>
      <c r="L192"/>
      <c r="M192"/>
      <c r="N192"/>
      <c r="O192"/>
      <c r="Q192"/>
      <c r="R192"/>
      <c r="S192"/>
      <c r="T192"/>
      <c r="V192" s="13"/>
      <c r="W192" s="11" t="s">
        <v>41</v>
      </c>
      <c r="X192"/>
      <c r="Y192" s="15">
        <f>STDEV(Y23:Y189)</f>
        <v>302.84275210128703</v>
      </c>
      <c r="Z192" s="15"/>
      <c r="AA192" s="15"/>
      <c r="AB192" s="15">
        <f t="shared" ref="AB192" si="3">STDEV(AB23:AB189)</f>
        <v>26.203720786206773</v>
      </c>
      <c r="AC192" s="7"/>
      <c r="AD192" s="7"/>
      <c r="AE192" s="7"/>
      <c r="AF192" s="7"/>
      <c r="AG192" s="7"/>
      <c r="AH192" s="15">
        <f>STDEV(AH23:AH189)</f>
        <v>6.3501900044817354</v>
      </c>
      <c r="AI192" s="7"/>
      <c r="AJ192" s="7"/>
      <c r="AK192" s="15">
        <f t="shared" ref="AK192" si="4">STDEV(AK23:AK189)</f>
        <v>60.565541884384025</v>
      </c>
      <c r="AL192" s="7"/>
      <c r="AM192" s="7"/>
      <c r="AN192" s="7"/>
      <c r="AO192" s="7"/>
      <c r="AP192" s="7"/>
      <c r="AQ192" s="15">
        <f>STDEV(AQ23:AQ189)</f>
        <v>505.66473784803821</v>
      </c>
      <c r="AR192" s="7"/>
      <c r="AS192" s="7"/>
      <c r="AT192" s="15">
        <f t="shared" ref="AT192" si="5">STDEV(AT23:AT189)</f>
        <v>62.768508814913446</v>
      </c>
      <c r="AU192" s="7"/>
      <c r="AV192" s="7"/>
      <c r="AW192" s="7"/>
      <c r="AX192" s="16" t="s">
        <v>49</v>
      </c>
      <c r="AY192" s="18">
        <f>MAX(AY22:AY190)</f>
        <v>157</v>
      </c>
    </row>
    <row r="193" spans="1:49" s="8" customFormat="1" ht="15.75" customHeight="1">
      <c r="A193" s="13"/>
      <c r="B193" s="11" t="s">
        <v>42</v>
      </c>
      <c r="C193"/>
      <c r="D193"/>
      <c r="E193"/>
      <c r="F193"/>
      <c r="G193"/>
      <c r="H193"/>
      <c r="I193"/>
      <c r="J193"/>
      <c r="L193"/>
      <c r="M193"/>
      <c r="N193"/>
      <c r="O193"/>
      <c r="Q193"/>
      <c r="R193"/>
      <c r="S193"/>
      <c r="T193"/>
      <c r="V193" s="13"/>
      <c r="W193" s="11" t="s">
        <v>42</v>
      </c>
      <c r="X193"/>
      <c r="Y193" s="15">
        <f>100*Y192/Y191</f>
        <v>253.44681577163166</v>
      </c>
      <c r="Z193" s="15"/>
      <c r="AA193" s="15"/>
      <c r="AB193" s="15">
        <f t="shared" ref="AB193" si="6">100*AB192/AB191</f>
        <v>131.15832482554225</v>
      </c>
      <c r="AC193" s="7"/>
      <c r="AD193" s="7"/>
      <c r="AE193" s="7"/>
      <c r="AF193" s="7"/>
      <c r="AG193" s="7"/>
      <c r="AH193" s="15">
        <f>100*AH192/AH191</f>
        <v>94.01050720247575</v>
      </c>
      <c r="AI193" s="7"/>
      <c r="AJ193" s="7"/>
      <c r="AK193" s="15">
        <f t="shared" ref="AK193" si="7">100*AK192/AK191</f>
        <v>235.94368984684661</v>
      </c>
      <c r="AL193" s="7"/>
      <c r="AM193" s="7"/>
      <c r="AN193" s="7"/>
      <c r="AO193" s="7"/>
      <c r="AP193" s="7"/>
      <c r="AQ193" s="15">
        <f>100*AQ192/AQ191</f>
        <v>140.77006980657691</v>
      </c>
      <c r="AR193" s="7"/>
      <c r="AS193" s="7"/>
      <c r="AT193" s="15">
        <f t="shared" ref="AT193" si="8">100*AT192/AT191</f>
        <v>201.43838097308765</v>
      </c>
      <c r="AU193" s="7"/>
      <c r="AV193" s="7"/>
      <c r="AW193" s="7"/>
    </row>
    <row r="194" spans="1:49" s="8" customFormat="1" ht="15.75" customHeight="1">
      <c r="A194" s="13"/>
      <c r="B194" s="11"/>
      <c r="C194"/>
      <c r="D194"/>
      <c r="E194"/>
      <c r="F194"/>
      <c r="G194"/>
      <c r="H194"/>
      <c r="I194"/>
      <c r="J194"/>
      <c r="L194"/>
      <c r="M194"/>
      <c r="N194"/>
      <c r="O194"/>
      <c r="Q194"/>
      <c r="R194"/>
      <c r="S194"/>
      <c r="T194"/>
      <c r="V194" s="13"/>
      <c r="W194" s="11"/>
      <c r="X194"/>
      <c r="Y194" s="15"/>
      <c r="Z194" s="15"/>
      <c r="AA194" s="15"/>
      <c r="AB194" s="15"/>
      <c r="AC194" s="7"/>
      <c r="AD194" s="7"/>
      <c r="AE194" s="7"/>
      <c r="AF194" s="7"/>
      <c r="AG194" s="7"/>
      <c r="AH194" s="15"/>
      <c r="AI194" s="7"/>
      <c r="AJ194" s="7"/>
      <c r="AK194" s="15"/>
      <c r="AL194" s="7"/>
      <c r="AM194" s="7"/>
      <c r="AN194" s="7"/>
      <c r="AO194" s="7"/>
      <c r="AP194" s="7"/>
      <c r="AQ194" s="15"/>
      <c r="AR194" s="7"/>
      <c r="AS194" s="7"/>
      <c r="AT194" s="15"/>
      <c r="AU194" s="7"/>
      <c r="AV194" s="7"/>
      <c r="AW194" s="7"/>
    </row>
    <row r="195" spans="1:49" s="8" customFormat="1" ht="15.75" customHeight="1">
      <c r="A195" s="13" t="s">
        <v>50</v>
      </c>
      <c r="B195" s="11" t="s">
        <v>44</v>
      </c>
      <c r="C195"/>
      <c r="D195"/>
      <c r="E195"/>
      <c r="F195"/>
      <c r="G195"/>
      <c r="H195"/>
      <c r="I195"/>
      <c r="J195"/>
      <c r="L195"/>
      <c r="M195"/>
      <c r="N195"/>
      <c r="O195"/>
      <c r="Q195"/>
      <c r="R195"/>
      <c r="S195"/>
      <c r="T195"/>
      <c r="V195" s="13" t="s">
        <v>50</v>
      </c>
      <c r="W195" s="11" t="s">
        <v>44</v>
      </c>
      <c r="X195"/>
      <c r="Y195" s="15">
        <f>Y191+(2*Y192)</f>
        <v>725.17516959026773</v>
      </c>
      <c r="Z195" s="15"/>
      <c r="AA195" s="15"/>
      <c r="AB195" s="15">
        <f t="shared" ref="AB195" si="9">AB191+(2*AB192)</f>
        <v>72.386135887899172</v>
      </c>
      <c r="AC195" s="7"/>
      <c r="AD195" s="7"/>
      <c r="AE195" s="7"/>
      <c r="AF195" s="7"/>
      <c r="AG195" s="7"/>
      <c r="AH195" s="15">
        <f>AH191+(2*AH192)</f>
        <v>19.455146251001686</v>
      </c>
      <c r="AI195" s="7"/>
      <c r="AJ195" s="7"/>
      <c r="AK195" s="15">
        <f t="shared" ref="AK195" si="10">AK191+(2*AK192)</f>
        <v>146.80057377449685</v>
      </c>
      <c r="AL195" s="7"/>
      <c r="AM195" s="7"/>
      <c r="AN195" s="7"/>
      <c r="AO195" s="7"/>
      <c r="AP195" s="7"/>
      <c r="AQ195" s="15">
        <f>AQ191+(2*AQ192)</f>
        <v>1370.5427221928917</v>
      </c>
      <c r="AR195" s="7"/>
      <c r="AS195" s="7"/>
      <c r="AT195" s="15">
        <f t="shared" ref="AT195" si="11">AT191+(2*AT192)</f>
        <v>156.69717117737719</v>
      </c>
      <c r="AU195" s="7"/>
      <c r="AV195" s="7"/>
      <c r="AW195" s="7"/>
    </row>
    <row r="196" spans="1:49" s="8" customFormat="1" ht="15.75" customHeight="1">
      <c r="A196" s="13"/>
      <c r="B196" s="11" t="s">
        <v>43</v>
      </c>
      <c r="C196"/>
      <c r="D196"/>
      <c r="E196"/>
      <c r="F196"/>
      <c r="G196"/>
      <c r="H196"/>
      <c r="I196"/>
      <c r="J196"/>
      <c r="L196"/>
      <c r="M196"/>
      <c r="N196"/>
      <c r="O196"/>
      <c r="Q196"/>
      <c r="R196"/>
      <c r="S196"/>
      <c r="T196"/>
      <c r="V196" s="13"/>
      <c r="W196" s="11" t="s">
        <v>43</v>
      </c>
      <c r="X196"/>
      <c r="Y196" s="15">
        <f>Y191-(2*Y192)</f>
        <v>-486.1958388148804</v>
      </c>
      <c r="Z196" s="15"/>
      <c r="AA196" s="15"/>
      <c r="AB196" s="15">
        <f t="shared" ref="AB196" si="12">AB191-(2*AB192)</f>
        <v>-32.428747256927927</v>
      </c>
      <c r="AC196" s="7"/>
      <c r="AD196" s="7"/>
      <c r="AE196" s="7"/>
      <c r="AF196" s="7"/>
      <c r="AG196" s="7"/>
      <c r="AH196" s="15">
        <f>AH191-(2*AH192)</f>
        <v>-5.9456137669252573</v>
      </c>
      <c r="AI196" s="7"/>
      <c r="AJ196" s="7"/>
      <c r="AK196" s="15">
        <f t="shared" ref="AK196" si="13">AK191-(2*AK192)</f>
        <v>-95.461593763039261</v>
      </c>
      <c r="AL196" s="7"/>
      <c r="AM196" s="7"/>
      <c r="AN196" s="7"/>
      <c r="AO196" s="7"/>
      <c r="AP196" s="7"/>
      <c r="AQ196" s="15">
        <f>AQ191-(2*AQ192)</f>
        <v>-652.11622919926106</v>
      </c>
      <c r="AR196" s="7"/>
      <c r="AS196" s="7"/>
      <c r="AT196" s="15">
        <f t="shared" ref="AT196" si="14">AT191-(2*AT192)</f>
        <v>-94.376864082276597</v>
      </c>
      <c r="AU196" s="7"/>
      <c r="AV196" s="7"/>
      <c r="AW196" s="7"/>
    </row>
    <row r="197" spans="1:49" s="8" customFormat="1" ht="15.75" customHeight="1">
      <c r="A197" s="13" t="s">
        <v>51</v>
      </c>
      <c r="B197" s="11" t="s">
        <v>46</v>
      </c>
      <c r="C197"/>
      <c r="D197"/>
      <c r="E197"/>
      <c r="F197"/>
      <c r="G197"/>
      <c r="H197"/>
      <c r="I197"/>
      <c r="J197"/>
      <c r="L197"/>
      <c r="M197"/>
      <c r="N197"/>
      <c r="O197"/>
      <c r="Q197"/>
      <c r="R197"/>
      <c r="S197"/>
      <c r="T197"/>
      <c r="V197" s="13" t="s">
        <v>51</v>
      </c>
      <c r="W197" s="11" t="s">
        <v>46</v>
      </c>
      <c r="X197"/>
      <c r="Y197" s="15">
        <f>Y191+(3*Y192)</f>
        <v>1028.0179216915546</v>
      </c>
      <c r="Z197" s="15"/>
      <c r="AA197" s="15"/>
      <c r="AB197" s="15">
        <f t="shared" ref="AB197" si="15">AB191+(3*AB192)</f>
        <v>98.589856674105931</v>
      </c>
      <c r="AC197" s="7"/>
      <c r="AD197" s="7"/>
      <c r="AE197" s="7"/>
      <c r="AF197" s="7"/>
      <c r="AG197" s="7"/>
      <c r="AH197" s="15">
        <f>AH191+(3*AH192)</f>
        <v>25.805336255483418</v>
      </c>
      <c r="AI197" s="7"/>
      <c r="AJ197" s="7"/>
      <c r="AK197" s="15">
        <f t="shared" ref="AK197" si="16">AK191+(3*AK192)</f>
        <v>207.36611565888086</v>
      </c>
      <c r="AL197" s="7"/>
      <c r="AM197" s="7"/>
      <c r="AN197" s="7"/>
      <c r="AO197" s="7"/>
      <c r="AP197" s="7"/>
      <c r="AQ197" s="15">
        <f>AQ191+(3*AQ192)</f>
        <v>1876.2074600409301</v>
      </c>
      <c r="AR197" s="7"/>
      <c r="AS197" s="7"/>
      <c r="AT197" s="15">
        <f t="shared" ref="AT197" si="17">AT191+(3*AT192)</f>
        <v>219.46567999229063</v>
      </c>
      <c r="AU197" s="7"/>
      <c r="AV197" s="7"/>
      <c r="AW197" s="7"/>
    </row>
    <row r="198" spans="1:49" s="8" customFormat="1" ht="15.75" customHeight="1">
      <c r="A198" s="19"/>
      <c r="B198" s="11" t="s">
        <v>45</v>
      </c>
      <c r="C198"/>
      <c r="D198"/>
      <c r="E198"/>
      <c r="F198"/>
      <c r="G198"/>
      <c r="H198"/>
      <c r="I198"/>
      <c r="J198"/>
      <c r="L198"/>
      <c r="M198"/>
      <c r="N198"/>
      <c r="O198"/>
      <c r="Q198"/>
      <c r="R198"/>
      <c r="S198"/>
      <c r="T198"/>
      <c r="V198" s="19"/>
      <c r="W198" s="11" t="s">
        <v>45</v>
      </c>
      <c r="X198"/>
      <c r="Y198" s="15">
        <f>Y191-(3*Y192)</f>
        <v>-789.03859091616744</v>
      </c>
      <c r="Z198" s="15"/>
      <c r="AA198" s="15"/>
      <c r="AB198" s="15">
        <f t="shared" ref="AB198" si="18">AB191-(3*AB192)</f>
        <v>-58.632468043134701</v>
      </c>
      <c r="AC198" s="7"/>
      <c r="AD198" s="7"/>
      <c r="AE198" s="7"/>
      <c r="AF198" s="7"/>
      <c r="AG198" s="7"/>
      <c r="AH198" s="15">
        <f>AH191-(3*AH192)</f>
        <v>-12.295803771406993</v>
      </c>
      <c r="AI198" s="7"/>
      <c r="AJ198" s="7"/>
      <c r="AK198" s="15">
        <f t="shared" ref="AK198" si="19">AK191-(3*AK192)</f>
        <v>-156.02713564742328</v>
      </c>
      <c r="AL198" s="7"/>
      <c r="AM198" s="7"/>
      <c r="AN198" s="7"/>
      <c r="AO198" s="7"/>
      <c r="AP198" s="7"/>
      <c r="AQ198" s="15">
        <f>AQ191-(3*AQ192)</f>
        <v>-1157.7809670472993</v>
      </c>
      <c r="AR198" s="7"/>
      <c r="AS198" s="7"/>
      <c r="AT198" s="15">
        <f t="shared" ref="AT198" si="20">AT191-(3*AT192)</f>
        <v>-157.14537289719004</v>
      </c>
      <c r="AU198" s="7"/>
      <c r="AV198" s="7"/>
      <c r="AW198" s="7"/>
    </row>
    <row r="199" spans="1:49" s="8" customFormat="1" ht="15.75" customHeight="1">
      <c r="A199" s="14"/>
      <c r="B199" s="17"/>
      <c r="C199"/>
      <c r="D199"/>
      <c r="E199"/>
      <c r="F199"/>
      <c r="G199"/>
      <c r="H199"/>
      <c r="I199"/>
      <c r="J199"/>
      <c r="L199"/>
      <c r="M199"/>
      <c r="N199"/>
      <c r="O199"/>
      <c r="Q199"/>
      <c r="R199"/>
      <c r="S199"/>
      <c r="T199"/>
      <c r="V199" s="14"/>
      <c r="W199" s="17"/>
      <c r="X199"/>
      <c r="Y199" s="18"/>
      <c r="Z199" s="18"/>
      <c r="AA199" s="18"/>
      <c r="AB199" s="18"/>
      <c r="AC199" s="7"/>
      <c r="AD199" s="7"/>
      <c r="AE199" s="7"/>
      <c r="AF199" s="7"/>
      <c r="AG199" s="7"/>
      <c r="AH199" s="18"/>
      <c r="AI199" s="7"/>
      <c r="AJ199" s="7"/>
      <c r="AK199" s="18"/>
      <c r="AL199" s="7"/>
      <c r="AM199" s="7"/>
      <c r="AN199" s="7"/>
      <c r="AO199" s="7"/>
      <c r="AP199" s="7"/>
      <c r="AQ199" s="18"/>
      <c r="AR199" s="7"/>
      <c r="AS199" s="7"/>
      <c r="AT199" s="18"/>
      <c r="AU199" s="7"/>
      <c r="AV199" s="7"/>
      <c r="AW199" s="7"/>
    </row>
    <row r="200" spans="1:49" s="8" customFormat="1" ht="15.75" customHeight="1">
      <c r="A200" s="14" t="s">
        <v>52</v>
      </c>
      <c r="B200" s="11" t="s">
        <v>44</v>
      </c>
      <c r="C200"/>
      <c r="D200"/>
      <c r="E200"/>
      <c r="F200"/>
      <c r="G200"/>
      <c r="H200"/>
      <c r="I200"/>
      <c r="J200"/>
      <c r="L200"/>
      <c r="M200"/>
      <c r="N200"/>
      <c r="O200"/>
      <c r="Q200"/>
      <c r="R200"/>
      <c r="S200"/>
      <c r="T200"/>
      <c r="V200" s="14" t="s">
        <v>52</v>
      </c>
      <c r="W200" s="11" t="s">
        <v>44</v>
      </c>
      <c r="X200"/>
      <c r="Y200" s="20">
        <f>100*Y195/Y191</f>
        <v>606.89363154326338</v>
      </c>
      <c r="Z200" s="20"/>
      <c r="AA200" s="20"/>
      <c r="AB200" s="20">
        <f t="shared" ref="AB200" si="21">100*AB195/AB191</f>
        <v>362.31664965108456</v>
      </c>
      <c r="AC200" s="7"/>
      <c r="AD200" s="7"/>
      <c r="AE200" s="7"/>
      <c r="AF200" s="7"/>
      <c r="AG200" s="7"/>
      <c r="AH200" s="20">
        <f>100*AH195/AH191</f>
        <v>288.02101440495153</v>
      </c>
      <c r="AI200" s="7"/>
      <c r="AJ200" s="7"/>
      <c r="AK200" s="20">
        <f t="shared" ref="AK200" si="22">100*AK195/AK191</f>
        <v>571.88737969369322</v>
      </c>
      <c r="AL200" s="7"/>
      <c r="AM200" s="7"/>
      <c r="AN200" s="7"/>
      <c r="AO200" s="7"/>
      <c r="AP200" s="7"/>
      <c r="AQ200" s="20">
        <f>100*AQ195/AQ191</f>
        <v>381.54013961315383</v>
      </c>
      <c r="AR200" s="7"/>
      <c r="AS200" s="7"/>
      <c r="AT200" s="20">
        <f t="shared" ref="AT200" si="23">100*AT195/AT191</f>
        <v>502.87676194617529</v>
      </c>
      <c r="AU200" s="7"/>
      <c r="AV200" s="7"/>
      <c r="AW200" s="7"/>
    </row>
    <row r="201" spans="1:49" s="8" customFormat="1" ht="15.75" customHeight="1">
      <c r="A201" s="14"/>
      <c r="B201" s="11" t="s">
        <v>43</v>
      </c>
      <c r="C201"/>
      <c r="D201"/>
      <c r="E201"/>
      <c r="F201"/>
      <c r="G201"/>
      <c r="H201"/>
      <c r="I201"/>
      <c r="J201"/>
      <c r="L201"/>
      <c r="M201"/>
      <c r="N201"/>
      <c r="O201"/>
      <c r="Q201"/>
      <c r="R201"/>
      <c r="S201"/>
      <c r="T201"/>
      <c r="V201" s="14"/>
      <c r="W201" s="11" t="s">
        <v>43</v>
      </c>
      <c r="X201"/>
      <c r="Y201" s="20">
        <f t="shared" ref="Y201:AB201" si="24">100*Y196/Y191</f>
        <v>-406.89363154326327</v>
      </c>
      <c r="Z201" s="20"/>
      <c r="AA201" s="20"/>
      <c r="AB201" s="20">
        <f t="shared" si="24"/>
        <v>-162.3166496510845</v>
      </c>
      <c r="AC201" s="7"/>
      <c r="AD201" s="7"/>
      <c r="AE201" s="7"/>
      <c r="AF201" s="7"/>
      <c r="AG201" s="7"/>
      <c r="AH201" s="20">
        <f t="shared" ref="AH201" si="25">100*AH196/AH191</f>
        <v>-88.021014404951501</v>
      </c>
      <c r="AI201" s="7"/>
      <c r="AJ201" s="7"/>
      <c r="AK201" s="20">
        <f t="shared" ref="AK201" si="26">100*AK196/AK191</f>
        <v>-371.88737969369316</v>
      </c>
      <c r="AL201" s="7"/>
      <c r="AM201" s="7"/>
      <c r="AN201" s="7"/>
      <c r="AO201" s="7"/>
      <c r="AP201" s="7"/>
      <c r="AQ201" s="20">
        <f t="shared" ref="AQ201" si="27">100*AQ196/AQ191</f>
        <v>-181.54013961315383</v>
      </c>
      <c r="AR201" s="7"/>
      <c r="AS201" s="7"/>
      <c r="AT201" s="20">
        <f t="shared" ref="AT201" si="28">100*AT196/AT191</f>
        <v>-302.87676194617524</v>
      </c>
      <c r="AU201" s="7"/>
      <c r="AV201" s="7"/>
      <c r="AW201" s="7"/>
    </row>
    <row r="202" spans="1:49" s="8" customFormat="1" ht="15.75" customHeight="1">
      <c r="A202" s="8" t="s">
        <v>53</v>
      </c>
      <c r="B202" s="11" t="s">
        <v>46</v>
      </c>
      <c r="C202"/>
      <c r="D202"/>
      <c r="E202"/>
      <c r="F202"/>
      <c r="G202"/>
      <c r="H202"/>
      <c r="I202"/>
      <c r="J202"/>
      <c r="L202"/>
      <c r="M202"/>
      <c r="N202"/>
      <c r="O202"/>
      <c r="Q202"/>
      <c r="R202"/>
      <c r="S202"/>
      <c r="T202"/>
      <c r="V202" s="8" t="s">
        <v>53</v>
      </c>
      <c r="W202" s="11" t="s">
        <v>46</v>
      </c>
      <c r="X202"/>
      <c r="Y202" s="20">
        <f t="shared" ref="Y202:AB202" si="29">100*Y197/Y191</f>
        <v>860.34044731489485</v>
      </c>
      <c r="Z202" s="20"/>
      <c r="AA202" s="20"/>
      <c r="AB202" s="20">
        <f t="shared" si="29"/>
        <v>493.47497447662676</v>
      </c>
      <c r="AC202" s="7"/>
      <c r="AD202" s="7"/>
      <c r="AE202" s="7"/>
      <c r="AF202" s="7"/>
      <c r="AG202" s="7"/>
      <c r="AH202" s="20">
        <f t="shared" ref="AH202" si="30">100*AH197/AH191</f>
        <v>382.03152160742724</v>
      </c>
      <c r="AI202" s="7"/>
      <c r="AJ202" s="7"/>
      <c r="AK202" s="20">
        <f t="shared" ref="AK202" si="31">100*AK197/AK191</f>
        <v>807.8310695405396</v>
      </c>
      <c r="AL202" s="7"/>
      <c r="AM202" s="7"/>
      <c r="AN202" s="7"/>
      <c r="AO202" s="7"/>
      <c r="AP202" s="7"/>
      <c r="AQ202" s="20">
        <f t="shared" ref="AQ202" si="32">100*AQ197/AQ191</f>
        <v>522.31020941973077</v>
      </c>
      <c r="AR202" s="7"/>
      <c r="AS202" s="7"/>
      <c r="AT202" s="20">
        <f t="shared" ref="AT202" si="33">100*AT197/AT191</f>
        <v>704.31514291926294</v>
      </c>
      <c r="AU202" s="7"/>
      <c r="AV202" s="7"/>
      <c r="AW202" s="7"/>
    </row>
    <row r="203" spans="1:49" s="8" customFormat="1" ht="15.75" customHeight="1">
      <c r="B203" s="11" t="s">
        <v>45</v>
      </c>
      <c r="C203"/>
      <c r="D203"/>
      <c r="E203"/>
      <c r="F203"/>
      <c r="G203"/>
      <c r="H203"/>
      <c r="I203"/>
      <c r="J203"/>
      <c r="L203"/>
      <c r="M203"/>
      <c r="N203"/>
      <c r="O203"/>
      <c r="Q203"/>
      <c r="R203"/>
      <c r="S203"/>
      <c r="T203"/>
      <c r="W203" s="11" t="s">
        <v>45</v>
      </c>
      <c r="X203"/>
      <c r="Y203" s="20">
        <f t="shared" ref="Y203:AB203" si="34">100*Y198/Y191</f>
        <v>-660.34044731489496</v>
      </c>
      <c r="Z203" s="20"/>
      <c r="AA203" s="20"/>
      <c r="AB203" s="20">
        <f t="shared" si="34"/>
        <v>-293.47497447662676</v>
      </c>
      <c r="AC203" s="7"/>
      <c r="AD203" s="7"/>
      <c r="AE203" s="7"/>
      <c r="AF203" s="7"/>
      <c r="AG203" s="7"/>
      <c r="AH203" s="20">
        <f t="shared" ref="AH203" si="35">100*AH198/AH191</f>
        <v>-182.03152160742727</v>
      </c>
      <c r="AI203" s="7"/>
      <c r="AJ203" s="7"/>
      <c r="AK203" s="20">
        <f t="shared" ref="AK203" si="36">100*AK198/AK191</f>
        <v>-607.83106954053972</v>
      </c>
      <c r="AL203" s="7"/>
      <c r="AM203" s="7"/>
      <c r="AN203" s="7"/>
      <c r="AO203" s="7"/>
      <c r="AP203" s="7"/>
      <c r="AQ203" s="20">
        <f t="shared" ref="AQ203" si="37">100*AQ198/AQ191</f>
        <v>-322.31020941973077</v>
      </c>
      <c r="AR203" s="7"/>
      <c r="AS203" s="7"/>
      <c r="AT203" s="20">
        <f t="shared" ref="AT203" si="38">100*AT198/AT191</f>
        <v>-504.31514291926294</v>
      </c>
      <c r="AU203" s="7"/>
      <c r="AV203" s="7"/>
      <c r="AW203" s="7"/>
    </row>
    <row r="204" spans="1:49" s="8" customFormat="1" ht="15.75" customHeight="1">
      <c r="A204" t="s">
        <v>83</v>
      </c>
      <c r="C204"/>
      <c r="D204"/>
      <c r="E204"/>
      <c r="F204"/>
      <c r="G204"/>
      <c r="H204"/>
      <c r="I204"/>
      <c r="J204"/>
      <c r="L204"/>
      <c r="M204"/>
      <c r="N204"/>
      <c r="O204"/>
      <c r="Q204"/>
      <c r="R204"/>
      <c r="S204"/>
      <c r="T204"/>
      <c r="V204" t="s">
        <v>83</v>
      </c>
      <c r="X204"/>
      <c r="Y204">
        <f>COUNT(Y23:Y189)</f>
        <v>157</v>
      </c>
      <c r="Z204"/>
      <c r="AA204"/>
      <c r="AB204">
        <f>COUNT(AB23:AB189)</f>
        <v>151</v>
      </c>
      <c r="AC204" s="7"/>
      <c r="AD204" s="7"/>
      <c r="AE204" s="7"/>
      <c r="AF204" s="7"/>
      <c r="AG204" s="7"/>
      <c r="AH204">
        <f>COUNT(AH23:AH189)</f>
        <v>157</v>
      </c>
      <c r="AI204" s="7"/>
      <c r="AJ204" s="7"/>
      <c r="AK204">
        <f>COUNT(AK23:AK189)</f>
        <v>151</v>
      </c>
      <c r="AL204" s="7"/>
      <c r="AM204" s="7"/>
      <c r="AN204" s="7"/>
      <c r="AO204" s="7"/>
      <c r="AP204" s="7"/>
      <c r="AQ204">
        <f>COUNT(AQ23:AQ189)</f>
        <v>157</v>
      </c>
      <c r="AR204" s="7"/>
      <c r="AS204" s="7"/>
      <c r="AT204">
        <f>COUNT(AT23:AT189)</f>
        <v>151</v>
      </c>
      <c r="AU204" s="7"/>
      <c r="AV204" s="7"/>
      <c r="AW204" s="7"/>
    </row>
  </sheetData>
  <conditionalFormatting sqref="AH23:AH189">
    <cfRule type="cellIs" dxfId="5" priority="6" operator="lessThan">
      <formula>4</formula>
    </cfRule>
  </conditionalFormatting>
  <conditionalFormatting sqref="AQ23:AQ189">
    <cfRule type="cellIs" dxfId="4" priority="5" operator="lessThan">
      <formula>4</formula>
    </cfRule>
  </conditionalFormatting>
  <conditionalFormatting sqref="Y23:Y189">
    <cfRule type="cellIs" dxfId="3" priority="4" operator="lessThan">
      <formula>7</formula>
    </cfRule>
  </conditionalFormatting>
  <conditionalFormatting sqref="AB23:AB189">
    <cfRule type="top10" dxfId="2" priority="3" rank="5"/>
  </conditionalFormatting>
  <conditionalFormatting sqref="AK23:AK189">
    <cfRule type="top10" dxfId="1" priority="2" rank="5"/>
  </conditionalFormatting>
  <conditionalFormatting sqref="AT23:AT189">
    <cfRule type="top10" dxfId="0" priority="1" rank="5"/>
  </conditionalFormatting>
  <printOptions gridLines="1"/>
  <pageMargins left="0.7" right="0.7" top="0.75" bottom="0.75" header="0.3" footer="0.3"/>
  <pageSetup scale="3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notes</vt:lpstr>
      <vt:lpstr>rolling spiked blank</vt:lpstr>
      <vt:lpstr>rolling 5 ppb</vt:lpstr>
      <vt:lpstr>rolling blanks</vt:lpstr>
      <vt:lpstr>rolling spikes</vt:lpstr>
      <vt:lpstr>rolling dups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Niederlehner, Barbara</dc:creator>
  <cp:lastModifiedBy>Heather Wander</cp:lastModifiedBy>
  <cp:lastPrinted>2015-09-25T14:58:01Z</cp:lastPrinted>
  <dcterms:created xsi:type="dcterms:W3CDTF">2010-07-21T19:34:44Z</dcterms:created>
  <dcterms:modified xsi:type="dcterms:W3CDTF">2022-06-02T00:55:43Z</dcterms:modified>
</cp:coreProperties>
</file>