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C11B2E0D-E5E5-4E25-AE2F-9D3B2C03E7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</calcChain>
</file>

<file path=xl/sharedStrings.xml><?xml version="1.0" encoding="utf-8"?>
<sst xmlns="http://schemas.openxmlformats.org/spreadsheetml/2006/main" count="958" uniqueCount="73">
  <si>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</si>
  <si>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</si>
  <si>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</si>
  <si>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</si>
  <si>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</si>
  <si>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</si>
  <si>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</si>
  <si>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</si>
  <si>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</si>
  <si>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</si>
  <si>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</si>
  <si>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</si>
  <si>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</si>
  <si>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</si>
  <si>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</si>
  <si>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</si>
  <si>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</si>
  <si>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</si>
  <si>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</si>
  <si>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</si>
  <si>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</si>
  <si>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</si>
  <si>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</si>
  <si>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</si>
  <si>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</si>
  <si>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</si>
  <si>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</si>
  <si>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</si>
  <si>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</si>
  <si>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</si>
  <si>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</si>
  <si>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</si>
  <si>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</si>
  <si>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</si>
  <si>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</si>
  <si>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FMI20250520_001.gcd</t>
  </si>
  <si>
    <t>FMI20250520_002.gcd</t>
  </si>
  <si>
    <t>FMI20250520_003.gcd</t>
  </si>
  <si>
    <t>FMI20250520_004.gcd</t>
  </si>
  <si>
    <t>FMI20250520_005.gcd</t>
  </si>
  <si>
    <t>FMI20250520_006.gcd</t>
  </si>
  <si>
    <t>FMI20250520_007.gcd</t>
  </si>
  <si>
    <t>FMI20250520_008.gcd</t>
  </si>
  <si>
    <t>FMI20250520_009.gcd</t>
  </si>
  <si>
    <t>FMI20250520_010.gcd</t>
  </si>
  <si>
    <t>FMI20250520_011.gcd</t>
  </si>
  <si>
    <t>FMI20250520_012.gcd</t>
  </si>
  <si>
    <t>FMI20250520_013.gcd</t>
  </si>
  <si>
    <t>FMI20250520_014.gcd</t>
  </si>
  <si>
    <t>FMI20250520_015.gcd</t>
  </si>
  <si>
    <t>FMI20250520_016.gcd</t>
  </si>
  <si>
    <t>FMI20250520_017.gcd</t>
  </si>
  <si>
    <t>FMI20250520_018.gcd</t>
  </si>
  <si>
    <t>FMI20250520_019.gcd</t>
  </si>
  <si>
    <t>FMI20250520_020.gcd</t>
  </si>
  <si>
    <t>FMI20250520_021.gcd</t>
  </si>
  <si>
    <t>FMI20250520_022.gcd</t>
  </si>
  <si>
    <t>FMI20250520_023.gcd</t>
  </si>
  <si>
    <t>FMI20250520_024.gcd</t>
  </si>
  <si>
    <t>FMI20250520_025.gcd</t>
  </si>
  <si>
    <t>FMI20250520_026.gcd</t>
  </si>
  <si>
    <t>FMI20250520_027.gcd</t>
  </si>
  <si>
    <t>FMI20250520_028.gcd</t>
  </si>
  <si>
    <t>FMI20250520_029.gcd</t>
  </si>
  <si>
    <t>FMI20250520_030.gcd</t>
  </si>
  <si>
    <t>414 rerun</t>
  </si>
  <si>
    <t>FMI20250520_031.gcd</t>
  </si>
  <si>
    <t>340 rerun</t>
  </si>
  <si>
    <t>FMI20250520_032.gcd</t>
  </si>
  <si>
    <t>299 rerun</t>
  </si>
  <si>
    <t>Bubble in sample</t>
  </si>
  <si>
    <t>Interference. Do not use CO2. Use CH4.</t>
  </si>
  <si>
    <t>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</si>
</sst>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topLeftCell="AJ1" workbookViewId="0">
      <selection activeCell="AC24" sqref="AC24:AO24"/>
    </sheetView>
  </sheetViews>
  <sheetFormatPr defaultRowHeight="15" x14ac:dyDescent="0.25"/>
  <cols>
    <col min="2" max="2" width="23.5703125" customWidth="1"/>
    <col min="3" max="3" width="17.85546875" customWidth="1"/>
    <col min="31" max="31" width="21.42578125" customWidth="1"/>
    <col min="43" max="43" width="9.140625" customWidth="1"/>
    <col min="46" max="46" width="9.85546875" customWidth="1"/>
    <col min="47" max="47" width="10" customWidth="1"/>
    <col min="49" max="49" width="9.7109375" customWidth="1"/>
    <col min="50" max="50" width="10" customWidth="1"/>
    <col min="52" max="53" width="9.5703125" customWidth="1"/>
    <col min="55" max="56" width="9.5703125" customWidth="1"/>
    <col min="57" max="57" width="8.7109375" style="9"/>
    <col min="58" max="59" width="9.85546875" customWidth="1"/>
  </cols>
  <sheetData>
    <row r="7" spans="1:73" x14ac:dyDescent="0.25">
      <c r="A7" t="s">
        <v>15</v>
      </c>
      <c r="O7" t="s">
        <v>16</v>
      </c>
      <c r="AC7" t="s">
        <v>17</v>
      </c>
      <c r="BI7" t="s">
        <v>21</v>
      </c>
    </row>
    <row r="8" spans="1:73" ht="150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45</v>
      </c>
      <c r="B9" t="s">
        <v>35</v>
      </c>
      <c r="C9" s="2">
        <v>45797.511064814818</v>
      </c>
      <c r="D9" t="s">
        <v>30</v>
      </c>
      <c r="E9" t="s">
        <v>13</v>
      </c>
      <c r="F9">
        <v>0</v>
      </c>
      <c r="G9">
        <v>6.048</v>
      </c>
      <c r="H9" s="3">
        <v>1286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45797.511064814818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45797.511064814818</v>
      </c>
      <c r="AF9" t="s">
        <v>30</v>
      </c>
      <c r="AG9" t="s">
        <v>13</v>
      </c>
      <c r="AH9">
        <v>0</v>
      </c>
      <c r="AI9">
        <v>12.214</v>
      </c>
      <c r="AJ9" s="3">
        <v>2445</v>
      </c>
      <c r="AK9">
        <v>0.44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0" si="0">IF(H9&lt;10000,((H9^2*0.000000008493)+(H9*0.003482)+(-3.269)),(IF(H9&lt;200000,((H9^2*-0.000000000263)+(H9*0.002682)+(3.179)),(IF(H9&lt;8000000,((H9^2*-0.000000000005099)+(H9*0.002054)+(174.8)),((V9^2*-0.00000001014)+(V9*0.2415)+(1123)))))))</f>
        <v>1.2228976894279997</v>
      </c>
      <c r="AU9" s="16">
        <f t="shared" ref="AU9:AU40" si="1">IF(AJ9&lt;45000,((-0.00000004907*AJ9^2)+(0.2277*AJ9)+(-134)),((-0.00000001062*AJ9^2)+(0.2147*AJ9)+(590.6)))</f>
        <v>422.43315831325003</v>
      </c>
      <c r="AW9" s="6">
        <f t="shared" ref="AW9:AW40" si="2">IF(H9&lt;10000,((0.0000001453*H9^2)+(0.0008349*H9)+(-1.805)),(IF(H9&lt;700000,((-0.00000000008054*H9^2)+(0.002348*H9)+(-2.47)), ((-0.00000001938*V9^2)+(0.2471*V9)+(226.8)))))</f>
        <v>-0.49102204120000015</v>
      </c>
      <c r="AX9" s="7">
        <f t="shared" ref="AX9:AX40" si="3">(-0.00000002552*AJ9^2)+(0.2067*AJ9)+(-103.7)</f>
        <v>401.52894080199997</v>
      </c>
      <c r="AZ9" s="11">
        <f t="shared" ref="AZ9:AZ40" si="4">IF(H9&lt;10000,((H9^2*0.00000054)+(H9*-0.004765)+(12.72)),(IF(H9&lt;200000,((H9^2*-0.000000001577)+(H9*0.003043)+(-10.42)),(IF(H9&lt;8000000,((H9^2*-0.0000000000186)+(H9*0.00194)+(154.1)),((V9^2*-0.00000002)+(V9*0.2565)+(-1032)))))))</f>
        <v>7.4852598400000003</v>
      </c>
      <c r="BA9" s="12">
        <f t="shared" ref="BA9:BA40" si="5">IF(AJ9&lt;45000,((-0.0000004561*AJ9^2)+(0.244*AJ9)+(-21.72)),((-0.0000000409*AJ9^2)+(0.2477*AJ9)+(-1777)))</f>
        <v>572.13342279749997</v>
      </c>
      <c r="BC9" s="13">
        <f t="shared" ref="BC9:BC40" si="6">IF(H9&lt;10000,((H9^2*0.00000005714)+(H9*0.002453)+(-3.811)),(IF(H9&lt;200000,((H9^2*-0.0000000002888)+(H9*0.002899)+(-4.321)),(IF(H9&lt;8000000,((H9^2*-0.0000000000062)+(H9*0.002143)+(157)),((V9^2*-0.000000031)+(V9*0.2771)+(-709.5)))))))</f>
        <v>-0.56194409655999999</v>
      </c>
      <c r="BD9" s="14">
        <f t="shared" ref="BD9:BD40" si="7">IF(AJ9&lt;45000,((-0.0000000598*AJ9^2)+(0.205*AJ9)+(34.1)),((-0.00000002403*AJ9^2)+(0.2063*AJ9)+(-550.7)))</f>
        <v>534.96751410499996</v>
      </c>
      <c r="BF9" s="15">
        <f t="shared" ref="BF9:BF40" si="8">IF(H9&lt;10000,((H9^2*0.000000008493)+(H9*0.003482)+(-3.269)),(IF(H9&lt;200000,((H9^2*-0.000000000263)+(H9*0.002682)+(3.179)),(IF(H9&lt;8000000,((H9^2*-0.000000000005099)+(H9*0.002054)+(174.8)),((V9^2*-0.00000001014)+(V9*0.2415)+(1123)))))))</f>
        <v>1.2228976894279997</v>
      </c>
      <c r="BG9" s="16">
        <f t="shared" ref="BG9:BG40" si="9">IF(AJ9&lt;45000,((-0.00000004907*AJ9^2)+(0.2277*AJ9)+(-134)),((-0.00000001062*AJ9^2)+(0.2147*AJ9)+(590.6)))</f>
        <v>422.43315831325003</v>
      </c>
      <c r="BI9">
        <v>45</v>
      </c>
      <c r="BJ9" t="s">
        <v>35</v>
      </c>
      <c r="BK9" s="2">
        <v>45797.511064814818</v>
      </c>
      <c r="BL9" t="s">
        <v>30</v>
      </c>
      <c r="BM9" t="s">
        <v>13</v>
      </c>
      <c r="BN9">
        <v>0</v>
      </c>
      <c r="BO9">
        <v>2.7130000000000001</v>
      </c>
      <c r="BP9" s="3">
        <v>4678020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>
        <v>46</v>
      </c>
      <c r="B10" t="s">
        <v>36</v>
      </c>
      <c r="C10" s="2">
        <v>45797.532280092593</v>
      </c>
      <c r="D10" t="s">
        <v>29</v>
      </c>
      <c r="E10" t="s">
        <v>13</v>
      </c>
      <c r="F10">
        <v>0</v>
      </c>
      <c r="G10">
        <v>5.9980000000000002</v>
      </c>
      <c r="H10" s="3">
        <v>979483</v>
      </c>
      <c r="I10">
        <v>2.2130000000000001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45797.532280092593</v>
      </c>
      <c r="R10" t="s">
        <v>29</v>
      </c>
      <c r="S10" t="s">
        <v>13</v>
      </c>
      <c r="T10">
        <v>0</v>
      </c>
      <c r="U10">
        <v>5.9509999999999996</v>
      </c>
      <c r="V10" s="3">
        <v>9054</v>
      </c>
      <c r="W10">
        <v>2.3290000000000002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45797.532280092593</v>
      </c>
      <c r="AF10" t="s">
        <v>29</v>
      </c>
      <c r="AG10" t="s">
        <v>13</v>
      </c>
      <c r="AH10">
        <v>0</v>
      </c>
      <c r="AI10">
        <v>12.196</v>
      </c>
      <c r="AJ10" s="3">
        <v>8609</v>
      </c>
      <c r="AK10">
        <v>1.792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2181.7661679557732</v>
      </c>
      <c r="AU10" s="16">
        <f t="shared" si="1"/>
        <v>1822.6324827893302</v>
      </c>
      <c r="AW10" s="6">
        <f t="shared" si="2"/>
        <v>2462.4547261279199</v>
      </c>
      <c r="AX10" s="7">
        <f t="shared" si="3"/>
        <v>1673.8888882368799</v>
      </c>
      <c r="AZ10" s="11">
        <f t="shared" si="4"/>
        <v>2036.4524227804245</v>
      </c>
      <c r="BA10" s="12">
        <f t="shared" si="5"/>
        <v>2045.0722027759</v>
      </c>
      <c r="BC10" s="13">
        <f t="shared" si="6"/>
        <v>2250.0838699268079</v>
      </c>
      <c r="BD10" s="14">
        <f t="shared" si="7"/>
        <v>1794.5129301161996</v>
      </c>
      <c r="BF10" s="15">
        <f t="shared" si="8"/>
        <v>2181.7661679557732</v>
      </c>
      <c r="BG10" s="16">
        <f t="shared" si="9"/>
        <v>1822.6324827893302</v>
      </c>
      <c r="BI10">
        <v>46</v>
      </c>
      <c r="BJ10" t="s">
        <v>36</v>
      </c>
      <c r="BK10" s="2">
        <v>45797.532280092593</v>
      </c>
      <c r="BL10" t="s">
        <v>29</v>
      </c>
      <c r="BM10" t="s">
        <v>13</v>
      </c>
      <c r="BN10">
        <v>0</v>
      </c>
      <c r="BO10">
        <v>2.7029999999999998</v>
      </c>
      <c r="BP10" s="3">
        <v>4986661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25">
      <c r="A11">
        <v>47</v>
      </c>
      <c r="B11" t="s">
        <v>37</v>
      </c>
      <c r="C11" s="2">
        <v>45797.553495370368</v>
      </c>
      <c r="D11" t="s">
        <v>28</v>
      </c>
      <c r="E11" t="s">
        <v>13</v>
      </c>
      <c r="F11">
        <v>0</v>
      </c>
      <c r="G11">
        <v>6.024</v>
      </c>
      <c r="H11" s="3">
        <v>2589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45797.553495370368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45797.553495370368</v>
      </c>
      <c r="AF11" t="s">
        <v>28</v>
      </c>
      <c r="AG11" t="s">
        <v>13</v>
      </c>
      <c r="AH11">
        <v>0</v>
      </c>
      <c r="AI11">
        <v>12.204000000000001</v>
      </c>
      <c r="AJ11" s="3">
        <v>1912</v>
      </c>
      <c r="AK11">
        <v>0.32300000000000001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5.8028259080529985</v>
      </c>
      <c r="AU11" s="16">
        <f t="shared" si="1"/>
        <v>301.18301264192002</v>
      </c>
      <c r="AW11" s="6">
        <f t="shared" si="2"/>
        <v>1.3304905213</v>
      </c>
      <c r="AX11" s="7">
        <f t="shared" si="3"/>
        <v>291.41710541312</v>
      </c>
      <c r="AZ11" s="11">
        <f t="shared" si="4"/>
        <v>4.0029923400000005</v>
      </c>
      <c r="BA11" s="12">
        <f t="shared" si="5"/>
        <v>443.14061516159995</v>
      </c>
      <c r="BC11" s="13">
        <f t="shared" si="6"/>
        <v>2.9228219059399994</v>
      </c>
      <c r="BD11" s="14">
        <f t="shared" si="7"/>
        <v>425.84138650879999</v>
      </c>
      <c r="BF11" s="15">
        <f t="shared" si="8"/>
        <v>5.8028259080529985</v>
      </c>
      <c r="BG11" s="16">
        <f t="shared" si="9"/>
        <v>301.18301264192002</v>
      </c>
      <c r="BI11">
        <v>47</v>
      </c>
      <c r="BJ11" t="s">
        <v>37</v>
      </c>
      <c r="BK11" s="2">
        <v>45797.553495370368</v>
      </c>
      <c r="BL11" t="s">
        <v>28</v>
      </c>
      <c r="BM11" t="s">
        <v>13</v>
      </c>
      <c r="BN11">
        <v>0</v>
      </c>
      <c r="BO11">
        <v>2.7</v>
      </c>
      <c r="BP11" s="3">
        <v>5084442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25">
      <c r="A12">
        <v>48</v>
      </c>
      <c r="B12" t="s">
        <v>38</v>
      </c>
      <c r="C12" s="2">
        <v>45797.574733796297</v>
      </c>
      <c r="D12">
        <v>336</v>
      </c>
      <c r="E12" t="s">
        <v>13</v>
      </c>
      <c r="F12">
        <v>0</v>
      </c>
      <c r="G12">
        <v>6.0019999999999998</v>
      </c>
      <c r="H12" s="3">
        <v>22898</v>
      </c>
      <c r="I12">
        <v>5.1999999999999998E-2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45797.574733796297</v>
      </c>
      <c r="R12">
        <v>336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45797.574733796297</v>
      </c>
      <c r="AF12">
        <v>336</v>
      </c>
      <c r="AG12" t="s">
        <v>13</v>
      </c>
      <c r="AH12">
        <v>0</v>
      </c>
      <c r="AI12">
        <v>12.173</v>
      </c>
      <c r="AJ12" s="3">
        <v>5155</v>
      </c>
      <c r="AK12">
        <v>1.034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64.453540259747996</v>
      </c>
      <c r="AU12" s="16">
        <f t="shared" si="1"/>
        <v>1038.4895125932501</v>
      </c>
      <c r="AW12" s="6">
        <f t="shared" si="2"/>
        <v>51.252275395741833</v>
      </c>
      <c r="AX12" s="7">
        <f t="shared" si="3"/>
        <v>961.16033088199993</v>
      </c>
      <c r="AZ12" s="11">
        <f t="shared" si="4"/>
        <v>58.431763876891992</v>
      </c>
      <c r="BA12" s="12">
        <f t="shared" si="5"/>
        <v>1223.9795871975</v>
      </c>
      <c r="BC12" s="13">
        <f t="shared" si="6"/>
        <v>61.908878844924814</v>
      </c>
      <c r="BD12" s="14">
        <f t="shared" si="7"/>
        <v>1089.2858733049998</v>
      </c>
      <c r="BF12" s="15">
        <f t="shared" si="8"/>
        <v>64.453540259747996</v>
      </c>
      <c r="BG12" s="16">
        <f t="shared" si="9"/>
        <v>1038.4895125932501</v>
      </c>
      <c r="BI12">
        <v>48</v>
      </c>
      <c r="BJ12" t="s">
        <v>38</v>
      </c>
      <c r="BK12" s="2">
        <v>45797.574733796297</v>
      </c>
      <c r="BL12">
        <v>336</v>
      </c>
      <c r="BM12" t="s">
        <v>13</v>
      </c>
      <c r="BN12">
        <v>0</v>
      </c>
      <c r="BO12">
        <v>2.8540000000000001</v>
      </c>
      <c r="BP12" s="3">
        <v>833836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25">
      <c r="A13">
        <v>49</v>
      </c>
      <c r="B13" t="s">
        <v>39</v>
      </c>
      <c r="C13" s="2">
        <v>45797.595983796295</v>
      </c>
      <c r="D13">
        <v>33</v>
      </c>
      <c r="E13" t="s">
        <v>13</v>
      </c>
      <c r="F13">
        <v>0</v>
      </c>
      <c r="G13">
        <v>6.0069999999999997</v>
      </c>
      <c r="H13" s="3">
        <v>3311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45797.595983796295</v>
      </c>
      <c r="R13">
        <v>33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45797.595983796295</v>
      </c>
      <c r="AF13">
        <v>33</v>
      </c>
      <c r="AG13" t="s">
        <v>13</v>
      </c>
      <c r="AH13">
        <v>0</v>
      </c>
      <c r="AI13">
        <v>12.095000000000001</v>
      </c>
      <c r="AJ13" s="3">
        <v>77884</v>
      </c>
      <c r="AK13">
        <v>16.899999999999999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8.3530083894529987</v>
      </c>
      <c r="AU13" s="16">
        <f t="shared" si="1"/>
        <v>17247.874756617279</v>
      </c>
      <c r="AW13" s="6">
        <f t="shared" si="2"/>
        <v>2.5522372613000002</v>
      </c>
      <c r="AX13" s="7">
        <f t="shared" si="3"/>
        <v>15840.120586522879</v>
      </c>
      <c r="AZ13" s="11">
        <f t="shared" si="4"/>
        <v>2.8629543399999999</v>
      </c>
      <c r="BA13" s="12">
        <f t="shared" si="5"/>
        <v>17266.770776049601</v>
      </c>
      <c r="BC13" s="13">
        <f t="shared" si="6"/>
        <v>4.9372928779400009</v>
      </c>
      <c r="BD13" s="14">
        <f t="shared" si="7"/>
        <v>15371.005203532321</v>
      </c>
      <c r="BF13" s="15">
        <f t="shared" si="8"/>
        <v>8.3530083894529987</v>
      </c>
      <c r="BG13" s="16">
        <f t="shared" si="9"/>
        <v>17247.874756617279</v>
      </c>
      <c r="BI13">
        <v>49</v>
      </c>
      <c r="BJ13" t="s">
        <v>39</v>
      </c>
      <c r="BK13" s="2">
        <v>45797.595983796295</v>
      </c>
      <c r="BL13">
        <v>33</v>
      </c>
      <c r="BM13" t="s">
        <v>13</v>
      </c>
      <c r="BN13">
        <v>0</v>
      </c>
      <c r="BO13">
        <v>2.8559999999999999</v>
      </c>
      <c r="BP13" s="3">
        <v>784472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>
        <v>50</v>
      </c>
      <c r="B14" t="s">
        <v>40</v>
      </c>
      <c r="C14" s="2">
        <v>45797.617222222223</v>
      </c>
      <c r="D14">
        <v>378</v>
      </c>
      <c r="E14" t="s">
        <v>13</v>
      </c>
      <c r="F14">
        <v>0</v>
      </c>
      <c r="G14">
        <v>6.0110000000000001</v>
      </c>
      <c r="H14" s="3">
        <v>5308</v>
      </c>
      <c r="I14">
        <v>1.2E-2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45797.617222222223</v>
      </c>
      <c r="R14">
        <v>378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45797.617222222223</v>
      </c>
      <c r="AF14">
        <v>378</v>
      </c>
      <c r="AG14" t="s">
        <v>13</v>
      </c>
      <c r="AH14">
        <v>0</v>
      </c>
      <c r="AI14">
        <v>12.077</v>
      </c>
      <c r="AJ14" s="3">
        <v>92816</v>
      </c>
      <c r="AK14">
        <v>20.135999999999999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15.452745119952001</v>
      </c>
      <c r="AU14" s="16">
        <f t="shared" si="1"/>
        <v>20426.705919329277</v>
      </c>
      <c r="AW14" s="6">
        <f t="shared" si="2"/>
        <v>6.7204569392000018</v>
      </c>
      <c r="AX14" s="7">
        <f t="shared" si="3"/>
        <v>18861.517252474881</v>
      </c>
      <c r="AZ14" s="11">
        <f t="shared" si="4"/>
        <v>2.6418065600000009</v>
      </c>
      <c r="BA14" s="12">
        <f t="shared" si="5"/>
        <v>20861.177476889599</v>
      </c>
      <c r="BC14" s="13">
        <f t="shared" si="6"/>
        <v>10.81943572896</v>
      </c>
      <c r="BD14" s="14">
        <f t="shared" si="7"/>
        <v>18390.226919160319</v>
      </c>
      <c r="BF14" s="15">
        <f t="shared" si="8"/>
        <v>15.452745119952001</v>
      </c>
      <c r="BG14" s="16">
        <f t="shared" si="9"/>
        <v>20426.705919329277</v>
      </c>
      <c r="BI14">
        <v>50</v>
      </c>
      <c r="BJ14" t="s">
        <v>40</v>
      </c>
      <c r="BK14" s="2">
        <v>45797.617222222223</v>
      </c>
      <c r="BL14">
        <v>378</v>
      </c>
      <c r="BM14" t="s">
        <v>13</v>
      </c>
      <c r="BN14">
        <v>0</v>
      </c>
      <c r="BO14">
        <v>2.851</v>
      </c>
      <c r="BP14" s="3">
        <v>895748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25">
      <c r="A15">
        <v>51</v>
      </c>
      <c r="B15" t="s">
        <v>41</v>
      </c>
      <c r="C15" s="2">
        <v>45797.638460648152</v>
      </c>
      <c r="D15">
        <v>354</v>
      </c>
      <c r="E15" t="s">
        <v>13</v>
      </c>
      <c r="F15">
        <v>0</v>
      </c>
      <c r="G15">
        <v>5.98</v>
      </c>
      <c r="H15" s="3">
        <v>6304758</v>
      </c>
      <c r="I15">
        <v>14.430999999999999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45797.638460648152</v>
      </c>
      <c r="R15">
        <v>354</v>
      </c>
      <c r="S15" t="s">
        <v>13</v>
      </c>
      <c r="T15">
        <v>0</v>
      </c>
      <c r="U15">
        <v>5.931</v>
      </c>
      <c r="V15" s="3">
        <v>50604</v>
      </c>
      <c r="W15">
        <v>12.573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45797.638460648152</v>
      </c>
      <c r="AF15">
        <v>354</v>
      </c>
      <c r="AG15" t="s">
        <v>13</v>
      </c>
      <c r="AH15">
        <v>0</v>
      </c>
      <c r="AI15">
        <v>12.105</v>
      </c>
      <c r="AJ15" s="3">
        <v>57666</v>
      </c>
      <c r="AK15">
        <v>12.506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12922.087817436761</v>
      </c>
      <c r="AU15" s="16">
        <f t="shared" si="1"/>
        <v>12936.17479655528</v>
      </c>
      <c r="AW15" s="6">
        <f t="shared" si="2"/>
        <v>12681.420777865918</v>
      </c>
      <c r="AX15" s="7">
        <f t="shared" si="3"/>
        <v>11730.998819970879</v>
      </c>
      <c r="AZ15" s="11">
        <f t="shared" si="4"/>
        <v>11645.981014042711</v>
      </c>
      <c r="BA15" s="12">
        <f t="shared" si="5"/>
        <v>12370.860666959601</v>
      </c>
      <c r="BC15" s="13">
        <f t="shared" si="6"/>
        <v>13421.646558680903</v>
      </c>
      <c r="BD15" s="14">
        <f t="shared" si="7"/>
        <v>11265.887217629321</v>
      </c>
      <c r="BF15" s="15">
        <f t="shared" si="8"/>
        <v>12922.087817436761</v>
      </c>
      <c r="BG15" s="16">
        <f t="shared" si="9"/>
        <v>12936.17479655528</v>
      </c>
      <c r="BI15">
        <v>51</v>
      </c>
      <c r="BJ15" t="s">
        <v>41</v>
      </c>
      <c r="BK15" s="2">
        <v>45797.638460648152</v>
      </c>
      <c r="BL15">
        <v>354</v>
      </c>
      <c r="BM15" t="s">
        <v>13</v>
      </c>
      <c r="BN15">
        <v>0</v>
      </c>
      <c r="BO15">
        <v>2.8559999999999999</v>
      </c>
      <c r="BP15" s="3">
        <v>740761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25">
      <c r="A16">
        <v>52</v>
      </c>
      <c r="B16" t="s">
        <v>42</v>
      </c>
      <c r="C16" s="2">
        <v>45797.659687500003</v>
      </c>
      <c r="D16">
        <v>18</v>
      </c>
      <c r="E16" t="s">
        <v>13</v>
      </c>
      <c r="F16">
        <v>0</v>
      </c>
      <c r="G16">
        <v>5.9740000000000002</v>
      </c>
      <c r="H16" s="3">
        <v>8588432</v>
      </c>
      <c r="I16">
        <v>19.774000000000001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45797.659687500003</v>
      </c>
      <c r="R16">
        <v>18</v>
      </c>
      <c r="S16" t="s">
        <v>13</v>
      </c>
      <c r="T16">
        <v>0</v>
      </c>
      <c r="U16">
        <v>5.9269999999999996</v>
      </c>
      <c r="V16" s="3">
        <v>68326</v>
      </c>
      <c r="W16">
        <v>16.925999999999998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45797.659687500003</v>
      </c>
      <c r="AF16">
        <v>18</v>
      </c>
      <c r="AG16" t="s">
        <v>13</v>
      </c>
      <c r="AH16">
        <v>0</v>
      </c>
      <c r="AI16">
        <v>12.116</v>
      </c>
      <c r="AJ16" s="3">
        <v>50115</v>
      </c>
      <c r="AK16">
        <v>10.862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17576.390995321359</v>
      </c>
      <c r="AU16" s="16">
        <f t="shared" si="1"/>
        <v>11323.6182295505</v>
      </c>
      <c r="AW16" s="6">
        <f t="shared" si="2"/>
        <v>17019.68018869112</v>
      </c>
      <c r="AX16" s="7">
        <f t="shared" si="3"/>
        <v>10190.976682498</v>
      </c>
      <c r="AZ16" s="11">
        <f t="shared" si="4"/>
        <v>16400.25015448</v>
      </c>
      <c r="BA16" s="12">
        <f t="shared" si="5"/>
        <v>10533.764609097501</v>
      </c>
      <c r="BC16" s="13">
        <f t="shared" si="6"/>
        <v>18078.912889444</v>
      </c>
      <c r="BD16" s="14">
        <f t="shared" si="7"/>
        <v>9727.6728372032503</v>
      </c>
      <c r="BF16" s="15">
        <f t="shared" si="8"/>
        <v>17576.390995321359</v>
      </c>
      <c r="BG16" s="16">
        <f t="shared" si="9"/>
        <v>11323.6182295505</v>
      </c>
      <c r="BI16">
        <v>52</v>
      </c>
      <c r="BJ16" t="s">
        <v>42</v>
      </c>
      <c r="BK16" s="2">
        <v>45797.659687500003</v>
      </c>
      <c r="BL16">
        <v>18</v>
      </c>
      <c r="BM16" t="s">
        <v>13</v>
      </c>
      <c r="BN16">
        <v>0</v>
      </c>
      <c r="BO16">
        <v>2.8540000000000001</v>
      </c>
      <c r="BP16" s="3">
        <v>773060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25">
      <c r="A17">
        <v>53</v>
      </c>
      <c r="B17" t="s">
        <v>43</v>
      </c>
      <c r="C17" s="2">
        <v>45797.680902777778</v>
      </c>
      <c r="D17">
        <v>186</v>
      </c>
      <c r="E17" t="s">
        <v>13</v>
      </c>
      <c r="F17">
        <v>0</v>
      </c>
      <c r="G17">
        <v>5.9989999999999997</v>
      </c>
      <c r="H17" s="3">
        <v>28991</v>
      </c>
      <c r="I17">
        <v>6.6000000000000003E-2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45797.680902777778</v>
      </c>
      <c r="R17">
        <v>186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45797.680902777778</v>
      </c>
      <c r="AF17">
        <v>186</v>
      </c>
      <c r="AG17" t="s">
        <v>13</v>
      </c>
      <c r="AH17">
        <v>0</v>
      </c>
      <c r="AI17">
        <v>12.164</v>
      </c>
      <c r="AJ17" s="3">
        <v>5718</v>
      </c>
      <c r="AK17">
        <v>1.1579999999999999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80.711816264697006</v>
      </c>
      <c r="AU17" s="16">
        <f t="shared" si="1"/>
        <v>1166.3842306373201</v>
      </c>
      <c r="AW17" s="6">
        <f t="shared" si="2"/>
        <v>65.533175895356251</v>
      </c>
      <c r="AX17" s="7">
        <f t="shared" si="3"/>
        <v>1077.3762102275198</v>
      </c>
      <c r="AZ17" s="11">
        <f t="shared" si="4"/>
        <v>76.474179066263005</v>
      </c>
      <c r="BA17" s="12">
        <f t="shared" si="5"/>
        <v>1358.5595715036</v>
      </c>
      <c r="BC17" s="13">
        <f t="shared" si="6"/>
        <v>79.481178930207207</v>
      </c>
      <c r="BD17" s="14">
        <f t="shared" si="7"/>
        <v>1204.3348076647997</v>
      </c>
      <c r="BF17" s="15">
        <f t="shared" si="8"/>
        <v>80.711816264697006</v>
      </c>
      <c r="BG17" s="16">
        <f t="shared" si="9"/>
        <v>1166.3842306373201</v>
      </c>
      <c r="BI17">
        <v>53</v>
      </c>
      <c r="BJ17" t="s">
        <v>43</v>
      </c>
      <c r="BK17" s="2">
        <v>45797.680902777778</v>
      </c>
      <c r="BL17">
        <v>186</v>
      </c>
      <c r="BM17" t="s">
        <v>13</v>
      </c>
      <c r="BN17">
        <v>0</v>
      </c>
      <c r="BO17">
        <v>2.85</v>
      </c>
      <c r="BP17" s="3">
        <v>901912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25">
      <c r="A18">
        <v>54</v>
      </c>
      <c r="B18" t="s">
        <v>44</v>
      </c>
      <c r="C18" s="2">
        <v>45797.702152777776</v>
      </c>
      <c r="D18">
        <v>266</v>
      </c>
      <c r="E18" t="s">
        <v>13</v>
      </c>
      <c r="F18">
        <v>0</v>
      </c>
      <c r="G18">
        <v>6.0060000000000002</v>
      </c>
      <c r="H18" s="3">
        <v>6095</v>
      </c>
      <c r="I18">
        <v>1.4E-2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45797.702152777776</v>
      </c>
      <c r="R18">
        <v>266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45797.702152777776</v>
      </c>
      <c r="AF18">
        <v>266</v>
      </c>
      <c r="AG18" t="s">
        <v>13</v>
      </c>
      <c r="AH18">
        <v>0</v>
      </c>
      <c r="AI18">
        <v>12.074</v>
      </c>
      <c r="AJ18" s="3">
        <v>93724</v>
      </c>
      <c r="AK18">
        <v>20.332999999999998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18.269296669325001</v>
      </c>
      <c r="AU18" s="16">
        <f t="shared" si="1"/>
        <v>20619.854721570879</v>
      </c>
      <c r="AW18" s="6">
        <f t="shared" si="2"/>
        <v>8.681468832500002</v>
      </c>
      <c r="AX18" s="7">
        <f t="shared" si="3"/>
        <v>19044.878317748477</v>
      </c>
      <c r="AZ18" s="11">
        <f t="shared" si="4"/>
        <v>3.737798500000002</v>
      </c>
      <c r="BA18" s="12">
        <f t="shared" si="5"/>
        <v>21079.161503601597</v>
      </c>
      <c r="BC18" s="13">
        <f t="shared" si="6"/>
        <v>13.262730288499998</v>
      </c>
      <c r="BD18" s="14">
        <f t="shared" si="7"/>
        <v>18573.477158130721</v>
      </c>
      <c r="BF18" s="15">
        <f t="shared" si="8"/>
        <v>18.269296669325001</v>
      </c>
      <c r="BG18" s="16">
        <f t="shared" si="9"/>
        <v>20619.854721570879</v>
      </c>
      <c r="BI18">
        <v>54</v>
      </c>
      <c r="BJ18" t="s">
        <v>44</v>
      </c>
      <c r="BK18" s="2">
        <v>45797.702152777776</v>
      </c>
      <c r="BL18">
        <v>266</v>
      </c>
      <c r="BM18" t="s">
        <v>13</v>
      </c>
      <c r="BN18">
        <v>0</v>
      </c>
      <c r="BO18">
        <v>2.8479999999999999</v>
      </c>
      <c r="BP18" s="3">
        <v>923065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25">
      <c r="A19">
        <v>55</v>
      </c>
      <c r="B19" t="s">
        <v>45</v>
      </c>
      <c r="C19" s="2">
        <v>45797.723356481481</v>
      </c>
      <c r="D19">
        <v>111</v>
      </c>
      <c r="E19" t="s">
        <v>13</v>
      </c>
      <c r="F19">
        <v>0</v>
      </c>
      <c r="G19">
        <v>5.9980000000000002</v>
      </c>
      <c r="H19" s="3">
        <v>22875</v>
      </c>
      <c r="I19">
        <v>5.1999999999999998E-2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45797.723356481481</v>
      </c>
      <c r="R19">
        <v>111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45797.723356481481</v>
      </c>
      <c r="AF19">
        <v>111</v>
      </c>
      <c r="AG19" t="s">
        <v>13</v>
      </c>
      <c r="AH19">
        <v>0</v>
      </c>
      <c r="AI19">
        <v>12.167</v>
      </c>
      <c r="AJ19" s="3">
        <v>3243</v>
      </c>
      <c r="AK19">
        <v>0.61499999999999999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64.392131140624997</v>
      </c>
      <c r="AU19" s="16">
        <f t="shared" si="1"/>
        <v>603.91502840557007</v>
      </c>
      <c r="AW19" s="6">
        <f t="shared" si="2"/>
        <v>51.198356186562499</v>
      </c>
      <c r="AX19" s="7">
        <f t="shared" si="3"/>
        <v>566.35970490951991</v>
      </c>
      <c r="AZ19" s="11">
        <f t="shared" si="4"/>
        <v>58.363435109375004</v>
      </c>
      <c r="BA19" s="12">
        <f t="shared" si="5"/>
        <v>764.77517395109999</v>
      </c>
      <c r="BC19" s="13">
        <f t="shared" si="6"/>
        <v>61.84250588750001</v>
      </c>
      <c r="BD19" s="14">
        <f t="shared" si="7"/>
        <v>698.28608046979991</v>
      </c>
      <c r="BF19" s="15">
        <f t="shared" si="8"/>
        <v>64.392131140624997</v>
      </c>
      <c r="BG19" s="16">
        <f t="shared" si="9"/>
        <v>603.91502840557007</v>
      </c>
      <c r="BI19">
        <v>55</v>
      </c>
      <c r="BJ19" t="s">
        <v>45</v>
      </c>
      <c r="BK19" s="2">
        <v>45797.723356481481</v>
      </c>
      <c r="BL19">
        <v>111</v>
      </c>
      <c r="BM19" t="s">
        <v>13</v>
      </c>
      <c r="BN19">
        <v>0</v>
      </c>
      <c r="BO19">
        <v>2.8479999999999999</v>
      </c>
      <c r="BP19" s="3">
        <v>914054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25">
      <c r="A20">
        <v>56</v>
      </c>
      <c r="B20" t="s">
        <v>46</v>
      </c>
      <c r="C20" s="2">
        <v>45797.74459490741</v>
      </c>
      <c r="D20">
        <v>350</v>
      </c>
      <c r="E20" t="s">
        <v>13</v>
      </c>
      <c r="F20">
        <v>0</v>
      </c>
      <c r="G20">
        <v>5.9939999999999998</v>
      </c>
      <c r="H20" s="3">
        <v>74646</v>
      </c>
      <c r="I20">
        <v>0.16900000000000001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45797.74459490741</v>
      </c>
      <c r="R20">
        <v>350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45797.74459490741</v>
      </c>
      <c r="AF20">
        <v>350</v>
      </c>
      <c r="AG20" t="s">
        <v>13</v>
      </c>
      <c r="AH20">
        <v>0</v>
      </c>
      <c r="AI20">
        <v>12.09</v>
      </c>
      <c r="AJ20" s="3">
        <v>73747</v>
      </c>
      <c r="AK20">
        <v>16.001999999999999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201.91412934189199</v>
      </c>
      <c r="AU20" s="16">
        <f t="shared" si="1"/>
        <v>16366.322755504421</v>
      </c>
      <c r="AW20" s="6">
        <f t="shared" si="2"/>
        <v>172.35003708104935</v>
      </c>
      <c r="AX20" s="7">
        <f t="shared" si="3"/>
        <v>15001.011317370319</v>
      </c>
      <c r="AZ20" s="11">
        <f t="shared" si="4"/>
        <v>207.94069407666802</v>
      </c>
      <c r="BA20" s="12">
        <f t="shared" si="5"/>
        <v>16267.6923416319</v>
      </c>
      <c r="BC20" s="13">
        <f t="shared" si="6"/>
        <v>210.46855308873918</v>
      </c>
      <c r="BD20" s="14">
        <f t="shared" si="7"/>
        <v>14532.616061183729</v>
      </c>
      <c r="BF20" s="15">
        <f t="shared" si="8"/>
        <v>201.91412934189199</v>
      </c>
      <c r="BG20" s="16">
        <f t="shared" si="9"/>
        <v>16366.322755504421</v>
      </c>
      <c r="BI20">
        <v>56</v>
      </c>
      <c r="BJ20" t="s">
        <v>46</v>
      </c>
      <c r="BK20" s="2">
        <v>45797.74459490741</v>
      </c>
      <c r="BL20">
        <v>350</v>
      </c>
      <c r="BM20" t="s">
        <v>13</v>
      </c>
      <c r="BN20">
        <v>0</v>
      </c>
      <c r="BO20">
        <v>2.85</v>
      </c>
      <c r="BP20" s="3">
        <v>855719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>
        <v>57</v>
      </c>
      <c r="B21" t="s">
        <v>47</v>
      </c>
      <c r="C21" s="2">
        <v>45797.765833333331</v>
      </c>
      <c r="D21">
        <v>414</v>
      </c>
      <c r="E21" t="s">
        <v>13</v>
      </c>
      <c r="F21">
        <v>0</v>
      </c>
      <c r="G21">
        <v>6.0179999999999998</v>
      </c>
      <c r="H21" s="3">
        <v>3199</v>
      </c>
      <c r="I21">
        <v>8.0000000000000002E-3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45797.765833333331</v>
      </c>
      <c r="R21">
        <v>414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45797.765833333331</v>
      </c>
      <c r="AF21">
        <v>414</v>
      </c>
      <c r="AG21" t="s">
        <v>13</v>
      </c>
      <c r="AH21">
        <v>0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Q21">
        <v>2</v>
      </c>
      <c r="AR21" t="s">
        <v>71</v>
      </c>
      <c r="AS21" s="10">
        <v>57</v>
      </c>
      <c r="AT21" s="15">
        <f t="shared" si="0"/>
        <v>7.9568319732930011</v>
      </c>
      <c r="AU21" s="16" t="e">
        <f t="shared" si="1"/>
        <v>#VALUE!</v>
      </c>
      <c r="AW21" s="6">
        <f t="shared" si="2"/>
        <v>2.3527873253000005</v>
      </c>
      <c r="AX21" s="7" t="e">
        <f t="shared" si="3"/>
        <v>#VALUE!</v>
      </c>
      <c r="AZ21" s="11">
        <f t="shared" si="4"/>
        <v>3.0029095399999992</v>
      </c>
      <c r="BA21" s="12" t="e">
        <f t="shared" si="5"/>
        <v>#VALUE!</v>
      </c>
      <c r="BC21" s="13">
        <f t="shared" si="6"/>
        <v>4.6208949611399994</v>
      </c>
      <c r="BD21" s="14" t="e">
        <f t="shared" si="7"/>
        <v>#VALUE!</v>
      </c>
      <c r="BF21" s="15">
        <f t="shared" si="8"/>
        <v>7.9568319732930011</v>
      </c>
      <c r="BG21" s="16" t="e">
        <f t="shared" si="9"/>
        <v>#VALUE!</v>
      </c>
      <c r="BI21">
        <v>57</v>
      </c>
      <c r="BJ21" t="s">
        <v>47</v>
      </c>
      <c r="BK21" s="2">
        <v>45797.765833333331</v>
      </c>
      <c r="BL21">
        <v>414</v>
      </c>
      <c r="BM21" t="s">
        <v>13</v>
      </c>
      <c r="BN21">
        <v>0</v>
      </c>
      <c r="BO21">
        <v>2.8580000000000001</v>
      </c>
      <c r="BP21" s="3">
        <v>813377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25">
      <c r="A22">
        <v>58</v>
      </c>
      <c r="B22" t="s">
        <v>48</v>
      </c>
      <c r="C22" s="2">
        <v>45797.787083333336</v>
      </c>
      <c r="D22">
        <v>340</v>
      </c>
      <c r="E22" t="s">
        <v>13</v>
      </c>
      <c r="F22">
        <v>0</v>
      </c>
      <c r="G22">
        <v>6</v>
      </c>
      <c r="H22" s="3">
        <v>9125</v>
      </c>
      <c r="I22">
        <v>2.1000000000000001E-2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45797.787083333336</v>
      </c>
      <c r="R22">
        <v>340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45797.787083333336</v>
      </c>
      <c r="AF22">
        <v>340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71</v>
      </c>
      <c r="AS22" s="10">
        <v>58</v>
      </c>
      <c r="AT22" s="15">
        <f t="shared" si="0"/>
        <v>29.211424953124997</v>
      </c>
      <c r="AU22" s="16" t="e">
        <f t="shared" si="1"/>
        <v>#VALUE!</v>
      </c>
      <c r="AW22" s="6">
        <f t="shared" si="2"/>
        <v>17.911957812499999</v>
      </c>
      <c r="AX22" s="7" t="e">
        <f t="shared" si="3"/>
        <v>#VALUE!</v>
      </c>
      <c r="AZ22" s="11">
        <f t="shared" si="4"/>
        <v>14.202812500000002</v>
      </c>
      <c r="BA22" s="12" t="e">
        <f t="shared" si="5"/>
        <v>#VALUE!</v>
      </c>
      <c r="BC22" s="13">
        <f t="shared" si="6"/>
        <v>23.330422812499997</v>
      </c>
      <c r="BD22" s="14" t="e">
        <f t="shared" si="7"/>
        <v>#VALUE!</v>
      </c>
      <c r="BF22" s="15">
        <f t="shared" si="8"/>
        <v>29.211424953124997</v>
      </c>
      <c r="BG22" s="16" t="e">
        <f t="shared" si="9"/>
        <v>#VALUE!</v>
      </c>
      <c r="BI22">
        <v>58</v>
      </c>
      <c r="BJ22" t="s">
        <v>48</v>
      </c>
      <c r="BK22" s="2">
        <v>45797.787083333336</v>
      </c>
      <c r="BL22">
        <v>340</v>
      </c>
      <c r="BM22" t="s">
        <v>13</v>
      </c>
      <c r="BN22">
        <v>0</v>
      </c>
      <c r="BO22">
        <v>2.8479999999999999</v>
      </c>
      <c r="BP22" s="3">
        <v>881840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>
        <v>59</v>
      </c>
      <c r="B23" t="s">
        <v>49</v>
      </c>
      <c r="C23" s="2">
        <v>45797.808344907404</v>
      </c>
      <c r="D23">
        <v>299</v>
      </c>
      <c r="E23" t="s">
        <v>13</v>
      </c>
      <c r="F23">
        <v>0</v>
      </c>
      <c r="G23">
        <v>5.9980000000000002</v>
      </c>
      <c r="H23" s="3">
        <v>5653</v>
      </c>
      <c r="I23">
        <v>1.2999999999999999E-2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45797.808344907404</v>
      </c>
      <c r="R23">
        <v>299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45797.808344907404</v>
      </c>
      <c r="AF23">
        <v>299</v>
      </c>
      <c r="AG23" t="s">
        <v>13</v>
      </c>
      <c r="AH23">
        <v>0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71</v>
      </c>
      <c r="AS23" s="10">
        <v>59</v>
      </c>
      <c r="AT23" s="15">
        <f t="shared" si="0"/>
        <v>16.686151781637001</v>
      </c>
      <c r="AU23" s="16" t="e">
        <f t="shared" si="1"/>
        <v>#VALUE!</v>
      </c>
      <c r="AW23" s="6">
        <f t="shared" si="2"/>
        <v>7.5579559277000001</v>
      </c>
      <c r="AX23" s="7" t="e">
        <f t="shared" si="3"/>
        <v>#VALUE!</v>
      </c>
      <c r="AZ23" s="11">
        <f t="shared" si="4"/>
        <v>3.0399158599999989</v>
      </c>
      <c r="BA23" s="12" t="e">
        <f t="shared" si="5"/>
        <v>#VALUE!</v>
      </c>
      <c r="BC23" s="13">
        <f t="shared" si="6"/>
        <v>11.881798210259999</v>
      </c>
      <c r="BD23" s="14" t="e">
        <f t="shared" si="7"/>
        <v>#VALUE!</v>
      </c>
      <c r="BF23" s="15">
        <f t="shared" si="8"/>
        <v>16.686151781637001</v>
      </c>
      <c r="BG23" s="16" t="e">
        <f t="shared" si="9"/>
        <v>#VALUE!</v>
      </c>
      <c r="BI23">
        <v>59</v>
      </c>
      <c r="BJ23" t="s">
        <v>49</v>
      </c>
      <c r="BK23" s="2">
        <v>45797.808344907404</v>
      </c>
      <c r="BL23">
        <v>299</v>
      </c>
      <c r="BM23" t="s">
        <v>13</v>
      </c>
      <c r="BN23">
        <v>0</v>
      </c>
      <c r="BO23">
        <v>2.8420000000000001</v>
      </c>
      <c r="BP23" s="3">
        <v>994583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25">
      <c r="A24">
        <v>60</v>
      </c>
      <c r="B24" t="s">
        <v>50</v>
      </c>
      <c r="C24" s="2">
        <v>45797.829594907409</v>
      </c>
      <c r="D24">
        <v>225</v>
      </c>
      <c r="E24" t="s">
        <v>13</v>
      </c>
      <c r="F24">
        <v>0</v>
      </c>
      <c r="G24">
        <v>5.9980000000000002</v>
      </c>
      <c r="H24" s="3">
        <v>8770</v>
      </c>
      <c r="I24">
        <v>0.02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45797.829594907409</v>
      </c>
      <c r="R24">
        <v>225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45797.829594907409</v>
      </c>
      <c r="AF24">
        <v>225</v>
      </c>
      <c r="AG24" t="s">
        <v>13</v>
      </c>
      <c r="AH24">
        <v>0</v>
      </c>
      <c r="AI24">
        <v>12.134</v>
      </c>
      <c r="AJ24" s="3">
        <v>1056</v>
      </c>
      <c r="AK24">
        <v>0.13500000000000001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27.921361259699999</v>
      </c>
      <c r="AU24" s="16">
        <f t="shared" si="1"/>
        <v>106.39648027648002</v>
      </c>
      <c r="AW24" s="6">
        <f t="shared" si="2"/>
        <v>16.692517370000001</v>
      </c>
      <c r="AX24" s="7">
        <f t="shared" si="3"/>
        <v>114.54674172927999</v>
      </c>
      <c r="AZ24" s="11">
        <f t="shared" si="4"/>
        <v>12.463915999999999</v>
      </c>
      <c r="BA24" s="12">
        <f t="shared" si="5"/>
        <v>235.4353864704</v>
      </c>
      <c r="BC24" s="13">
        <f t="shared" si="6"/>
        <v>22.096613106</v>
      </c>
      <c r="BD24" s="14">
        <f t="shared" si="7"/>
        <v>250.51331486719999</v>
      </c>
      <c r="BF24" s="15">
        <f t="shared" si="8"/>
        <v>27.921361259699999</v>
      </c>
      <c r="BG24" s="16">
        <f t="shared" si="9"/>
        <v>106.39648027648002</v>
      </c>
      <c r="BI24">
        <v>60</v>
      </c>
      <c r="BJ24" t="s">
        <v>50</v>
      </c>
      <c r="BK24" s="2">
        <v>45797.829594907409</v>
      </c>
      <c r="BL24">
        <v>225</v>
      </c>
      <c r="BM24" t="s">
        <v>13</v>
      </c>
      <c r="BN24">
        <v>0</v>
      </c>
      <c r="BO24">
        <v>2.85</v>
      </c>
      <c r="BP24" s="3">
        <v>849607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25">
      <c r="A25">
        <v>61</v>
      </c>
      <c r="B25" t="s">
        <v>51</v>
      </c>
      <c r="C25" s="2">
        <v>45797.85083333333</v>
      </c>
      <c r="D25">
        <v>339</v>
      </c>
      <c r="E25" t="s">
        <v>13</v>
      </c>
      <c r="F25">
        <v>0</v>
      </c>
      <c r="G25">
        <v>5.9950000000000001</v>
      </c>
      <c r="H25" s="3">
        <v>23016</v>
      </c>
      <c r="I25">
        <v>5.1999999999999998E-2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45797.85083333333</v>
      </c>
      <c r="R25">
        <v>339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45797.85083333333</v>
      </c>
      <c r="AF25">
        <v>339</v>
      </c>
      <c r="AG25" t="s">
        <v>13</v>
      </c>
      <c r="AH25">
        <v>0</v>
      </c>
      <c r="AI25">
        <v>12.148999999999999</v>
      </c>
      <c r="AJ25" s="3">
        <v>3065</v>
      </c>
      <c r="AK25">
        <v>0.57599999999999996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64.768591364672005</v>
      </c>
      <c r="AU25" s="16">
        <f t="shared" si="1"/>
        <v>563.43952537925009</v>
      </c>
      <c r="AW25" s="6">
        <f t="shared" si="2"/>
        <v>51.52890304194176</v>
      </c>
      <c r="AX25" s="7">
        <f t="shared" si="3"/>
        <v>529.59575937799991</v>
      </c>
      <c r="AZ25" s="11">
        <f t="shared" si="4"/>
        <v>58.782293924287998</v>
      </c>
      <c r="BA25" s="12">
        <f t="shared" si="5"/>
        <v>721.85529397749997</v>
      </c>
      <c r="BC25" s="13">
        <f t="shared" si="6"/>
        <v>62.2493961692672</v>
      </c>
      <c r="BD25" s="14">
        <f t="shared" si="7"/>
        <v>661.86322534499993</v>
      </c>
      <c r="BF25" s="15">
        <f t="shared" si="8"/>
        <v>64.768591364672005</v>
      </c>
      <c r="BG25" s="16">
        <f t="shared" si="9"/>
        <v>563.43952537925009</v>
      </c>
      <c r="BI25">
        <v>61</v>
      </c>
      <c r="BJ25" t="s">
        <v>51</v>
      </c>
      <c r="BK25" s="2">
        <v>45797.85083333333</v>
      </c>
      <c r="BL25">
        <v>339</v>
      </c>
      <c r="BM25" t="s">
        <v>13</v>
      </c>
      <c r="BN25">
        <v>0</v>
      </c>
      <c r="BO25">
        <v>2.851</v>
      </c>
      <c r="BP25" s="3">
        <v>830349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25">
      <c r="A26">
        <v>62</v>
      </c>
      <c r="B26" t="s">
        <v>52</v>
      </c>
      <c r="C26" s="2">
        <v>45797.872071759259</v>
      </c>
      <c r="D26">
        <v>285</v>
      </c>
      <c r="E26" t="s">
        <v>13</v>
      </c>
      <c r="F26">
        <v>0</v>
      </c>
      <c r="G26">
        <v>6.0019999999999998</v>
      </c>
      <c r="H26" s="3">
        <v>5103</v>
      </c>
      <c r="I26">
        <v>1.2E-2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45797.872071759259</v>
      </c>
      <c r="R26">
        <v>285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45797.872071759259</v>
      </c>
      <c r="AF26">
        <v>285</v>
      </c>
      <c r="AG26" t="s">
        <v>13</v>
      </c>
      <c r="AH26">
        <v>0</v>
      </c>
      <c r="AI26">
        <v>12.061</v>
      </c>
      <c r="AJ26" s="3">
        <v>96193</v>
      </c>
      <c r="AK26">
        <v>20.867000000000001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14.720808892237001</v>
      </c>
      <c r="AU26" s="16">
        <f t="shared" si="1"/>
        <v>21144.96924969562</v>
      </c>
      <c r="AW26" s="6">
        <f t="shared" si="2"/>
        <v>6.2391951877</v>
      </c>
      <c r="AX26" s="7">
        <f t="shared" si="3"/>
        <v>19543.254160285516</v>
      </c>
      <c r="AZ26" s="11">
        <f t="shared" si="4"/>
        <v>2.4661338599999993</v>
      </c>
      <c r="BA26" s="12">
        <f t="shared" si="5"/>
        <v>21671.554586115897</v>
      </c>
      <c r="BC26" s="13">
        <f t="shared" si="6"/>
        <v>10.19461939826</v>
      </c>
      <c r="BD26" s="14">
        <f t="shared" si="7"/>
        <v>19071.56406922653</v>
      </c>
      <c r="BF26" s="15">
        <f t="shared" si="8"/>
        <v>14.720808892237001</v>
      </c>
      <c r="BG26" s="16">
        <f t="shared" si="9"/>
        <v>21144.96924969562</v>
      </c>
      <c r="BI26">
        <v>62</v>
      </c>
      <c r="BJ26" t="s">
        <v>52</v>
      </c>
      <c r="BK26" s="2">
        <v>45797.872071759259</v>
      </c>
      <c r="BL26">
        <v>285</v>
      </c>
      <c r="BM26" t="s">
        <v>13</v>
      </c>
      <c r="BN26">
        <v>0</v>
      </c>
      <c r="BO26">
        <v>2.8410000000000002</v>
      </c>
      <c r="BP26" s="3">
        <v>1015444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25">
      <c r="A27">
        <v>63</v>
      </c>
      <c r="B27" t="s">
        <v>53</v>
      </c>
      <c r="C27" s="2">
        <v>45797.893321759257</v>
      </c>
      <c r="D27">
        <v>390</v>
      </c>
      <c r="E27" t="s">
        <v>13</v>
      </c>
      <c r="F27">
        <v>0</v>
      </c>
      <c r="G27">
        <v>5.9960000000000004</v>
      </c>
      <c r="H27" s="3">
        <v>13358</v>
      </c>
      <c r="I27">
        <v>3.1E-2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45797.893321759257</v>
      </c>
      <c r="R27">
        <v>390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45797.893321759257</v>
      </c>
      <c r="AF27">
        <v>390</v>
      </c>
      <c r="AG27" t="s">
        <v>13</v>
      </c>
      <c r="AH27">
        <v>0</v>
      </c>
      <c r="AI27">
        <v>12.12</v>
      </c>
      <c r="AJ27" s="3">
        <v>32546</v>
      </c>
      <c r="AK27">
        <v>7.03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38.958227288868002</v>
      </c>
      <c r="AU27" s="16">
        <f t="shared" si="1"/>
        <v>7224.7471893678803</v>
      </c>
      <c r="AW27" s="6">
        <f t="shared" si="2"/>
        <v>28.88021275135144</v>
      </c>
      <c r="AX27" s="7">
        <f t="shared" si="3"/>
        <v>6596.5263411996802</v>
      </c>
      <c r="AZ27" s="11">
        <f t="shared" si="4"/>
        <v>29.947000169372004</v>
      </c>
      <c r="BA27" s="12">
        <f t="shared" si="5"/>
        <v>7436.3836708924</v>
      </c>
      <c r="BC27" s="13">
        <f t="shared" si="6"/>
        <v>34.352309635836804</v>
      </c>
      <c r="BD27" s="14">
        <f t="shared" si="7"/>
        <v>6642.6873214631996</v>
      </c>
      <c r="BF27" s="15">
        <f t="shared" si="8"/>
        <v>38.958227288868002</v>
      </c>
      <c r="BG27" s="16">
        <f t="shared" si="9"/>
        <v>7224.7471893678803</v>
      </c>
      <c r="BI27">
        <v>63</v>
      </c>
      <c r="BJ27" t="s">
        <v>53</v>
      </c>
      <c r="BK27" s="2">
        <v>45797.893321759257</v>
      </c>
      <c r="BL27">
        <v>390</v>
      </c>
      <c r="BM27" t="s">
        <v>13</v>
      </c>
      <c r="BN27">
        <v>0</v>
      </c>
      <c r="BO27">
        <v>2.8450000000000002</v>
      </c>
      <c r="BP27" s="3">
        <v>914529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25">
      <c r="A28">
        <v>64</v>
      </c>
      <c r="B28" t="s">
        <v>54</v>
      </c>
      <c r="C28" s="2">
        <v>45797.914571759262</v>
      </c>
      <c r="D28">
        <v>271</v>
      </c>
      <c r="E28" t="s">
        <v>13</v>
      </c>
      <c r="F28">
        <v>0</v>
      </c>
      <c r="G28">
        <v>5.9560000000000004</v>
      </c>
      <c r="H28" s="3">
        <v>13668618</v>
      </c>
      <c r="I28">
        <v>31.896000000000001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45797.914571759262</v>
      </c>
      <c r="R28">
        <v>271</v>
      </c>
      <c r="S28" t="s">
        <v>13</v>
      </c>
      <c r="T28">
        <v>0</v>
      </c>
      <c r="U28">
        <v>5.9089999999999998</v>
      </c>
      <c r="V28" s="3">
        <v>105141</v>
      </c>
      <c r="W28">
        <v>25.937999999999999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45797.914571759262</v>
      </c>
      <c r="AF28">
        <v>271</v>
      </c>
      <c r="AG28" t="s">
        <v>13</v>
      </c>
      <c r="AH28">
        <v>0</v>
      </c>
      <c r="AI28">
        <v>12.105</v>
      </c>
      <c r="AJ28" s="3">
        <v>47635</v>
      </c>
      <c r="AK28">
        <v>10.321999999999999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26402.457553006658</v>
      </c>
      <c r="AU28" s="16">
        <f t="shared" si="1"/>
        <v>10793.7367299505</v>
      </c>
      <c r="AW28" s="6">
        <f t="shared" si="2"/>
        <v>25992.902372906217</v>
      </c>
      <c r="AX28" s="7">
        <f t="shared" si="3"/>
        <v>9684.5472408980004</v>
      </c>
      <c r="AZ28" s="11">
        <f t="shared" si="4"/>
        <v>25715.573902379998</v>
      </c>
      <c r="BA28" s="12">
        <f t="shared" si="5"/>
        <v>9929.3835870974999</v>
      </c>
      <c r="BC28" s="13">
        <f t="shared" si="6"/>
        <v>28082.377573689002</v>
      </c>
      <c r="BD28" s="14">
        <f t="shared" si="7"/>
        <v>9221.8741898032495</v>
      </c>
      <c r="BF28" s="15">
        <f t="shared" si="8"/>
        <v>26402.457553006658</v>
      </c>
      <c r="BG28" s="16">
        <f t="shared" si="9"/>
        <v>10793.7367299505</v>
      </c>
      <c r="BI28">
        <v>64</v>
      </c>
      <c r="BJ28" t="s">
        <v>54</v>
      </c>
      <c r="BK28" s="2">
        <v>45797.914571759262</v>
      </c>
      <c r="BL28">
        <v>271</v>
      </c>
      <c r="BM28" t="s">
        <v>13</v>
      </c>
      <c r="BN28">
        <v>0</v>
      </c>
      <c r="BO28">
        <v>2.8519999999999999</v>
      </c>
      <c r="BP28" s="3">
        <v>774784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>
        <v>65</v>
      </c>
      <c r="B29" t="s">
        <v>55</v>
      </c>
      <c r="C29" s="2">
        <v>45797.93582175926</v>
      </c>
      <c r="D29">
        <v>172</v>
      </c>
      <c r="E29" t="s">
        <v>13</v>
      </c>
      <c r="F29">
        <v>0</v>
      </c>
      <c r="G29">
        <v>5.9969999999999999</v>
      </c>
      <c r="H29" s="3">
        <v>81230</v>
      </c>
      <c r="I29">
        <v>0.183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45797.93582175926</v>
      </c>
      <c r="R29">
        <v>172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45797.93582175926</v>
      </c>
      <c r="AF29">
        <v>172</v>
      </c>
      <c r="AG29" t="s">
        <v>13</v>
      </c>
      <c r="AH29">
        <v>0</v>
      </c>
      <c r="AI29">
        <v>12.087</v>
      </c>
      <c r="AJ29" s="3">
        <v>69527</v>
      </c>
      <c r="AK29">
        <v>15.085000000000001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219.30250370729999</v>
      </c>
      <c r="AU29" s="16">
        <f t="shared" si="1"/>
        <v>15466.709780398021</v>
      </c>
      <c r="AW29" s="6">
        <f t="shared" si="2"/>
        <v>187.72661187903398</v>
      </c>
      <c r="AX29" s="7">
        <f t="shared" si="3"/>
        <v>14144.16712483592</v>
      </c>
      <c r="AZ29" s="11">
        <f t="shared" si="4"/>
        <v>226.35735055670003</v>
      </c>
      <c r="BA29" s="12">
        <f t="shared" si="5"/>
        <v>15247.127147483898</v>
      </c>
      <c r="BC29" s="13">
        <f t="shared" si="6"/>
        <v>229.25917723448001</v>
      </c>
      <c r="BD29" s="14">
        <f t="shared" si="7"/>
        <v>13676.55899039213</v>
      </c>
      <c r="BF29" s="15">
        <f t="shared" si="8"/>
        <v>219.30250370729999</v>
      </c>
      <c r="BG29" s="16">
        <f t="shared" si="9"/>
        <v>15466.709780398021</v>
      </c>
      <c r="BI29">
        <v>65</v>
      </c>
      <c r="BJ29" t="s">
        <v>55</v>
      </c>
      <c r="BK29" s="2">
        <v>45797.93582175926</v>
      </c>
      <c r="BL29">
        <v>172</v>
      </c>
      <c r="BM29" t="s">
        <v>13</v>
      </c>
      <c r="BN29">
        <v>0</v>
      </c>
      <c r="BO29">
        <v>2.8479999999999999</v>
      </c>
      <c r="BP29" s="3">
        <v>965055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>
        <v>66</v>
      </c>
      <c r="B30" t="s">
        <v>56</v>
      </c>
      <c r="C30" s="2">
        <v>45797.957071759258</v>
      </c>
      <c r="D30">
        <v>105</v>
      </c>
      <c r="E30" t="s">
        <v>13</v>
      </c>
      <c r="F30">
        <v>0</v>
      </c>
      <c r="G30">
        <v>6.0019999999999998</v>
      </c>
      <c r="H30" s="3">
        <v>3745</v>
      </c>
      <c r="I30">
        <v>8.9999999999999993E-3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45797.957071759258</v>
      </c>
      <c r="R30">
        <v>105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45797.957071759258</v>
      </c>
      <c r="AF30">
        <v>105</v>
      </c>
      <c r="AG30" t="s">
        <v>13</v>
      </c>
      <c r="AH30">
        <v>0</v>
      </c>
      <c r="AI30">
        <v>12.117000000000001</v>
      </c>
      <c r="AJ30" s="3">
        <v>32144</v>
      </c>
      <c r="AK30">
        <v>6.9420000000000002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9.8902045373249994</v>
      </c>
      <c r="AU30" s="16">
        <f t="shared" si="1"/>
        <v>7134.4878733644809</v>
      </c>
      <c r="AW30" s="6">
        <f t="shared" si="2"/>
        <v>3.3595366325000002</v>
      </c>
      <c r="AX30" s="7">
        <f t="shared" si="3"/>
        <v>6514.09659849728</v>
      </c>
      <c r="AZ30" s="11">
        <f t="shared" si="4"/>
        <v>2.4485885000000014</v>
      </c>
      <c r="BA30" s="12">
        <f t="shared" si="5"/>
        <v>7350.1567247103994</v>
      </c>
      <c r="BC30" s="13">
        <f t="shared" si="6"/>
        <v>6.1768749285000002</v>
      </c>
      <c r="BD30" s="14">
        <f t="shared" si="7"/>
        <v>6561.8324431871997</v>
      </c>
      <c r="BF30" s="15">
        <f t="shared" si="8"/>
        <v>9.8902045373249994</v>
      </c>
      <c r="BG30" s="16">
        <f t="shared" si="9"/>
        <v>7134.4878733644809</v>
      </c>
      <c r="BI30">
        <v>66</v>
      </c>
      <c r="BJ30" t="s">
        <v>56</v>
      </c>
      <c r="BK30" s="2">
        <v>45797.957071759258</v>
      </c>
      <c r="BL30">
        <v>105</v>
      </c>
      <c r="BM30" t="s">
        <v>13</v>
      </c>
      <c r="BN30">
        <v>0</v>
      </c>
      <c r="BO30">
        <v>2.8450000000000002</v>
      </c>
      <c r="BP30" s="3">
        <v>899318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67</v>
      </c>
      <c r="B31" t="s">
        <v>57</v>
      </c>
      <c r="C31" s="2">
        <v>45797.978333333333</v>
      </c>
      <c r="D31">
        <v>374</v>
      </c>
      <c r="E31" t="s">
        <v>13</v>
      </c>
      <c r="F31">
        <v>0</v>
      </c>
      <c r="G31">
        <v>6.0090000000000003</v>
      </c>
      <c r="H31" s="3">
        <v>3194</v>
      </c>
      <c r="I31">
        <v>8.0000000000000002E-3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45797.978333333333</v>
      </c>
      <c r="R31">
        <v>374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45797.978333333333</v>
      </c>
      <c r="AF31">
        <v>374</v>
      </c>
      <c r="AG31" t="s">
        <v>13</v>
      </c>
      <c r="AH31">
        <v>0</v>
      </c>
      <c r="AI31">
        <v>12.125</v>
      </c>
      <c r="AJ31" s="3">
        <v>30204</v>
      </c>
      <c r="AK31">
        <v>6.5179999999999998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7.9391504945480005</v>
      </c>
      <c r="AU31" s="16">
        <f t="shared" si="1"/>
        <v>6698.6851411028802</v>
      </c>
      <c r="AW31" s="6">
        <f t="shared" si="2"/>
        <v>2.3439683108000002</v>
      </c>
      <c r="AX31" s="7">
        <f t="shared" si="3"/>
        <v>6116.1853731596802</v>
      </c>
      <c r="AZ31" s="11">
        <f t="shared" si="4"/>
        <v>3.0094734400000007</v>
      </c>
      <c r="BA31" s="12">
        <f t="shared" si="5"/>
        <v>6931.9643549424</v>
      </c>
      <c r="BC31" s="13">
        <f t="shared" si="6"/>
        <v>4.60680348104</v>
      </c>
      <c r="BD31" s="14">
        <f t="shared" si="7"/>
        <v>6171.3655593632002</v>
      </c>
      <c r="BF31" s="15">
        <f t="shared" si="8"/>
        <v>7.9391504945480005</v>
      </c>
      <c r="BG31" s="16">
        <f t="shared" si="9"/>
        <v>6698.6851411028802</v>
      </c>
      <c r="BI31">
        <v>67</v>
      </c>
      <c r="BJ31" t="s">
        <v>57</v>
      </c>
      <c r="BK31" s="2">
        <v>45797.978333333333</v>
      </c>
      <c r="BL31">
        <v>374</v>
      </c>
      <c r="BM31" t="s">
        <v>13</v>
      </c>
      <c r="BN31">
        <v>0</v>
      </c>
      <c r="BO31">
        <v>2.8540000000000001</v>
      </c>
      <c r="BP31" s="3">
        <v>856654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>
        <v>68</v>
      </c>
      <c r="B32" t="s">
        <v>58</v>
      </c>
      <c r="C32" s="2">
        <v>45797.999571759261</v>
      </c>
      <c r="D32">
        <v>224</v>
      </c>
      <c r="E32" t="s">
        <v>13</v>
      </c>
      <c r="F32">
        <v>0</v>
      </c>
      <c r="G32">
        <v>5.9960000000000004</v>
      </c>
      <c r="H32" s="3">
        <v>5826</v>
      </c>
      <c r="I32">
        <v>1.4E-2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45797.999571759261</v>
      </c>
      <c r="R32">
        <v>224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45797.999571759261</v>
      </c>
      <c r="AF32">
        <v>224</v>
      </c>
      <c r="AG32" t="s">
        <v>13</v>
      </c>
      <c r="AH32">
        <v>0</v>
      </c>
      <c r="AI32">
        <v>12.068</v>
      </c>
      <c r="AJ32" s="3">
        <v>90357</v>
      </c>
      <c r="AK32">
        <v>19.603000000000002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17.305403750067995</v>
      </c>
      <c r="AU32" s="16">
        <f t="shared" si="1"/>
        <v>19903.542105291617</v>
      </c>
      <c r="AW32" s="6">
        <f t="shared" si="2"/>
        <v>7.9909401027999998</v>
      </c>
      <c r="AX32" s="7">
        <f t="shared" si="3"/>
        <v>18364.736732301521</v>
      </c>
      <c r="AZ32" s="11">
        <f t="shared" si="4"/>
        <v>3.287939040000003</v>
      </c>
      <c r="BA32" s="12">
        <f t="shared" si="5"/>
        <v>20270.5054533359</v>
      </c>
      <c r="BC32" s="13">
        <f t="shared" si="6"/>
        <v>12.419639650639997</v>
      </c>
      <c r="BD32" s="14">
        <f t="shared" si="7"/>
        <v>17893.758869600533</v>
      </c>
      <c r="BF32" s="15">
        <f t="shared" si="8"/>
        <v>17.305403750067995</v>
      </c>
      <c r="BG32" s="16">
        <f t="shared" si="9"/>
        <v>19903.542105291617</v>
      </c>
      <c r="BI32">
        <v>68</v>
      </c>
      <c r="BJ32" t="s">
        <v>58</v>
      </c>
      <c r="BK32" s="2">
        <v>45797.999571759261</v>
      </c>
      <c r="BL32">
        <v>224</v>
      </c>
      <c r="BM32" t="s">
        <v>13</v>
      </c>
      <c r="BN32">
        <v>0</v>
      </c>
      <c r="BO32">
        <v>2.83</v>
      </c>
      <c r="BP32" s="3">
        <v>1207275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25">
      <c r="A33">
        <v>69</v>
      </c>
      <c r="B33" t="s">
        <v>59</v>
      </c>
      <c r="C33" s="2">
        <v>45798.020810185182</v>
      </c>
      <c r="D33">
        <v>181</v>
      </c>
      <c r="E33" t="s">
        <v>13</v>
      </c>
      <c r="F33">
        <v>0</v>
      </c>
      <c r="G33">
        <v>5.9610000000000003</v>
      </c>
      <c r="H33" s="3">
        <v>13436344</v>
      </c>
      <c r="I33">
        <v>31.335000000000001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45798.020810185182</v>
      </c>
      <c r="R33">
        <v>181</v>
      </c>
      <c r="S33" t="s">
        <v>13</v>
      </c>
      <c r="T33">
        <v>0</v>
      </c>
      <c r="U33">
        <v>5.9130000000000003</v>
      </c>
      <c r="V33" s="3">
        <v>104872</v>
      </c>
      <c r="W33">
        <v>25.873000000000001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45798.020810185182</v>
      </c>
      <c r="AF33">
        <v>181</v>
      </c>
      <c r="AG33" t="s">
        <v>13</v>
      </c>
      <c r="AH33">
        <v>0</v>
      </c>
      <c r="AI33">
        <v>12.116</v>
      </c>
      <c r="AJ33" s="3">
        <v>46691</v>
      </c>
      <c r="AK33">
        <v>10.116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26338.066897066241</v>
      </c>
      <c r="AU33" s="16">
        <f t="shared" si="1"/>
        <v>10592.005574511781</v>
      </c>
      <c r="AW33" s="6">
        <f t="shared" si="2"/>
        <v>25927.527316878077</v>
      </c>
      <c r="AX33" s="7">
        <f t="shared" si="3"/>
        <v>9491.6948372448787</v>
      </c>
      <c r="AZ33" s="11">
        <f t="shared" si="4"/>
        <v>25647.705272320003</v>
      </c>
      <c r="BA33" s="12">
        <f t="shared" si="5"/>
        <v>9699.1966762270986</v>
      </c>
      <c r="BC33" s="13">
        <f t="shared" si="6"/>
        <v>28009.588972096</v>
      </c>
      <c r="BD33" s="14">
        <f t="shared" si="7"/>
        <v>9029.2667109715694</v>
      </c>
      <c r="BF33" s="15">
        <f t="shared" si="8"/>
        <v>26338.066897066241</v>
      </c>
      <c r="BG33" s="16">
        <f t="shared" si="9"/>
        <v>10592.005574511781</v>
      </c>
      <c r="BI33">
        <v>69</v>
      </c>
      <c r="BJ33" t="s">
        <v>59</v>
      </c>
      <c r="BK33" s="2">
        <v>45798.020810185182</v>
      </c>
      <c r="BL33">
        <v>181</v>
      </c>
      <c r="BM33" t="s">
        <v>13</v>
      </c>
      <c r="BN33">
        <v>0</v>
      </c>
      <c r="BO33">
        <v>2.8580000000000001</v>
      </c>
      <c r="BP33" s="3">
        <v>752740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25">
      <c r="A34">
        <v>70</v>
      </c>
      <c r="B34" t="s">
        <v>60</v>
      </c>
      <c r="C34" s="2">
        <v>45798.042048611111</v>
      </c>
      <c r="D34">
        <v>405</v>
      </c>
      <c r="E34" t="s">
        <v>13</v>
      </c>
      <c r="F34">
        <v>0</v>
      </c>
      <c r="G34">
        <v>5.9909999999999997</v>
      </c>
      <c r="H34" s="3">
        <v>25914</v>
      </c>
      <c r="I34">
        <v>5.8999999999999997E-2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45798.042048611111</v>
      </c>
      <c r="R34">
        <v>405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45798.042048611111</v>
      </c>
      <c r="AF34">
        <v>405</v>
      </c>
      <c r="AG34" t="s">
        <v>13</v>
      </c>
      <c r="AH34">
        <v>0</v>
      </c>
      <c r="AI34">
        <v>12.157999999999999</v>
      </c>
      <c r="AJ34" s="3">
        <v>3841</v>
      </c>
      <c r="AK34">
        <v>0.746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72.503734190852001</v>
      </c>
      <c r="AU34" s="16">
        <f t="shared" si="1"/>
        <v>739.87175650133008</v>
      </c>
      <c r="AW34" s="6">
        <f t="shared" si="2"/>
        <v>58.321986539206151</v>
      </c>
      <c r="AX34" s="7">
        <f t="shared" si="3"/>
        <v>689.85819626887996</v>
      </c>
      <c r="AZ34" s="11">
        <f t="shared" si="4"/>
        <v>67.377290680507997</v>
      </c>
      <c r="BA34" s="12">
        <f t="shared" si="5"/>
        <v>908.7550285358999</v>
      </c>
      <c r="BC34" s="13">
        <f t="shared" si="6"/>
        <v>70.609746577635192</v>
      </c>
      <c r="BD34" s="14">
        <f t="shared" si="7"/>
        <v>820.62275379619996</v>
      </c>
      <c r="BF34" s="15">
        <f t="shared" si="8"/>
        <v>72.503734190852001</v>
      </c>
      <c r="BG34" s="16">
        <f t="shared" si="9"/>
        <v>739.87175650133008</v>
      </c>
      <c r="BI34">
        <v>70</v>
      </c>
      <c r="BJ34" t="s">
        <v>60</v>
      </c>
      <c r="BK34" s="2">
        <v>45798.042048611111</v>
      </c>
      <c r="BL34">
        <v>405</v>
      </c>
      <c r="BM34" t="s">
        <v>13</v>
      </c>
      <c r="BN34">
        <v>0</v>
      </c>
      <c r="BO34">
        <v>2.8450000000000002</v>
      </c>
      <c r="BP34" s="3">
        <v>920727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25">
      <c r="A35">
        <v>71</v>
      </c>
      <c r="B35" t="s">
        <v>61</v>
      </c>
      <c r="C35" s="2">
        <v>45798.063287037039</v>
      </c>
      <c r="D35">
        <v>66</v>
      </c>
      <c r="E35" t="s">
        <v>13</v>
      </c>
      <c r="F35">
        <v>0</v>
      </c>
      <c r="G35">
        <v>6.0030000000000001</v>
      </c>
      <c r="H35" s="3">
        <v>3958</v>
      </c>
      <c r="I35">
        <v>8.9999999999999993E-3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45798.063287037039</v>
      </c>
      <c r="R35">
        <v>66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45798.063287037039</v>
      </c>
      <c r="AF35">
        <v>66</v>
      </c>
      <c r="AG35" t="s">
        <v>13</v>
      </c>
      <c r="AH35">
        <v>0</v>
      </c>
      <c r="AI35">
        <v>12.095000000000001</v>
      </c>
      <c r="AJ35" s="3">
        <v>76215</v>
      </c>
      <c r="AK35">
        <v>16.536999999999999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10.645805333652</v>
      </c>
      <c r="AU35" s="16">
        <f t="shared" si="1"/>
        <v>16892.271827490502</v>
      </c>
      <c r="AW35" s="6">
        <f t="shared" si="2"/>
        <v>3.7757697092000004</v>
      </c>
      <c r="AX35" s="7">
        <f t="shared" si="3"/>
        <v>15501.701806738</v>
      </c>
      <c r="AZ35" s="11">
        <f t="shared" si="4"/>
        <v>2.3196425600000001</v>
      </c>
      <c r="BA35" s="12">
        <f t="shared" si="5"/>
        <v>16863.878597397499</v>
      </c>
      <c r="BC35" s="13">
        <f t="shared" si="6"/>
        <v>6.7931157549599988</v>
      </c>
      <c r="BD35" s="14">
        <f t="shared" si="7"/>
        <v>15032.87080881325</v>
      </c>
      <c r="BF35" s="15">
        <f t="shared" si="8"/>
        <v>10.645805333652</v>
      </c>
      <c r="BG35" s="16">
        <f t="shared" si="9"/>
        <v>16892.271827490502</v>
      </c>
      <c r="BI35">
        <v>71</v>
      </c>
      <c r="BJ35" t="s">
        <v>61</v>
      </c>
      <c r="BK35" s="2">
        <v>45798.063287037039</v>
      </c>
      <c r="BL35">
        <v>66</v>
      </c>
      <c r="BM35" t="s">
        <v>13</v>
      </c>
      <c r="BN35">
        <v>0</v>
      </c>
      <c r="BO35">
        <v>2.8540000000000001</v>
      </c>
      <c r="BP35" s="3">
        <v>884610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25">
      <c r="A36">
        <v>72</v>
      </c>
      <c r="B36" t="s">
        <v>62</v>
      </c>
      <c r="C36" s="2">
        <v>45798.084502314814</v>
      </c>
      <c r="D36">
        <v>15</v>
      </c>
      <c r="E36" t="s">
        <v>13</v>
      </c>
      <c r="F36">
        <v>0</v>
      </c>
      <c r="G36">
        <v>5.9909999999999997</v>
      </c>
      <c r="H36" s="3">
        <v>25504</v>
      </c>
      <c r="I36">
        <v>5.8000000000000003E-2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45798.084502314814</v>
      </c>
      <c r="R36">
        <v>15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45798.084502314814</v>
      </c>
      <c r="AF36">
        <v>15</v>
      </c>
      <c r="AG36" t="s">
        <v>13</v>
      </c>
      <c r="AH36">
        <v>0</v>
      </c>
      <c r="AI36">
        <v>12.162000000000001</v>
      </c>
      <c r="AJ36" s="3">
        <v>4087</v>
      </c>
      <c r="AK36">
        <v>0.8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71.409658593791988</v>
      </c>
      <c r="AU36" s="16">
        <f t="shared" si="1"/>
        <v>795.79025586916998</v>
      </c>
      <c r="AW36" s="6">
        <f t="shared" si="2"/>
        <v>57.361004433551358</v>
      </c>
      <c r="AX36" s="7">
        <f t="shared" si="3"/>
        <v>740.65662491911985</v>
      </c>
      <c r="AZ36" s="11">
        <f t="shared" si="4"/>
        <v>66.162906016767991</v>
      </c>
      <c r="BA36" s="12">
        <f t="shared" si="5"/>
        <v>967.88950217909996</v>
      </c>
      <c r="BC36" s="13">
        <f t="shared" si="6"/>
        <v>69.427244880179202</v>
      </c>
      <c r="BD36" s="14">
        <f t="shared" si="7"/>
        <v>870.93612657379992</v>
      </c>
      <c r="BF36" s="15">
        <f t="shared" si="8"/>
        <v>71.409658593791988</v>
      </c>
      <c r="BG36" s="16">
        <f t="shared" si="9"/>
        <v>795.79025586916998</v>
      </c>
      <c r="BI36">
        <v>72</v>
      </c>
      <c r="BJ36" t="s">
        <v>62</v>
      </c>
      <c r="BK36" s="2">
        <v>45798.084502314814</v>
      </c>
      <c r="BL36">
        <v>15</v>
      </c>
      <c r="BM36" t="s">
        <v>13</v>
      </c>
      <c r="BN36">
        <v>0</v>
      </c>
      <c r="BO36">
        <v>2.839</v>
      </c>
      <c r="BP36" s="3">
        <v>1016433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25">
      <c r="A37">
        <v>73</v>
      </c>
      <c r="B37" t="s">
        <v>63</v>
      </c>
      <c r="C37" s="2">
        <v>45798.105729166666</v>
      </c>
      <c r="D37">
        <v>88</v>
      </c>
      <c r="E37" t="s">
        <v>13</v>
      </c>
      <c r="F37">
        <v>0</v>
      </c>
      <c r="G37">
        <v>5.9960000000000004</v>
      </c>
      <c r="H37" s="3">
        <v>5345</v>
      </c>
      <c r="I37">
        <v>1.2E-2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45798.105729166666</v>
      </c>
      <c r="R37">
        <v>88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45798.105729166666</v>
      </c>
      <c r="AF37">
        <v>88</v>
      </c>
      <c r="AG37" t="s">
        <v>13</v>
      </c>
      <c r="AH37">
        <v>0</v>
      </c>
      <c r="AI37">
        <v>12.063000000000001</v>
      </c>
      <c r="AJ37" s="3">
        <v>91503</v>
      </c>
      <c r="AK37">
        <v>19.852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70</v>
      </c>
      <c r="AS37" s="10">
        <v>73</v>
      </c>
      <c r="AT37" s="15">
        <f t="shared" si="0"/>
        <v>15.584926729325</v>
      </c>
      <c r="AU37" s="16">
        <f t="shared" si="1"/>
        <v>20147.37497452442</v>
      </c>
      <c r="AW37" s="6">
        <f t="shared" si="2"/>
        <v>6.8086198324999998</v>
      </c>
      <c r="AX37" s="7">
        <f t="shared" si="3"/>
        <v>18596.29626929032</v>
      </c>
      <c r="AZ37" s="11">
        <f t="shared" si="4"/>
        <v>2.6783484999999985</v>
      </c>
      <c r="BA37" s="12">
        <f t="shared" si="5"/>
        <v>20545.845620531898</v>
      </c>
      <c r="BC37" s="13">
        <f t="shared" si="6"/>
        <v>10.932719088499999</v>
      </c>
      <c r="BD37" s="14">
        <f t="shared" si="7"/>
        <v>18125.170539813731</v>
      </c>
      <c r="BF37" s="15">
        <f t="shared" si="8"/>
        <v>15.584926729325</v>
      </c>
      <c r="BG37" s="16">
        <f t="shared" si="9"/>
        <v>20147.37497452442</v>
      </c>
      <c r="BI37">
        <v>73</v>
      </c>
      <c r="BJ37" t="s">
        <v>63</v>
      </c>
      <c r="BK37" s="2">
        <v>45798.105729166666</v>
      </c>
      <c r="BL37">
        <v>88</v>
      </c>
      <c r="BM37" t="s">
        <v>13</v>
      </c>
      <c r="BN37">
        <v>0</v>
      </c>
      <c r="BO37">
        <v>2.8159999999999998</v>
      </c>
      <c r="BP37" s="3">
        <v>1483534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25">
      <c r="A38">
        <v>74</v>
      </c>
      <c r="B38" t="s">
        <v>64</v>
      </c>
      <c r="C38" s="2">
        <v>45798.457326388889</v>
      </c>
      <c r="D38" t="s">
        <v>65</v>
      </c>
      <c r="E38" t="s">
        <v>13</v>
      </c>
      <c r="F38">
        <v>0</v>
      </c>
      <c r="G38">
        <v>6.0129999999999999</v>
      </c>
      <c r="H38" s="3">
        <v>2876</v>
      </c>
      <c r="I38">
        <v>7.0000000000000001E-3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45798.457326388889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45798.457326388889</v>
      </c>
      <c r="AF38" t="s">
        <v>65</v>
      </c>
      <c r="AG38" t="s">
        <v>13</v>
      </c>
      <c r="AH38">
        <v>0</v>
      </c>
      <c r="AI38">
        <v>12.147</v>
      </c>
      <c r="AJ38" s="3">
        <v>35543</v>
      </c>
      <c r="AK38">
        <v>7.6840000000000002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72</v>
      </c>
      <c r="AS38" s="10">
        <v>74</v>
      </c>
      <c r="AT38" s="15">
        <f t="shared" si="0"/>
        <v>6.815480796368</v>
      </c>
      <c r="AU38" s="16">
        <f t="shared" si="1"/>
        <v>7897.1507310595707</v>
      </c>
      <c r="AW38" s="6">
        <f t="shared" si="2"/>
        <v>1.7980033328000002</v>
      </c>
      <c r="AX38" s="7">
        <f t="shared" si="3"/>
        <v>7210.79856025352</v>
      </c>
      <c r="AZ38" s="11">
        <f t="shared" si="4"/>
        <v>3.4824030399999995</v>
      </c>
      <c r="BA38" s="12">
        <f t="shared" si="5"/>
        <v>8074.5786583710997</v>
      </c>
      <c r="BC38" s="13">
        <f t="shared" si="6"/>
        <v>3.7164544246399993</v>
      </c>
      <c r="BD38" s="14">
        <f t="shared" si="7"/>
        <v>7244.8693700297999</v>
      </c>
      <c r="BF38" s="15">
        <f t="shared" si="8"/>
        <v>6.815480796368</v>
      </c>
      <c r="BG38" s="16">
        <f t="shared" si="9"/>
        <v>7897.1507310595707</v>
      </c>
      <c r="BI38">
        <v>74</v>
      </c>
      <c r="BJ38" t="s">
        <v>64</v>
      </c>
      <c r="BK38" s="2">
        <v>45798.457326388889</v>
      </c>
      <c r="BL38" t="s">
        <v>65</v>
      </c>
      <c r="BM38" t="s">
        <v>13</v>
      </c>
      <c r="BN38">
        <v>0</v>
      </c>
      <c r="BO38">
        <v>2.806</v>
      </c>
      <c r="BP38" s="3">
        <v>1719463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25">
      <c r="A39">
        <v>75</v>
      </c>
      <c r="B39" t="s">
        <v>66</v>
      </c>
      <c r="C39" s="2">
        <v>45798.478576388887</v>
      </c>
      <c r="D39" t="s">
        <v>67</v>
      </c>
      <c r="E39" t="s">
        <v>13</v>
      </c>
      <c r="F39">
        <v>0</v>
      </c>
      <c r="G39">
        <v>5.9989999999999997</v>
      </c>
      <c r="H39" s="3">
        <v>8359</v>
      </c>
      <c r="I39">
        <v>1.9E-2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45798.478576388887</v>
      </c>
      <c r="R39" t="s">
        <v>67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45798.478576388887</v>
      </c>
      <c r="AF39" t="s">
        <v>67</v>
      </c>
      <c r="AG39" t="s">
        <v>13</v>
      </c>
      <c r="AH39">
        <v>0</v>
      </c>
      <c r="AI39">
        <v>12.164</v>
      </c>
      <c r="AJ39" s="3">
        <v>2906</v>
      </c>
      <c r="AK39">
        <v>0.54100000000000004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72</v>
      </c>
      <c r="AS39" s="10">
        <v>75</v>
      </c>
      <c r="AT39" s="15">
        <f t="shared" si="0"/>
        <v>26.430468378332996</v>
      </c>
      <c r="AU39" s="16">
        <f t="shared" si="1"/>
        <v>527.28181189748011</v>
      </c>
      <c r="AW39" s="6">
        <f t="shared" si="2"/>
        <v>15.326458709299999</v>
      </c>
      <c r="AX39" s="7">
        <f t="shared" si="3"/>
        <v>496.75468778528005</v>
      </c>
      <c r="AZ39" s="11">
        <f t="shared" si="4"/>
        <v>10.620720739999998</v>
      </c>
      <c r="BA39" s="12">
        <f t="shared" si="5"/>
        <v>683.49231030039994</v>
      </c>
      <c r="BC39" s="13">
        <f t="shared" si="6"/>
        <v>20.686163420339998</v>
      </c>
      <c r="BD39" s="14">
        <f t="shared" si="7"/>
        <v>629.32499880720002</v>
      </c>
      <c r="BF39" s="15">
        <f t="shared" si="8"/>
        <v>26.430468378332996</v>
      </c>
      <c r="BG39" s="16">
        <f t="shared" si="9"/>
        <v>527.28181189748011</v>
      </c>
      <c r="BI39">
        <v>75</v>
      </c>
      <c r="BJ39" t="s">
        <v>66</v>
      </c>
      <c r="BK39" s="2">
        <v>45798.478576388887</v>
      </c>
      <c r="BL39" t="s">
        <v>67</v>
      </c>
      <c r="BM39" t="s">
        <v>13</v>
      </c>
      <c r="BN39">
        <v>0</v>
      </c>
      <c r="BO39">
        <v>2.8140000000000001</v>
      </c>
      <c r="BP39" s="3">
        <v>1645164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25">
      <c r="A40">
        <v>76</v>
      </c>
      <c r="B40" t="s">
        <v>68</v>
      </c>
      <c r="C40" s="2">
        <v>45798.499826388892</v>
      </c>
      <c r="D40" t="s">
        <v>69</v>
      </c>
      <c r="E40" t="s">
        <v>13</v>
      </c>
      <c r="F40">
        <v>0</v>
      </c>
      <c r="G40">
        <v>5.9930000000000003</v>
      </c>
      <c r="H40" s="3">
        <v>5384</v>
      </c>
      <c r="I40">
        <v>1.2999999999999999E-2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45798.499826388892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45798.499826388892</v>
      </c>
      <c r="AF40" t="s">
        <v>69</v>
      </c>
      <c r="AG40" t="s">
        <v>13</v>
      </c>
      <c r="AH40">
        <v>0</v>
      </c>
      <c r="AI40">
        <v>12.058999999999999</v>
      </c>
      <c r="AJ40" s="3">
        <v>94819</v>
      </c>
      <c r="AK40">
        <v>20.57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72</v>
      </c>
      <c r="AS40" s="10">
        <v>76</v>
      </c>
      <c r="AT40" s="15">
        <f t="shared" si="0"/>
        <v>15.724278463807996</v>
      </c>
      <c r="AU40" s="16">
        <f t="shared" si="1"/>
        <v>20852.758673878179</v>
      </c>
      <c r="AW40" s="6">
        <f t="shared" si="2"/>
        <v>6.9019789568000007</v>
      </c>
      <c r="AX40" s="7">
        <f t="shared" si="3"/>
        <v>19265.946096739277</v>
      </c>
      <c r="AZ40" s="11">
        <f t="shared" si="4"/>
        <v>2.7184662400000015</v>
      </c>
      <c r="BA40" s="12">
        <f t="shared" si="5"/>
        <v>21341.949011075099</v>
      </c>
      <c r="BC40" s="13">
        <f t="shared" si="6"/>
        <v>11.052295235839999</v>
      </c>
      <c r="BD40" s="14">
        <f t="shared" si="7"/>
        <v>18794.414554453171</v>
      </c>
      <c r="BF40" s="15">
        <f t="shared" si="8"/>
        <v>15.724278463807996</v>
      </c>
      <c r="BG40" s="16">
        <f t="shared" si="9"/>
        <v>20852.758673878179</v>
      </c>
      <c r="BI40">
        <v>76</v>
      </c>
      <c r="BJ40" t="s">
        <v>68</v>
      </c>
      <c r="BK40" s="2">
        <v>45798.499826388892</v>
      </c>
      <c r="BL40" t="s">
        <v>69</v>
      </c>
      <c r="BM40" t="s">
        <v>13</v>
      </c>
      <c r="BN40">
        <v>0</v>
      </c>
      <c r="BO40">
        <v>2.8090000000000002</v>
      </c>
      <c r="BP40" s="3">
        <v>1640493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2025-05-21T17:45:37Z</dcterms:modified>
</cp:coreProperties>
</file>