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638CC54C-424E-4D7F-B5D1-3F02483ABBC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</calcChain>
</file>

<file path=xl/sharedStrings.xml><?xml version="1.0" encoding="utf-8"?>
<sst xmlns="http://schemas.openxmlformats.org/spreadsheetml/2006/main" count="976" uniqueCount="74">
  <si>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</si>
  <si>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</si>
  <si>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</si>
  <si>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</si>
  <si>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</si>
  <si>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</si>
  <si>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</si>
  <si>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</si>
  <si>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</si>
  <si>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</si>
  <si>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</si>
  <si>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</si>
  <si>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</si>
  <si>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</si>
  <si>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</si>
  <si>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</si>
  <si>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</si>
  <si>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</si>
  <si>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</si>
  <si>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</si>
  <si>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</si>
  <si>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</si>
  <si>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</si>
  <si>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</si>
  <si>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</si>
  <si>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</si>
  <si>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</si>
  <si>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</si>
  <si>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</si>
  <si>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</si>
  <si>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</si>
  <si>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</si>
  <si>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</si>
  <si>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</si>
  <si>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</si>
  <si>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FMI20250617_001.gcd</t>
  </si>
  <si>
    <t>FMI20250617_002.gcd</t>
  </si>
  <si>
    <t>FMI20250617_003.gcd</t>
  </si>
  <si>
    <t>FMI20250617_004.gcd</t>
  </si>
  <si>
    <t>FMI20250617_005.gcd</t>
  </si>
  <si>
    <t>FMI20250617_006.gcd</t>
  </si>
  <si>
    <t>FMI20250617_007.gcd</t>
  </si>
  <si>
    <t>FMI20250617_008.gcd</t>
  </si>
  <si>
    <t>FMI20250617_009.gcd</t>
  </si>
  <si>
    <t>FMI20250617_010.gcd</t>
  </si>
  <si>
    <t>FMI20250617_011.gcd</t>
  </si>
  <si>
    <t>FMI20250617_012.gcd</t>
  </si>
  <si>
    <t>FMI20250617_013.gcd</t>
  </si>
  <si>
    <t>FMI20250617_014.gcd</t>
  </si>
  <si>
    <t>FMI20250617_015.gcd</t>
  </si>
  <si>
    <t>FMI20250617_016.gcd</t>
  </si>
  <si>
    <t>FMI20250617_017.gcd</t>
  </si>
  <si>
    <t>FMI20250617_018.gcd</t>
  </si>
  <si>
    <t>FMI20250617_019.gcd</t>
  </si>
  <si>
    <t>FMI20250617_020.gcd</t>
  </si>
  <si>
    <t>FMI20250617_021.gcd</t>
  </si>
  <si>
    <t>FMI20250617_022.gcd</t>
  </si>
  <si>
    <t>FMI20250617_023.gcd</t>
  </si>
  <si>
    <t>FMI20250617_024.gcd</t>
  </si>
  <si>
    <t>FMI20250617_025.gcd</t>
  </si>
  <si>
    <t>FMI20250617_026.gcd</t>
  </si>
  <si>
    <t>FMI20250617_027.gcd</t>
  </si>
  <si>
    <t>FMI20250617_028.gcd</t>
  </si>
  <si>
    <t>FMI20250617_029.gcd</t>
  </si>
  <si>
    <t>FMI20250617_030.gcd</t>
  </si>
  <si>
    <t>088 rerun</t>
  </si>
  <si>
    <t>FMI20250617_031.gcd</t>
  </si>
  <si>
    <t>269 rerun</t>
  </si>
  <si>
    <t>FMI20250617_032.gcd</t>
  </si>
  <si>
    <t>088 rerun 2</t>
  </si>
  <si>
    <t>No CO2 detected</t>
  </si>
  <si>
    <t>CO2 interference. Do not use CO2. Use CH4.</t>
  </si>
  <si>
    <t>Bad reinjection- do not use.</t>
  </si>
  <si>
    <t>Reinjection. Use CO2. Do not use CH4.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</si>
</sst>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0"/>
  <sheetViews>
    <sheetView tabSelected="1" workbookViewId="0">
      <selection activeCell="AQ41" sqref="AQ4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34</v>
      </c>
      <c r="BE8" s="8"/>
      <c r="BF8" s="5" t="s">
        <v>32</v>
      </c>
      <c r="BG8" s="5" t="s">
        <v>33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35</v>
      </c>
      <c r="C9" s="2">
        <v>45825.538321759261</v>
      </c>
      <c r="D9" t="s">
        <v>30</v>
      </c>
      <c r="E9" t="s">
        <v>13</v>
      </c>
      <c r="F9">
        <v>0</v>
      </c>
      <c r="G9">
        <v>6.0449999999999999</v>
      </c>
      <c r="H9" s="3">
        <v>1672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45825.538321759261</v>
      </c>
      <c r="R9" t="s">
        <v>30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45825.538321759261</v>
      </c>
      <c r="AF9" t="s">
        <v>30</v>
      </c>
      <c r="AG9" t="s">
        <v>13</v>
      </c>
      <c r="AH9">
        <v>0</v>
      </c>
      <c r="AI9">
        <v>12.244999999999999</v>
      </c>
      <c r="AJ9" s="3">
        <v>1974</v>
      </c>
      <c r="AK9">
        <v>0.33700000000000002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40" si="0">IF(H9&lt;10000,((H9^2*0.000000008493)+(H9*0.003482)+(-3.269)),(IF(H9&lt;200000,((H9^2*-0.000000000263)+(H9*0.002682)+(3.179)),(IF(H9&lt;8000000,((H9^2*-0.000000000005099)+(H9*0.002054)+(174.8)),((V9^2*-0.00000001014)+(V9*0.2415)+(1123)))))))</f>
        <v>2.5766468949119998</v>
      </c>
      <c r="AU9" s="16">
        <f t="shared" ref="AU9:AU40" si="1">IF(AJ9&lt;45000,((-0.00000004907*AJ9^2)+(0.2277*AJ9)+(-134)),((-0.00000001062*AJ9^2)+(0.2147*AJ9)+(590.6)))</f>
        <v>315.28859010868001</v>
      </c>
      <c r="AW9" s="6">
        <f t="shared" ref="AW9:AW40" si="2">IF(H9&lt;10000,((0.0000001453*H9^2)+(0.0008349*H9)+(-1.805)),(IF(H9&lt;700000,((-0.00000000008054*H9^2)+(0.002348*H9)+(-2.47)), ((-0.00000001938*V9^2)+(0.2471*V9)+(226.8)))))</f>
        <v>-2.8488448000001387E-3</v>
      </c>
      <c r="AX9" s="7">
        <f t="shared" ref="AX9:AX40" si="3">(-0.00000002552*AJ9^2)+(0.2067*AJ9)+(-103.7)</f>
        <v>304.22635682847999</v>
      </c>
      <c r="AZ9" s="11">
        <f t="shared" ref="AZ9:AZ40" si="4">IF(H9&lt;10000,((H9^2*0.00000054)+(H9*-0.004765)+(12.72)),(IF(H9&lt;200000,((H9^2*-0.000000001577)+(H9*0.003043)+(-10.42)),(IF(H9&lt;8000000,((H9^2*-0.0000000000186)+(H9*0.00194)+(154.1)),((V9^2*-0.00000002)+(V9*0.2565)+(-1032)))))))</f>
        <v>6.2625353600000002</v>
      </c>
      <c r="BA9" s="12">
        <f t="shared" ref="BA9:BA40" si="5">IF(AJ9&lt;45000,((-0.0000004561*AJ9^2)+(0.244*AJ9)+(-21.72)),((-0.0000000409*AJ9^2)+(0.2477*AJ9)+(-1777)))</f>
        <v>458.15872607640006</v>
      </c>
      <c r="BC9" s="13">
        <f t="shared" ref="BC9:BC40" si="6">IF(H9&lt;10000,((H9^2*0.00000005714)+(H9*0.002453)+(-3.811)),(IF(H9&lt;200000,((H9^2*-0.0000000002888)+(H9*0.002899)+(-4.321)),(IF(H9&lt;8000000,((H9^2*-0.0000000000062)+(H9*0.002143)+(157)),((V9^2*-0.000000031)+(V9*0.2771)+(-709.5)))))))</f>
        <v>0.45015566975999999</v>
      </c>
      <c r="BD9" s="14">
        <f t="shared" ref="BD9:BD40" si="7">IF(AJ9&lt;45000,((-0.0000000598*AJ9^2)+(0.205*AJ9)+(34.1)),((-0.00000002403*AJ9^2)+(0.2063*AJ9)+(-550.7)))</f>
        <v>438.5369787752</v>
      </c>
      <c r="BF9" s="15">
        <f t="shared" ref="BF9:BF40" si="8">IF(H9&lt;10000,((H9^2*0.000000008493)+(H9*0.003482)+(-3.269)),(IF(H9&lt;200000,((H9^2*-0.000000000263)+(H9*0.002682)+(3.179)),(IF(H9&lt;8000000,((H9^2*-0.000000000005099)+(H9*0.002054)+(174.8)),((V9^2*-0.00000001014)+(V9*0.2415)+(1123)))))))</f>
        <v>2.5766468949119998</v>
      </c>
      <c r="BG9" s="16">
        <f t="shared" ref="BG9:BG40" si="9">IF(AJ9&lt;45000,((-0.00000004907*AJ9^2)+(0.2277*AJ9)+(-134)),((-0.00000001062*AJ9^2)+(0.2147*AJ9)+(590.6)))</f>
        <v>315.28859010868001</v>
      </c>
      <c r="BI9">
        <v>45</v>
      </c>
      <c r="BJ9" t="s">
        <v>35</v>
      </c>
      <c r="BK9" s="2">
        <v>45825.538321759261</v>
      </c>
      <c r="BL9" t="s">
        <v>30</v>
      </c>
      <c r="BM9" t="s">
        <v>13</v>
      </c>
      <c r="BN9">
        <v>0</v>
      </c>
      <c r="BO9">
        <v>2.694</v>
      </c>
      <c r="BP9" s="3">
        <v>5189255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36</v>
      </c>
      <c r="C10" s="2">
        <v>45825.559618055559</v>
      </c>
      <c r="D10" t="s">
        <v>29</v>
      </c>
      <c r="E10" t="s">
        <v>13</v>
      </c>
      <c r="F10">
        <v>0</v>
      </c>
      <c r="G10">
        <v>5.9870000000000001</v>
      </c>
      <c r="H10" s="3">
        <v>969749</v>
      </c>
      <c r="I10">
        <v>2.1909999999999998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45825.559618055559</v>
      </c>
      <c r="R10" t="s">
        <v>29</v>
      </c>
      <c r="S10" t="s">
        <v>13</v>
      </c>
      <c r="T10">
        <v>0</v>
      </c>
      <c r="U10">
        <v>5.9420000000000002</v>
      </c>
      <c r="V10" s="3">
        <v>8524</v>
      </c>
      <c r="W10">
        <v>2.1989999999999998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45825.559618055559</v>
      </c>
      <c r="AF10" t="s">
        <v>29</v>
      </c>
      <c r="AG10" t="s">
        <v>13</v>
      </c>
      <c r="AH10">
        <v>0</v>
      </c>
      <c r="AI10">
        <v>12.2</v>
      </c>
      <c r="AJ10" s="3">
        <v>8991</v>
      </c>
      <c r="AK10">
        <v>1.875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2161.869279485818</v>
      </c>
      <c r="AU10" s="16">
        <f t="shared" si="1"/>
        <v>1909.28397536533</v>
      </c>
      <c r="AW10" s="6">
        <f t="shared" si="2"/>
        <v>2331.6722767971205</v>
      </c>
      <c r="AX10" s="7">
        <f t="shared" si="3"/>
        <v>1752.6767121728799</v>
      </c>
      <c r="AZ10" s="11">
        <f t="shared" si="4"/>
        <v>2017.9213759121815</v>
      </c>
      <c r="BA10" s="12">
        <f t="shared" si="5"/>
        <v>2135.2137512559002</v>
      </c>
      <c r="BC10" s="13">
        <f t="shared" si="6"/>
        <v>2229.3415456373937</v>
      </c>
      <c r="BD10" s="14">
        <f t="shared" si="7"/>
        <v>1872.4208827561999</v>
      </c>
      <c r="BF10" s="15">
        <f t="shared" si="8"/>
        <v>2161.869279485818</v>
      </c>
      <c r="BG10" s="16">
        <f t="shared" si="9"/>
        <v>1909.28397536533</v>
      </c>
      <c r="BI10">
        <v>46</v>
      </c>
      <c r="BJ10" t="s">
        <v>36</v>
      </c>
      <c r="BK10" s="2">
        <v>45825.559618055559</v>
      </c>
      <c r="BL10" t="s">
        <v>29</v>
      </c>
      <c r="BM10" t="s">
        <v>13</v>
      </c>
      <c r="BN10">
        <v>0</v>
      </c>
      <c r="BO10">
        <v>2.6960000000000002</v>
      </c>
      <c r="BP10" s="3">
        <v>5029671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37</v>
      </c>
      <c r="C11" s="2">
        <v>45825.58090277778</v>
      </c>
      <c r="D11" t="s">
        <v>28</v>
      </c>
      <c r="E11" t="s">
        <v>13</v>
      </c>
      <c r="F11">
        <v>0</v>
      </c>
      <c r="G11">
        <v>6.0190000000000001</v>
      </c>
      <c r="H11" s="3">
        <v>2885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45825.58090277778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45825.58090277778</v>
      </c>
      <c r="AF11" t="s">
        <v>28</v>
      </c>
      <c r="AG11" t="s">
        <v>13</v>
      </c>
      <c r="AH11">
        <v>0</v>
      </c>
      <c r="AI11">
        <v>12.222</v>
      </c>
      <c r="AJ11" s="3">
        <v>2012</v>
      </c>
      <c r="AK11">
        <v>0.34499999999999997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6.8472591499249997</v>
      </c>
      <c r="AU11" s="16">
        <f t="shared" si="1"/>
        <v>323.93375757391999</v>
      </c>
      <c r="AW11" s="6">
        <f t="shared" si="2"/>
        <v>1.8130510925000001</v>
      </c>
      <c r="AX11" s="7">
        <f t="shared" si="3"/>
        <v>312.07709136512</v>
      </c>
      <c r="AZ11" s="11">
        <f t="shared" si="4"/>
        <v>3.4675165000000003</v>
      </c>
      <c r="BA11" s="12">
        <f t="shared" si="5"/>
        <v>467.36164152159995</v>
      </c>
      <c r="BC11" s="13">
        <f t="shared" si="6"/>
        <v>3.7414940765000004</v>
      </c>
      <c r="BD11" s="14">
        <f t="shared" si="7"/>
        <v>446.31792098879998</v>
      </c>
      <c r="BF11" s="15">
        <f t="shared" si="8"/>
        <v>6.8472591499249997</v>
      </c>
      <c r="BG11" s="16">
        <f t="shared" si="9"/>
        <v>323.93375757391999</v>
      </c>
      <c r="BI11">
        <v>47</v>
      </c>
      <c r="BJ11" t="s">
        <v>37</v>
      </c>
      <c r="BK11" s="2">
        <v>45825.58090277778</v>
      </c>
      <c r="BL11" t="s">
        <v>28</v>
      </c>
      <c r="BM11" t="s">
        <v>13</v>
      </c>
      <c r="BN11">
        <v>0</v>
      </c>
      <c r="BO11">
        <v>2.6909999999999998</v>
      </c>
      <c r="BP11" s="3">
        <v>5226545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38</v>
      </c>
      <c r="C12" s="2">
        <v>45825.602187500001</v>
      </c>
      <c r="D12">
        <v>82</v>
      </c>
      <c r="E12" t="s">
        <v>13</v>
      </c>
      <c r="F12">
        <v>0</v>
      </c>
      <c r="G12">
        <v>5.9989999999999997</v>
      </c>
      <c r="H12" s="3">
        <v>4524</v>
      </c>
      <c r="I12">
        <v>1.0999999999999999E-2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45825.602187500001</v>
      </c>
      <c r="R12">
        <v>82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45825.602187500001</v>
      </c>
      <c r="AF12">
        <v>82</v>
      </c>
      <c r="AG12" t="s">
        <v>13</v>
      </c>
      <c r="AH12">
        <v>0</v>
      </c>
      <c r="AI12">
        <v>12.157</v>
      </c>
      <c r="AJ12" s="3">
        <v>5997</v>
      </c>
      <c r="AK12">
        <v>1.2190000000000001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5">
        <f t="shared" si="0"/>
        <v>12.657390629968001</v>
      </c>
      <c r="AU12" s="16">
        <f t="shared" si="1"/>
        <v>1229.7521460783701</v>
      </c>
      <c r="AW12" s="6">
        <f t="shared" si="2"/>
        <v>4.9458810928000005</v>
      </c>
      <c r="AX12" s="7">
        <f t="shared" si="3"/>
        <v>1134.9620984903199</v>
      </c>
      <c r="AZ12" s="11">
        <f t="shared" si="4"/>
        <v>2.2150910400000008</v>
      </c>
      <c r="BA12" s="12">
        <f t="shared" si="5"/>
        <v>1425.1448154950999</v>
      </c>
      <c r="BC12" s="13">
        <f t="shared" si="6"/>
        <v>8.4558321526399993</v>
      </c>
      <c r="BD12" s="14">
        <f t="shared" si="7"/>
        <v>1261.3343522617999</v>
      </c>
      <c r="BF12" s="15">
        <f t="shared" si="8"/>
        <v>12.657390629968001</v>
      </c>
      <c r="BG12" s="16">
        <f t="shared" si="9"/>
        <v>1229.7521460783701</v>
      </c>
      <c r="BI12">
        <v>48</v>
      </c>
      <c r="BJ12" t="s">
        <v>38</v>
      </c>
      <c r="BK12" s="2">
        <v>45825.602187500001</v>
      </c>
      <c r="BL12">
        <v>82</v>
      </c>
      <c r="BM12" t="s">
        <v>13</v>
      </c>
      <c r="BN12">
        <v>0</v>
      </c>
      <c r="BO12">
        <v>2.843</v>
      </c>
      <c r="BP12" s="3">
        <v>923990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39</v>
      </c>
      <c r="C13" s="2">
        <v>45825.623483796298</v>
      </c>
      <c r="D13">
        <v>227</v>
      </c>
      <c r="E13" t="s">
        <v>13</v>
      </c>
      <c r="F13">
        <v>0</v>
      </c>
      <c r="G13">
        <v>6.0049999999999999</v>
      </c>
      <c r="H13" s="3">
        <v>4216</v>
      </c>
      <c r="I13">
        <v>0.01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45825.623483796298</v>
      </c>
      <c r="R13">
        <v>227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45825.623483796298</v>
      </c>
      <c r="AF13">
        <v>227</v>
      </c>
      <c r="AG13" t="s">
        <v>13</v>
      </c>
      <c r="AH13">
        <v>0</v>
      </c>
      <c r="AI13">
        <v>12.16</v>
      </c>
      <c r="AJ13" s="3">
        <v>5653</v>
      </c>
      <c r="AK13">
        <v>1.1439999999999999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5">
        <f t="shared" si="0"/>
        <v>11.562072153408</v>
      </c>
      <c r="AU13" s="16">
        <f t="shared" si="1"/>
        <v>1151.6199990103701</v>
      </c>
      <c r="AW13" s="6">
        <f t="shared" si="2"/>
        <v>4.2975959168000006</v>
      </c>
      <c r="AX13" s="7">
        <f t="shared" si="3"/>
        <v>1063.9595724423198</v>
      </c>
      <c r="AZ13" s="11">
        <f t="shared" si="4"/>
        <v>2.229074240000001</v>
      </c>
      <c r="BA13" s="12">
        <f t="shared" si="5"/>
        <v>1343.0366818550999</v>
      </c>
      <c r="BC13" s="13">
        <f t="shared" si="6"/>
        <v>7.5464918438399984</v>
      </c>
      <c r="BD13" s="14">
        <f t="shared" si="7"/>
        <v>1191.0540067417999</v>
      </c>
      <c r="BF13" s="15">
        <f t="shared" si="8"/>
        <v>11.562072153408</v>
      </c>
      <c r="BG13" s="16">
        <f t="shared" si="9"/>
        <v>1151.6199990103701</v>
      </c>
      <c r="BI13">
        <v>49</v>
      </c>
      <c r="BJ13" t="s">
        <v>39</v>
      </c>
      <c r="BK13" s="2">
        <v>45825.623483796298</v>
      </c>
      <c r="BL13">
        <v>227</v>
      </c>
      <c r="BM13" t="s">
        <v>13</v>
      </c>
      <c r="BN13">
        <v>0</v>
      </c>
      <c r="BO13">
        <v>2.8359999999999999</v>
      </c>
      <c r="BP13" s="3">
        <v>1052591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40</v>
      </c>
      <c r="C14" s="2">
        <v>45825.644780092596</v>
      </c>
      <c r="D14">
        <v>165</v>
      </c>
      <c r="E14" t="s">
        <v>13</v>
      </c>
      <c r="F14">
        <v>0</v>
      </c>
      <c r="G14">
        <v>5.9939999999999998</v>
      </c>
      <c r="H14" s="3">
        <v>15908</v>
      </c>
      <c r="I14">
        <v>3.5999999999999997E-2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45825.644780092596</v>
      </c>
      <c r="R14">
        <v>165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45825.644780092596</v>
      </c>
      <c r="AF14">
        <v>165</v>
      </c>
      <c r="AG14" t="s">
        <v>13</v>
      </c>
      <c r="AH14">
        <v>0</v>
      </c>
      <c r="AI14">
        <v>12.138</v>
      </c>
      <c r="AJ14" s="3">
        <v>26013</v>
      </c>
      <c r="AK14">
        <v>5.6020000000000003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5">
        <f t="shared" si="0"/>
        <v>45.777700045968004</v>
      </c>
      <c r="AU14" s="16">
        <f t="shared" si="1"/>
        <v>5755.9556003871703</v>
      </c>
      <c r="AW14" s="6">
        <f t="shared" si="2"/>
        <v>34.861602188069433</v>
      </c>
      <c r="AX14" s="7">
        <f t="shared" si="3"/>
        <v>5255.9183241671199</v>
      </c>
      <c r="AZ14" s="11">
        <f t="shared" si="4"/>
        <v>37.588961340272</v>
      </c>
      <c r="BA14" s="12">
        <f t="shared" si="5"/>
        <v>6016.8199993190992</v>
      </c>
      <c r="BC14" s="13">
        <f t="shared" si="6"/>
        <v>41.723206982796803</v>
      </c>
      <c r="BD14" s="14">
        <f t="shared" si="7"/>
        <v>5326.2997650938005</v>
      </c>
      <c r="BF14" s="15">
        <f t="shared" si="8"/>
        <v>45.777700045968004</v>
      </c>
      <c r="BG14" s="16">
        <f t="shared" si="9"/>
        <v>5755.9556003871703</v>
      </c>
      <c r="BI14">
        <v>50</v>
      </c>
      <c r="BJ14" t="s">
        <v>40</v>
      </c>
      <c r="BK14" s="2">
        <v>45825.644780092596</v>
      </c>
      <c r="BL14">
        <v>165</v>
      </c>
      <c r="BM14" t="s">
        <v>13</v>
      </c>
      <c r="BN14">
        <v>0</v>
      </c>
      <c r="BO14">
        <v>2.8340000000000001</v>
      </c>
      <c r="BP14" s="3">
        <v>1074555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41</v>
      </c>
      <c r="C15" s="2">
        <v>45825.666087962964</v>
      </c>
      <c r="D15">
        <v>343</v>
      </c>
      <c r="E15" t="s">
        <v>13</v>
      </c>
      <c r="F15">
        <v>0</v>
      </c>
      <c r="G15">
        <v>5.992</v>
      </c>
      <c r="H15" s="3">
        <v>24360</v>
      </c>
      <c r="I15">
        <v>5.5E-2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45825.666087962964</v>
      </c>
      <c r="R15">
        <v>343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45825.666087962964</v>
      </c>
      <c r="AF15">
        <v>343</v>
      </c>
      <c r="AG15" t="s">
        <v>13</v>
      </c>
      <c r="AH15">
        <v>0</v>
      </c>
      <c r="AI15">
        <v>12.151999999999999</v>
      </c>
      <c r="AJ15" s="3">
        <v>13390</v>
      </c>
      <c r="AK15">
        <v>2.839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5">
        <f t="shared" si="0"/>
        <v>68.356453275199996</v>
      </c>
      <c r="AU15" s="16">
        <f t="shared" si="1"/>
        <v>2906.105136653</v>
      </c>
      <c r="AW15" s="6">
        <f t="shared" si="2"/>
        <v>54.679486790816</v>
      </c>
      <c r="AX15" s="7">
        <f t="shared" si="3"/>
        <v>2659.4374656079999</v>
      </c>
      <c r="AZ15" s="11">
        <f t="shared" si="4"/>
        <v>62.771673060799998</v>
      </c>
      <c r="BA15" s="12">
        <f t="shared" si="5"/>
        <v>3163.66487319</v>
      </c>
      <c r="BC15" s="13">
        <f t="shared" si="6"/>
        <v>66.12726330752001</v>
      </c>
      <c r="BD15" s="14">
        <f t="shared" si="7"/>
        <v>2768.3283324199997</v>
      </c>
      <c r="BF15" s="15">
        <f t="shared" si="8"/>
        <v>68.356453275199996</v>
      </c>
      <c r="BG15" s="16">
        <f t="shared" si="9"/>
        <v>2906.105136653</v>
      </c>
      <c r="BI15">
        <v>51</v>
      </c>
      <c r="BJ15" t="s">
        <v>41</v>
      </c>
      <c r="BK15" s="2">
        <v>45825.666087962964</v>
      </c>
      <c r="BL15">
        <v>343</v>
      </c>
      <c r="BM15" t="s">
        <v>13</v>
      </c>
      <c r="BN15">
        <v>0</v>
      </c>
      <c r="BO15">
        <v>2.8359999999999999</v>
      </c>
      <c r="BP15" s="3">
        <v>1049937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42</v>
      </c>
      <c r="C16" s="2">
        <v>45825.687384259261</v>
      </c>
      <c r="D16">
        <v>159</v>
      </c>
      <c r="E16" t="s">
        <v>13</v>
      </c>
      <c r="F16">
        <v>0</v>
      </c>
      <c r="G16">
        <v>5.99</v>
      </c>
      <c r="H16" s="3">
        <v>39442</v>
      </c>
      <c r="I16">
        <v>8.8999999999999996E-2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45825.687384259261</v>
      </c>
      <c r="R16">
        <v>159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45825.687384259261</v>
      </c>
      <c r="AF16">
        <v>159</v>
      </c>
      <c r="AG16" t="s">
        <v>13</v>
      </c>
      <c r="AH16">
        <v>0</v>
      </c>
      <c r="AI16" t="s">
        <v>14</v>
      </c>
      <c r="AJ16" t="s">
        <v>14</v>
      </c>
      <c r="AK16" t="s">
        <v>14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R16" t="s">
        <v>70</v>
      </c>
      <c r="AS16" s="10">
        <v>52</v>
      </c>
      <c r="AT16" s="15">
        <f t="shared" si="0"/>
        <v>108.55330243126801</v>
      </c>
      <c r="AU16" s="16" t="e">
        <f t="shared" si="1"/>
        <v>#VALUE!</v>
      </c>
      <c r="AW16" s="6">
        <f t="shared" si="2"/>
        <v>90.014522228343438</v>
      </c>
      <c r="AX16" s="7" t="e">
        <f t="shared" si="3"/>
        <v>#VALUE!</v>
      </c>
      <c r="AZ16" s="11">
        <f t="shared" si="4"/>
        <v>107.148712258972</v>
      </c>
      <c r="BA16" s="12" t="e">
        <f t="shared" si="5"/>
        <v>#VALUE!</v>
      </c>
      <c r="BC16" s="13">
        <f t="shared" si="6"/>
        <v>109.57208011007681</v>
      </c>
      <c r="BD16" s="14" t="e">
        <f t="shared" si="7"/>
        <v>#VALUE!</v>
      </c>
      <c r="BF16" s="15">
        <f t="shared" si="8"/>
        <v>108.55330243126801</v>
      </c>
      <c r="BG16" s="16" t="e">
        <f t="shared" si="9"/>
        <v>#VALUE!</v>
      </c>
      <c r="BI16">
        <v>52</v>
      </c>
      <c r="BJ16" t="s">
        <v>42</v>
      </c>
      <c r="BK16" s="2">
        <v>45825.687384259261</v>
      </c>
      <c r="BL16">
        <v>159</v>
      </c>
      <c r="BM16" t="s">
        <v>13</v>
      </c>
      <c r="BN16">
        <v>0</v>
      </c>
      <c r="BO16">
        <v>2.831</v>
      </c>
      <c r="BP16" s="3">
        <v>1157632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43</v>
      </c>
      <c r="C17" s="2">
        <v>45825.708680555559</v>
      </c>
      <c r="D17">
        <v>185</v>
      </c>
      <c r="E17" t="s">
        <v>13</v>
      </c>
      <c r="F17">
        <v>0</v>
      </c>
      <c r="G17">
        <v>5.99</v>
      </c>
      <c r="H17" s="3">
        <v>43524</v>
      </c>
      <c r="I17">
        <v>9.8000000000000004E-2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45825.708680555559</v>
      </c>
      <c r="R17">
        <v>185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45825.708680555559</v>
      </c>
      <c r="AF17">
        <v>185</v>
      </c>
      <c r="AG17" t="s">
        <v>13</v>
      </c>
      <c r="AH17">
        <v>0</v>
      </c>
      <c r="AI17" t="s">
        <v>14</v>
      </c>
      <c r="AJ17" t="s">
        <v>14</v>
      </c>
      <c r="AK17" t="s">
        <v>14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R17" t="s">
        <v>70</v>
      </c>
      <c r="AS17" s="10">
        <v>53</v>
      </c>
      <c r="AT17" s="15">
        <f t="shared" si="0"/>
        <v>119.412156954512</v>
      </c>
      <c r="AU17" s="16" t="e">
        <f t="shared" si="1"/>
        <v>#VALUE!</v>
      </c>
      <c r="AW17" s="6">
        <f t="shared" si="2"/>
        <v>99.571781971088953</v>
      </c>
      <c r="AX17" s="7" t="e">
        <f t="shared" si="3"/>
        <v>#VALUE!</v>
      </c>
      <c r="AZ17" s="11">
        <f t="shared" si="4"/>
        <v>119.03616006564799</v>
      </c>
      <c r="BA17" s="12" t="e">
        <f t="shared" si="5"/>
        <v>#VALUE!</v>
      </c>
      <c r="BC17" s="13">
        <f t="shared" si="6"/>
        <v>121.3079910192512</v>
      </c>
      <c r="BD17" s="14" t="e">
        <f t="shared" si="7"/>
        <v>#VALUE!</v>
      </c>
      <c r="BF17" s="15">
        <f t="shared" si="8"/>
        <v>119.412156954512</v>
      </c>
      <c r="BG17" s="16" t="e">
        <f t="shared" si="9"/>
        <v>#VALUE!</v>
      </c>
      <c r="BI17">
        <v>53</v>
      </c>
      <c r="BJ17" t="s">
        <v>43</v>
      </c>
      <c r="BK17" s="2">
        <v>45825.708680555559</v>
      </c>
      <c r="BL17">
        <v>185</v>
      </c>
      <c r="BM17" t="s">
        <v>13</v>
      </c>
      <c r="BN17">
        <v>0</v>
      </c>
      <c r="BO17">
        <v>2.8330000000000002</v>
      </c>
      <c r="BP17" s="3">
        <v>1107645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44</v>
      </c>
      <c r="C18" s="2">
        <v>45825.729953703703</v>
      </c>
      <c r="D18">
        <v>38</v>
      </c>
      <c r="E18" t="s">
        <v>13</v>
      </c>
      <c r="F18">
        <v>0</v>
      </c>
      <c r="G18">
        <v>5.9880000000000004</v>
      </c>
      <c r="H18" s="3">
        <v>104369</v>
      </c>
      <c r="I18">
        <v>0.23599999999999999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45825.729953703703</v>
      </c>
      <c r="R18">
        <v>38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45825.729953703703</v>
      </c>
      <c r="AF18">
        <v>38</v>
      </c>
      <c r="AG18" t="s">
        <v>13</v>
      </c>
      <c r="AH18">
        <v>0</v>
      </c>
      <c r="AI18">
        <v>12.082000000000001</v>
      </c>
      <c r="AJ18" s="3">
        <v>80066</v>
      </c>
      <c r="AK18">
        <v>17.373000000000001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5">
        <f t="shared" si="0"/>
        <v>280.23182841365701</v>
      </c>
      <c r="AU18" s="16">
        <f t="shared" si="1"/>
        <v>17712.69000653928</v>
      </c>
      <c r="AW18" s="6">
        <f t="shared" si="2"/>
        <v>241.71109878751304</v>
      </c>
      <c r="AX18" s="7">
        <f t="shared" si="3"/>
        <v>16282.344597634878</v>
      </c>
      <c r="AZ18" s="11">
        <f t="shared" si="4"/>
        <v>289.99678237010301</v>
      </c>
      <c r="BA18" s="12">
        <f t="shared" si="5"/>
        <v>17793.1561178396</v>
      </c>
      <c r="BC18" s="13">
        <f t="shared" si="6"/>
        <v>295.09886489910321</v>
      </c>
      <c r="BD18" s="14">
        <f t="shared" si="7"/>
        <v>15812.869938525319</v>
      </c>
      <c r="BF18" s="15">
        <f t="shared" si="8"/>
        <v>280.23182841365701</v>
      </c>
      <c r="BG18" s="16">
        <f t="shared" si="9"/>
        <v>17712.69000653928</v>
      </c>
      <c r="BI18">
        <v>54</v>
      </c>
      <c r="BJ18" t="s">
        <v>44</v>
      </c>
      <c r="BK18" s="2">
        <v>45825.729953703703</v>
      </c>
      <c r="BL18">
        <v>38</v>
      </c>
      <c r="BM18" t="s">
        <v>13</v>
      </c>
      <c r="BN18">
        <v>0</v>
      </c>
      <c r="BO18">
        <v>2.8330000000000002</v>
      </c>
      <c r="BP18" s="3">
        <v>1087240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45</v>
      </c>
      <c r="C19" s="2">
        <v>45825.751238425924</v>
      </c>
      <c r="D19">
        <v>318</v>
      </c>
      <c r="E19" t="s">
        <v>13</v>
      </c>
      <c r="F19">
        <v>0</v>
      </c>
      <c r="G19">
        <v>5.88</v>
      </c>
      <c r="H19" s="3">
        <v>39260033</v>
      </c>
      <c r="I19">
        <v>99.045000000000002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45825.751238425924</v>
      </c>
      <c r="R19">
        <v>318</v>
      </c>
      <c r="S19" t="s">
        <v>13</v>
      </c>
      <c r="T19">
        <v>0</v>
      </c>
      <c r="U19">
        <v>5.8339999999999996</v>
      </c>
      <c r="V19" s="3">
        <v>327649</v>
      </c>
      <c r="W19">
        <v>79.557000000000002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45825.751238425924</v>
      </c>
      <c r="AF19">
        <v>318</v>
      </c>
      <c r="AG19" t="s">
        <v>13</v>
      </c>
      <c r="AH19">
        <v>0</v>
      </c>
      <c r="AI19">
        <v>12.061</v>
      </c>
      <c r="AJ19" s="3">
        <v>89269</v>
      </c>
      <c r="AK19">
        <v>19.367999999999999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79161.665286581861</v>
      </c>
      <c r="AU19" s="16">
        <f t="shared" si="1"/>
        <v>19672.02400468618</v>
      </c>
      <c r="AW19" s="6">
        <f t="shared" si="2"/>
        <v>79108.349953644618</v>
      </c>
      <c r="AX19" s="7">
        <f t="shared" si="3"/>
        <v>18144.834584707278</v>
      </c>
      <c r="AZ19" s="11">
        <f t="shared" si="4"/>
        <v>80862.891155980004</v>
      </c>
      <c r="BA19" s="12">
        <f t="shared" si="5"/>
        <v>20009.001066635101</v>
      </c>
      <c r="BC19" s="13">
        <f t="shared" si="6"/>
        <v>86754.068016769015</v>
      </c>
      <c r="BD19" s="14">
        <f t="shared" si="7"/>
        <v>17674.00072670517</v>
      </c>
      <c r="BF19" s="15">
        <f t="shared" si="8"/>
        <v>79161.665286581861</v>
      </c>
      <c r="BG19" s="16">
        <f t="shared" si="9"/>
        <v>19672.02400468618</v>
      </c>
      <c r="BI19">
        <v>55</v>
      </c>
      <c r="BJ19" t="s">
        <v>45</v>
      </c>
      <c r="BK19" s="2">
        <v>45825.751238425924</v>
      </c>
      <c r="BL19">
        <v>318</v>
      </c>
      <c r="BM19" t="s">
        <v>13</v>
      </c>
      <c r="BN19">
        <v>0</v>
      </c>
      <c r="BO19">
        <v>2.85</v>
      </c>
      <c r="BP19" s="3">
        <v>692310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46</v>
      </c>
      <c r="C20" s="2">
        <v>45825.772511574076</v>
      </c>
      <c r="D20">
        <v>8</v>
      </c>
      <c r="E20" t="s">
        <v>13</v>
      </c>
      <c r="F20">
        <v>0</v>
      </c>
      <c r="G20">
        <v>5.9969999999999999</v>
      </c>
      <c r="H20" s="3">
        <v>7502</v>
      </c>
      <c r="I20">
        <v>1.7000000000000001E-2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45825.772511574076</v>
      </c>
      <c r="R20">
        <v>8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45825.772511574076</v>
      </c>
      <c r="AF20">
        <v>8</v>
      </c>
      <c r="AG20" t="s">
        <v>13</v>
      </c>
      <c r="AH20">
        <v>0</v>
      </c>
      <c r="AI20">
        <v>12.038</v>
      </c>
      <c r="AJ20" s="3">
        <v>125955</v>
      </c>
      <c r="AK20">
        <v>27.294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5">
        <f t="shared" si="0"/>
        <v>23.330950073971998</v>
      </c>
      <c r="AU20" s="16">
        <f t="shared" si="1"/>
        <v>27464.655789294498</v>
      </c>
      <c r="AW20" s="6">
        <f t="shared" si="2"/>
        <v>12.6359043812</v>
      </c>
      <c r="AX20" s="7">
        <f t="shared" si="3"/>
        <v>25526.332325121999</v>
      </c>
      <c r="AZ20" s="11">
        <f t="shared" si="4"/>
        <v>7.3641721600000007</v>
      </c>
      <c r="BA20" s="12">
        <f t="shared" si="5"/>
        <v>28773.188823177501</v>
      </c>
      <c r="BC20" s="13">
        <f t="shared" si="6"/>
        <v>17.807245428559998</v>
      </c>
      <c r="BD20" s="14">
        <f t="shared" si="7"/>
        <v>25052.588671539252</v>
      </c>
      <c r="BF20" s="15">
        <f t="shared" si="8"/>
        <v>23.330950073971998</v>
      </c>
      <c r="BG20" s="16">
        <f t="shared" si="9"/>
        <v>27464.655789294498</v>
      </c>
      <c r="BI20">
        <v>56</v>
      </c>
      <c r="BJ20" t="s">
        <v>46</v>
      </c>
      <c r="BK20" s="2">
        <v>45825.772511574076</v>
      </c>
      <c r="BL20">
        <v>8</v>
      </c>
      <c r="BM20" t="s">
        <v>13</v>
      </c>
      <c r="BN20">
        <v>0</v>
      </c>
      <c r="BO20">
        <v>2.8420000000000001</v>
      </c>
      <c r="BP20" s="3">
        <v>1037168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47</v>
      </c>
      <c r="C21" s="2">
        <v>45825.793807870374</v>
      </c>
      <c r="D21">
        <v>308</v>
      </c>
      <c r="E21" t="s">
        <v>13</v>
      </c>
      <c r="F21">
        <v>0</v>
      </c>
      <c r="G21">
        <v>6.0030000000000001</v>
      </c>
      <c r="H21" s="3">
        <v>3630</v>
      </c>
      <c r="I21">
        <v>8.9999999999999993E-3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45825.793807870374</v>
      </c>
      <c r="R21">
        <v>308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45825.793807870374</v>
      </c>
      <c r="AF21">
        <v>308</v>
      </c>
      <c r="AG21" t="s">
        <v>13</v>
      </c>
      <c r="AH21">
        <v>0</v>
      </c>
      <c r="AI21">
        <v>12.038</v>
      </c>
      <c r="AJ21" s="3">
        <v>117883</v>
      </c>
      <c r="AK21">
        <v>25.553000000000001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5">
        <f t="shared" si="0"/>
        <v>9.4825714116999986</v>
      </c>
      <c r="AU21" s="16">
        <f t="shared" si="1"/>
        <v>25752.500314062818</v>
      </c>
      <c r="AW21" s="6">
        <f t="shared" si="2"/>
        <v>3.1402905700000003</v>
      </c>
      <c r="AX21" s="7">
        <f t="shared" si="3"/>
        <v>23908.079928896717</v>
      </c>
      <c r="AZ21" s="11">
        <f t="shared" si="4"/>
        <v>2.5385760000000008</v>
      </c>
      <c r="BA21" s="12">
        <f t="shared" si="5"/>
        <v>26854.256270919901</v>
      </c>
      <c r="BC21" s="13">
        <f t="shared" si="6"/>
        <v>5.8463180660000003</v>
      </c>
      <c r="BD21" s="14">
        <f t="shared" si="7"/>
        <v>23434.632367413331</v>
      </c>
      <c r="BF21" s="15">
        <f t="shared" si="8"/>
        <v>9.4825714116999986</v>
      </c>
      <c r="BG21" s="16">
        <f t="shared" si="9"/>
        <v>25752.500314062818</v>
      </c>
      <c r="BI21">
        <v>57</v>
      </c>
      <c r="BJ21" t="s">
        <v>47</v>
      </c>
      <c r="BK21" s="2">
        <v>45825.793807870374</v>
      </c>
      <c r="BL21">
        <v>308</v>
      </c>
      <c r="BM21" t="s">
        <v>13</v>
      </c>
      <c r="BN21">
        <v>0</v>
      </c>
      <c r="BO21">
        <v>2.84</v>
      </c>
      <c r="BP21" s="3">
        <v>913683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48</v>
      </c>
      <c r="C22" s="2">
        <v>45825.815069444441</v>
      </c>
      <c r="D22">
        <v>338</v>
      </c>
      <c r="E22" t="s">
        <v>13</v>
      </c>
      <c r="F22">
        <v>0</v>
      </c>
      <c r="G22">
        <v>5.9249999999999998</v>
      </c>
      <c r="H22" s="3">
        <v>22632321</v>
      </c>
      <c r="I22">
        <v>54.161000000000001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45825.815069444441</v>
      </c>
      <c r="R22">
        <v>338</v>
      </c>
      <c r="S22" t="s">
        <v>13</v>
      </c>
      <c r="T22">
        <v>0</v>
      </c>
      <c r="U22">
        <v>5.8780000000000001</v>
      </c>
      <c r="V22" s="3">
        <v>178618</v>
      </c>
      <c r="W22">
        <v>43.802999999999997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45825.815069444441</v>
      </c>
      <c r="AF22">
        <v>338</v>
      </c>
      <c r="AG22" t="s">
        <v>13</v>
      </c>
      <c r="AH22">
        <v>0</v>
      </c>
      <c r="AI22">
        <v>12.067</v>
      </c>
      <c r="AJ22" s="3">
        <v>81084</v>
      </c>
      <c r="AK22">
        <v>17.594000000000001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5">
        <f t="shared" si="0"/>
        <v>43935.736486170637</v>
      </c>
      <c r="AU22" s="16">
        <f t="shared" si="1"/>
        <v>17929.512388105279</v>
      </c>
      <c r="AW22" s="6">
        <f t="shared" si="2"/>
        <v>43745.000723272882</v>
      </c>
      <c r="AX22" s="7">
        <f t="shared" si="3"/>
        <v>16488.578623770878</v>
      </c>
      <c r="AZ22" s="11">
        <f t="shared" si="4"/>
        <v>44145.429201519997</v>
      </c>
      <c r="BA22" s="12">
        <f t="shared" si="5"/>
        <v>18038.605044209598</v>
      </c>
      <c r="BC22" s="13">
        <f t="shared" si="6"/>
        <v>47796.511712355998</v>
      </c>
      <c r="BD22" s="14">
        <f t="shared" si="7"/>
        <v>16018.941200204317</v>
      </c>
      <c r="BF22" s="15">
        <f t="shared" si="8"/>
        <v>43935.736486170637</v>
      </c>
      <c r="BG22" s="16">
        <f t="shared" si="9"/>
        <v>17929.512388105279</v>
      </c>
      <c r="BI22">
        <v>58</v>
      </c>
      <c r="BJ22" t="s">
        <v>48</v>
      </c>
      <c r="BK22" s="2">
        <v>45825.815069444441</v>
      </c>
      <c r="BL22">
        <v>338</v>
      </c>
      <c r="BM22" t="s">
        <v>13</v>
      </c>
      <c r="BN22">
        <v>0</v>
      </c>
      <c r="BO22">
        <v>2.8380000000000001</v>
      </c>
      <c r="BP22" s="3">
        <v>918728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49</v>
      </c>
      <c r="C23" s="2">
        <v>45825.836377314816</v>
      </c>
      <c r="D23">
        <v>215</v>
      </c>
      <c r="E23" t="s">
        <v>13</v>
      </c>
      <c r="F23">
        <v>0</v>
      </c>
      <c r="G23">
        <v>6.0010000000000003</v>
      </c>
      <c r="H23" s="3">
        <v>5856</v>
      </c>
      <c r="I23">
        <v>1.4E-2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45825.836377314816</v>
      </c>
      <c r="R23">
        <v>215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45825.836377314816</v>
      </c>
      <c r="AF23">
        <v>215</v>
      </c>
      <c r="AG23" t="s">
        <v>13</v>
      </c>
      <c r="AH23">
        <v>0</v>
      </c>
      <c r="AI23">
        <v>12.038</v>
      </c>
      <c r="AJ23" s="3">
        <v>127996</v>
      </c>
      <c r="AK23">
        <v>27.733000000000001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5">
        <f t="shared" si="0"/>
        <v>17.412840206847996</v>
      </c>
      <c r="AU23" s="16">
        <f t="shared" si="1"/>
        <v>27897.35399471008</v>
      </c>
      <c r="AW23" s="6">
        <f t="shared" si="2"/>
        <v>8.0669089408000012</v>
      </c>
      <c r="AX23" s="7">
        <f t="shared" si="3"/>
        <v>25934.979652071677</v>
      </c>
      <c r="AZ23" s="11">
        <f t="shared" si="4"/>
        <v>3.3342374399999972</v>
      </c>
      <c r="BA23" s="12">
        <f t="shared" si="5"/>
        <v>29257.545480945599</v>
      </c>
      <c r="BC23" s="13">
        <f t="shared" si="6"/>
        <v>12.513254935039999</v>
      </c>
      <c r="BD23" s="14">
        <f t="shared" si="7"/>
        <v>25461.19188633552</v>
      </c>
      <c r="BF23" s="15">
        <f t="shared" si="8"/>
        <v>17.412840206847996</v>
      </c>
      <c r="BG23" s="16">
        <f t="shared" si="9"/>
        <v>27897.35399471008</v>
      </c>
      <c r="BI23">
        <v>59</v>
      </c>
      <c r="BJ23" t="s">
        <v>49</v>
      </c>
      <c r="BK23" s="2">
        <v>45825.836377314816</v>
      </c>
      <c r="BL23">
        <v>215</v>
      </c>
      <c r="BM23" t="s">
        <v>13</v>
      </c>
      <c r="BN23">
        <v>0</v>
      </c>
      <c r="BO23">
        <v>2.84</v>
      </c>
      <c r="BP23" s="3">
        <v>1080560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60</v>
      </c>
      <c r="B24" t="s">
        <v>50</v>
      </c>
      <c r="C24" s="2">
        <v>45825.857673611114</v>
      </c>
      <c r="D24">
        <v>88</v>
      </c>
      <c r="E24" t="s">
        <v>13</v>
      </c>
      <c r="F24">
        <v>0</v>
      </c>
      <c r="G24">
        <v>5.9880000000000004</v>
      </c>
      <c r="H24" s="3">
        <v>13338</v>
      </c>
      <c r="I24">
        <v>0.03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50</v>
      </c>
      <c r="Q24" s="2">
        <v>45825.857673611114</v>
      </c>
      <c r="R24">
        <v>88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50</v>
      </c>
      <c r="AE24" s="2">
        <v>45825.857673611114</v>
      </c>
      <c r="AF24">
        <v>88</v>
      </c>
      <c r="AG24" t="s">
        <v>13</v>
      </c>
      <c r="AH24">
        <v>0</v>
      </c>
      <c r="AI24" t="s">
        <v>14</v>
      </c>
      <c r="AJ24" t="s">
        <v>14</v>
      </c>
      <c r="AK24" t="s">
        <v>14</v>
      </c>
      <c r="AL24" t="s">
        <v>14</v>
      </c>
      <c r="AM24" t="s">
        <v>14</v>
      </c>
      <c r="AN24" t="s">
        <v>14</v>
      </c>
      <c r="AO24" t="s">
        <v>14</v>
      </c>
      <c r="AQ24">
        <v>2</v>
      </c>
      <c r="AR24" t="s">
        <v>71</v>
      </c>
      <c r="AS24" s="10">
        <v>60</v>
      </c>
      <c r="AT24" s="15">
        <f t="shared" si="0"/>
        <v>38.904727709827995</v>
      </c>
      <c r="AU24" s="16" t="e">
        <f t="shared" si="1"/>
        <v>#VALUE!</v>
      </c>
      <c r="AW24" s="6">
        <f t="shared" si="2"/>
        <v>28.833295753268239</v>
      </c>
      <c r="AX24" s="7" t="e">
        <f t="shared" si="3"/>
        <v>#VALUE!</v>
      </c>
      <c r="AZ24" s="11">
        <f t="shared" si="4"/>
        <v>29.886982161212003</v>
      </c>
      <c r="BA24" s="12" t="e">
        <f t="shared" si="5"/>
        <v>#VALUE!</v>
      </c>
      <c r="BC24" s="13">
        <f t="shared" si="6"/>
        <v>34.294483831932801</v>
      </c>
      <c r="BD24" s="14" t="e">
        <f t="shared" si="7"/>
        <v>#VALUE!</v>
      </c>
      <c r="BF24" s="15">
        <f t="shared" si="8"/>
        <v>38.904727709827995</v>
      </c>
      <c r="BG24" s="16" t="e">
        <f t="shared" si="9"/>
        <v>#VALUE!</v>
      </c>
      <c r="BI24">
        <v>60</v>
      </c>
      <c r="BJ24" t="s">
        <v>50</v>
      </c>
      <c r="BK24" s="2">
        <v>45825.857673611114</v>
      </c>
      <c r="BL24">
        <v>88</v>
      </c>
      <c r="BM24" t="s">
        <v>13</v>
      </c>
      <c r="BN24">
        <v>0</v>
      </c>
      <c r="BO24">
        <v>2.835</v>
      </c>
      <c r="BP24" s="3">
        <v>995519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61</v>
      </c>
      <c r="B25" t="s">
        <v>51</v>
      </c>
      <c r="C25" s="2">
        <v>45825.878958333335</v>
      </c>
      <c r="D25">
        <v>269</v>
      </c>
      <c r="E25" t="s">
        <v>13</v>
      </c>
      <c r="F25">
        <v>0</v>
      </c>
      <c r="G25">
        <v>5.992</v>
      </c>
      <c r="H25" s="3">
        <v>54727</v>
      </c>
      <c r="I25">
        <v>0.124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51</v>
      </c>
      <c r="Q25" s="2">
        <v>45825.878958333335</v>
      </c>
      <c r="R25">
        <v>269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51</v>
      </c>
      <c r="AE25" s="2">
        <v>45825.878958333335</v>
      </c>
      <c r="AF25">
        <v>269</v>
      </c>
      <c r="AG25" t="s">
        <v>13</v>
      </c>
      <c r="AH25">
        <v>0</v>
      </c>
      <c r="AI25" t="s">
        <v>14</v>
      </c>
      <c r="AJ25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  <c r="AQ25">
        <v>2</v>
      </c>
      <c r="AR25" t="s">
        <v>71</v>
      </c>
      <c r="AS25" s="10">
        <v>61</v>
      </c>
      <c r="AT25" s="15">
        <f t="shared" si="0"/>
        <v>149.169117288873</v>
      </c>
      <c r="AU25" s="16" t="e">
        <f t="shared" si="1"/>
        <v>#VALUE!</v>
      </c>
      <c r="AW25" s="6">
        <f t="shared" si="2"/>
        <v>125.78777511363432</v>
      </c>
      <c r="AX25" s="7" t="e">
        <f t="shared" si="3"/>
        <v>#VALUE!</v>
      </c>
      <c r="AZ25" s="11">
        <f t="shared" si="4"/>
        <v>151.39107577776701</v>
      </c>
      <c r="BA25" s="12" t="e">
        <f t="shared" si="5"/>
        <v>#VALUE!</v>
      </c>
      <c r="BC25" s="13">
        <f t="shared" si="6"/>
        <v>153.4676041400248</v>
      </c>
      <c r="BD25" s="14" t="e">
        <f t="shared" si="7"/>
        <v>#VALUE!</v>
      </c>
      <c r="BF25" s="15">
        <f t="shared" si="8"/>
        <v>149.169117288873</v>
      </c>
      <c r="BG25" s="16" t="e">
        <f t="shared" si="9"/>
        <v>#VALUE!</v>
      </c>
      <c r="BI25">
        <v>61</v>
      </c>
      <c r="BJ25" t="s">
        <v>51</v>
      </c>
      <c r="BK25" s="2">
        <v>45825.878958333335</v>
      </c>
      <c r="BL25">
        <v>269</v>
      </c>
      <c r="BM25" t="s">
        <v>13</v>
      </c>
      <c r="BN25">
        <v>0</v>
      </c>
      <c r="BO25">
        <v>2.8420000000000001</v>
      </c>
      <c r="BP25" s="3">
        <v>1056935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52</v>
      </c>
      <c r="C26" s="2">
        <v>45825.900231481479</v>
      </c>
      <c r="D26">
        <v>184</v>
      </c>
      <c r="E26" t="s">
        <v>13</v>
      </c>
      <c r="F26">
        <v>0</v>
      </c>
      <c r="G26">
        <v>5.8769999999999998</v>
      </c>
      <c r="H26" s="3">
        <v>38670037</v>
      </c>
      <c r="I26">
        <v>97.358000000000004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52</v>
      </c>
      <c r="Q26" s="2">
        <v>45825.900231481479</v>
      </c>
      <c r="R26">
        <v>184</v>
      </c>
      <c r="S26" t="s">
        <v>13</v>
      </c>
      <c r="T26">
        <v>0</v>
      </c>
      <c r="U26">
        <v>5.835</v>
      </c>
      <c r="V26" s="3">
        <v>329625</v>
      </c>
      <c r="W26">
        <v>80.027000000000001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52</v>
      </c>
      <c r="AE26" s="2">
        <v>45825.900231481479</v>
      </c>
      <c r="AF26">
        <v>184</v>
      </c>
      <c r="AG26" t="s">
        <v>13</v>
      </c>
      <c r="AH26">
        <v>0</v>
      </c>
      <c r="AI26">
        <v>12.048</v>
      </c>
      <c r="AJ26" s="3">
        <v>76587</v>
      </c>
      <c r="AK26">
        <v>16.617999999999999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5">
        <f t="shared" si="0"/>
        <v>79625.699724062506</v>
      </c>
      <c r="AU26" s="16">
        <f t="shared" si="1"/>
        <v>16971.53656179722</v>
      </c>
      <c r="AW26" s="6">
        <f t="shared" si="2"/>
        <v>79571.449324687492</v>
      </c>
      <c r="AX26" s="7">
        <f t="shared" si="3"/>
        <v>15577.14359011912</v>
      </c>
      <c r="AZ26" s="11">
        <f t="shared" si="4"/>
        <v>81343.759687500002</v>
      </c>
      <c r="BA26" s="12">
        <f t="shared" si="5"/>
        <v>16953.698145527902</v>
      </c>
      <c r="BC26" s="13">
        <f t="shared" si="6"/>
        <v>87261.355640625014</v>
      </c>
      <c r="BD26" s="14">
        <f t="shared" si="7"/>
        <v>15108.24848728693</v>
      </c>
      <c r="BF26" s="15">
        <f t="shared" si="8"/>
        <v>79625.699724062506</v>
      </c>
      <c r="BG26" s="16">
        <f t="shared" si="9"/>
        <v>16971.53656179722</v>
      </c>
      <c r="BI26">
        <v>62</v>
      </c>
      <c r="BJ26" t="s">
        <v>52</v>
      </c>
      <c r="BK26" s="2">
        <v>45825.900231481479</v>
      </c>
      <c r="BL26">
        <v>184</v>
      </c>
      <c r="BM26" t="s">
        <v>13</v>
      </c>
      <c r="BN26">
        <v>0</v>
      </c>
      <c r="BO26">
        <v>2.855</v>
      </c>
      <c r="BP26" s="3">
        <v>672736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63</v>
      </c>
      <c r="B27" t="s">
        <v>53</v>
      </c>
      <c r="C27" s="2">
        <v>45825.921539351853</v>
      </c>
      <c r="D27">
        <v>337</v>
      </c>
      <c r="E27" t="s">
        <v>13</v>
      </c>
      <c r="F27">
        <v>0</v>
      </c>
      <c r="G27">
        <v>5.9850000000000003</v>
      </c>
      <c r="H27" s="3">
        <v>54414</v>
      </c>
      <c r="I27">
        <v>0.123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53</v>
      </c>
      <c r="Q27" s="2">
        <v>45825.921539351853</v>
      </c>
      <c r="R27">
        <v>337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53</v>
      </c>
      <c r="AE27" s="2">
        <v>45825.921539351853</v>
      </c>
      <c r="AF27">
        <v>337</v>
      </c>
      <c r="AG27" t="s">
        <v>13</v>
      </c>
      <c r="AH27">
        <v>0</v>
      </c>
      <c r="AI27" t="s">
        <v>14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R27" t="s">
        <v>70</v>
      </c>
      <c r="AS27" s="10">
        <v>63</v>
      </c>
      <c r="AT27" s="15">
        <f t="shared" si="0"/>
        <v>148.33863566685199</v>
      </c>
      <c r="AU27" s="16" t="e">
        <f t="shared" si="1"/>
        <v>#VALUE!</v>
      </c>
      <c r="AW27" s="6">
        <f t="shared" si="2"/>
        <v>125.05560245128615</v>
      </c>
      <c r="AX27" s="7" t="e">
        <f t="shared" si="3"/>
        <v>#VALUE!</v>
      </c>
      <c r="AZ27" s="11">
        <f t="shared" si="4"/>
        <v>150.49248888450802</v>
      </c>
      <c r="BA27" s="12" t="e">
        <f t="shared" si="5"/>
        <v>#VALUE!</v>
      </c>
      <c r="BC27" s="13">
        <f t="shared" si="6"/>
        <v>152.57008287523519</v>
      </c>
      <c r="BD27" s="14" t="e">
        <f t="shared" si="7"/>
        <v>#VALUE!</v>
      </c>
      <c r="BF27" s="15">
        <f t="shared" si="8"/>
        <v>148.33863566685199</v>
      </c>
      <c r="BG27" s="16" t="e">
        <f t="shared" si="9"/>
        <v>#VALUE!</v>
      </c>
      <c r="BI27">
        <v>63</v>
      </c>
      <c r="BJ27" t="s">
        <v>53</v>
      </c>
      <c r="BK27" s="2">
        <v>45825.921539351853</v>
      </c>
      <c r="BL27">
        <v>337</v>
      </c>
      <c r="BM27" t="s">
        <v>13</v>
      </c>
      <c r="BN27">
        <v>0</v>
      </c>
      <c r="BO27">
        <v>2.831</v>
      </c>
      <c r="BP27" s="3">
        <v>1106387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64</v>
      </c>
      <c r="B28" t="s">
        <v>54</v>
      </c>
      <c r="C28" s="2">
        <v>45825.942835648151</v>
      </c>
      <c r="D28">
        <v>294</v>
      </c>
      <c r="E28" t="s">
        <v>13</v>
      </c>
      <c r="F28">
        <v>0</v>
      </c>
      <c r="G28">
        <v>5.9820000000000002</v>
      </c>
      <c r="H28" s="3">
        <v>96471</v>
      </c>
      <c r="I28">
        <v>0.218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54</v>
      </c>
      <c r="Q28" s="2">
        <v>45825.942835648151</v>
      </c>
      <c r="R28">
        <v>294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54</v>
      </c>
      <c r="AE28" s="2">
        <v>45825.942835648151</v>
      </c>
      <c r="AF28">
        <v>294</v>
      </c>
      <c r="AG28" t="s">
        <v>13</v>
      </c>
      <c r="AH28">
        <v>0</v>
      </c>
      <c r="AI28">
        <v>12.053000000000001</v>
      </c>
      <c r="AJ28" s="3">
        <v>80330</v>
      </c>
      <c r="AK28">
        <v>17.43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259.46657203981692</v>
      </c>
      <c r="AU28" s="16">
        <f t="shared" si="1"/>
        <v>17768.921107481998</v>
      </c>
      <c r="AW28" s="6">
        <f t="shared" si="2"/>
        <v>223.29435009964584</v>
      </c>
      <c r="AX28" s="7">
        <f t="shared" si="3"/>
        <v>16335.832764871997</v>
      </c>
      <c r="AZ28" s="11">
        <f t="shared" si="4"/>
        <v>268.46465989274299</v>
      </c>
      <c r="BA28" s="12">
        <f t="shared" si="5"/>
        <v>17856.817025990003</v>
      </c>
      <c r="BC28" s="13">
        <f t="shared" si="6"/>
        <v>272.66066737071924</v>
      </c>
      <c r="BD28" s="14">
        <f t="shared" si="7"/>
        <v>15866.315599133002</v>
      </c>
      <c r="BF28" s="15">
        <f t="shared" si="8"/>
        <v>259.46657203981692</v>
      </c>
      <c r="BG28" s="16">
        <f t="shared" si="9"/>
        <v>17768.921107481998</v>
      </c>
      <c r="BI28">
        <v>64</v>
      </c>
      <c r="BJ28" t="s">
        <v>54</v>
      </c>
      <c r="BK28" s="2">
        <v>45825.942835648151</v>
      </c>
      <c r="BL28">
        <v>294</v>
      </c>
      <c r="BM28" t="s">
        <v>13</v>
      </c>
      <c r="BN28">
        <v>0</v>
      </c>
      <c r="BO28">
        <v>2.8330000000000002</v>
      </c>
      <c r="BP28" s="3">
        <v>1031425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65</v>
      </c>
      <c r="B29" t="s">
        <v>55</v>
      </c>
      <c r="C29" s="2">
        <v>45825.964097222219</v>
      </c>
      <c r="D29">
        <v>15</v>
      </c>
      <c r="E29" t="s">
        <v>13</v>
      </c>
      <c r="F29">
        <v>0</v>
      </c>
      <c r="G29">
        <v>5.9909999999999997</v>
      </c>
      <c r="H29" s="3">
        <v>6670</v>
      </c>
      <c r="I29">
        <v>1.4999999999999999E-2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55</v>
      </c>
      <c r="Q29" s="2">
        <v>45825.964097222219</v>
      </c>
      <c r="R29">
        <v>15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55</v>
      </c>
      <c r="AE29" s="2">
        <v>45825.964097222219</v>
      </c>
      <c r="AF29">
        <v>15</v>
      </c>
      <c r="AG29" t="s">
        <v>13</v>
      </c>
      <c r="AH29">
        <v>0</v>
      </c>
      <c r="AI29">
        <v>12.013999999999999</v>
      </c>
      <c r="AJ29" s="3">
        <v>126006</v>
      </c>
      <c r="AK29">
        <v>27.305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5">
        <f t="shared" si="0"/>
        <v>20.333784227700001</v>
      </c>
      <c r="AU29" s="16">
        <f t="shared" si="1"/>
        <v>27475.46902217768</v>
      </c>
      <c r="AW29" s="6">
        <f t="shared" si="2"/>
        <v>10.228020170000001</v>
      </c>
      <c r="AX29" s="7">
        <f t="shared" si="3"/>
        <v>25536.546092841279</v>
      </c>
      <c r="AZ29" s="11">
        <f t="shared" si="4"/>
        <v>4.9614560000000001</v>
      </c>
      <c r="BA29" s="12">
        <f t="shared" si="5"/>
        <v>28785.295957727601</v>
      </c>
      <c r="BC29" s="13">
        <f t="shared" si="6"/>
        <v>15.092605746</v>
      </c>
      <c r="BD29" s="14">
        <f t="shared" si="7"/>
        <v>25062.801185774922</v>
      </c>
      <c r="BF29" s="15">
        <f t="shared" si="8"/>
        <v>20.333784227700001</v>
      </c>
      <c r="BG29" s="16">
        <f t="shared" si="9"/>
        <v>27475.46902217768</v>
      </c>
      <c r="BI29">
        <v>65</v>
      </c>
      <c r="BJ29" t="s">
        <v>55</v>
      </c>
      <c r="BK29" s="2">
        <v>45825.964097222219</v>
      </c>
      <c r="BL29">
        <v>15</v>
      </c>
      <c r="BM29" t="s">
        <v>13</v>
      </c>
      <c r="BN29">
        <v>0</v>
      </c>
      <c r="BO29">
        <v>2.831</v>
      </c>
      <c r="BP29" s="3">
        <v>1101400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66</v>
      </c>
      <c r="B30" t="s">
        <v>56</v>
      </c>
      <c r="C30" s="2">
        <v>45825.985393518517</v>
      </c>
      <c r="D30">
        <v>12</v>
      </c>
      <c r="E30" t="s">
        <v>13</v>
      </c>
      <c r="F30">
        <v>0</v>
      </c>
      <c r="G30">
        <v>5.9859999999999998</v>
      </c>
      <c r="H30" s="3">
        <v>9520</v>
      </c>
      <c r="I30">
        <v>2.1999999999999999E-2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56</v>
      </c>
      <c r="Q30" s="2">
        <v>45825.985393518517</v>
      </c>
      <c r="R30">
        <v>12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56</v>
      </c>
      <c r="AE30" s="2">
        <v>45825.985393518517</v>
      </c>
      <c r="AF30">
        <v>12</v>
      </c>
      <c r="AG30" t="s">
        <v>13</v>
      </c>
      <c r="AH30">
        <v>0</v>
      </c>
      <c r="AI30">
        <v>12.034000000000001</v>
      </c>
      <c r="AJ30" s="3">
        <v>98094</v>
      </c>
      <c r="AK30">
        <v>21.277999999999999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5">
        <f t="shared" si="0"/>
        <v>30.649363987200005</v>
      </c>
      <c r="AU30" s="16">
        <f t="shared" si="1"/>
        <v>21549.191563281678</v>
      </c>
      <c r="AW30" s="6">
        <f t="shared" si="2"/>
        <v>19.311845120000001</v>
      </c>
      <c r="AX30" s="7">
        <f t="shared" si="3"/>
        <v>19926.765314025281</v>
      </c>
      <c r="AZ30" s="11">
        <f t="shared" si="4"/>
        <v>16.297615999999998</v>
      </c>
      <c r="BA30" s="12">
        <f t="shared" si="5"/>
        <v>22127.326297007599</v>
      </c>
      <c r="BC30" s="13">
        <f t="shared" si="6"/>
        <v>24.720181056000001</v>
      </c>
      <c r="BD30" s="14">
        <f t="shared" si="7"/>
        <v>19454.865138950918</v>
      </c>
      <c r="BF30" s="15">
        <f t="shared" si="8"/>
        <v>30.649363987200005</v>
      </c>
      <c r="BG30" s="16">
        <f t="shared" si="9"/>
        <v>21549.191563281678</v>
      </c>
      <c r="BI30">
        <v>66</v>
      </c>
      <c r="BJ30" t="s">
        <v>56</v>
      </c>
      <c r="BK30" s="2">
        <v>45825.985393518517</v>
      </c>
      <c r="BL30">
        <v>12</v>
      </c>
      <c r="BM30" t="s">
        <v>13</v>
      </c>
      <c r="BN30">
        <v>0</v>
      </c>
      <c r="BO30">
        <v>2.831</v>
      </c>
      <c r="BP30" s="3">
        <v>1081320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67</v>
      </c>
      <c r="B31" t="s">
        <v>57</v>
      </c>
      <c r="C31" s="2">
        <v>45826.006666666668</v>
      </c>
      <c r="D31">
        <v>122</v>
      </c>
      <c r="E31" t="s">
        <v>13</v>
      </c>
      <c r="F31">
        <v>0</v>
      </c>
      <c r="G31">
        <v>6.0039999999999996</v>
      </c>
      <c r="H31" s="3">
        <v>3421</v>
      </c>
      <c r="I31">
        <v>8.0000000000000002E-3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57</v>
      </c>
      <c r="Q31" s="2">
        <v>45826.006666666668</v>
      </c>
      <c r="R31">
        <v>122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57</v>
      </c>
      <c r="AE31" s="2">
        <v>45826.006666666668</v>
      </c>
      <c r="AF31">
        <v>122</v>
      </c>
      <c r="AG31" t="s">
        <v>13</v>
      </c>
      <c r="AH31">
        <v>0</v>
      </c>
      <c r="AI31">
        <v>12.007999999999999</v>
      </c>
      <c r="AJ31" s="3">
        <v>132226</v>
      </c>
      <c r="AK31">
        <v>28.643999999999998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5">
        <f t="shared" si="0"/>
        <v>8.7423176258129995</v>
      </c>
      <c r="AU31" s="16">
        <f t="shared" si="1"/>
        <v>28793.845145892879</v>
      </c>
      <c r="AW31" s="6">
        <f t="shared" si="2"/>
        <v>2.7516738173000004</v>
      </c>
      <c r="AX31" s="7">
        <f t="shared" si="3"/>
        <v>26781.229791260481</v>
      </c>
      <c r="AZ31" s="11">
        <f t="shared" si="4"/>
        <v>2.7386851399999994</v>
      </c>
      <c r="BA31" s="12">
        <f t="shared" si="5"/>
        <v>30260.2962533916</v>
      </c>
      <c r="BC31" s="13">
        <f t="shared" si="6"/>
        <v>5.2494361907399991</v>
      </c>
      <c r="BD31" s="14">
        <f t="shared" si="7"/>
        <v>26307.39012672372</v>
      </c>
      <c r="BF31" s="15">
        <f t="shared" si="8"/>
        <v>8.7423176258129995</v>
      </c>
      <c r="BG31" s="16">
        <f t="shared" si="9"/>
        <v>28793.845145892879</v>
      </c>
      <c r="BI31">
        <v>67</v>
      </c>
      <c r="BJ31" t="s">
        <v>57</v>
      </c>
      <c r="BK31" s="2">
        <v>45826.006666666668</v>
      </c>
      <c r="BL31">
        <v>122</v>
      </c>
      <c r="BM31" t="s">
        <v>13</v>
      </c>
      <c r="BN31">
        <v>0</v>
      </c>
      <c r="BO31">
        <v>2.8279999999999998</v>
      </c>
      <c r="BP31" s="3">
        <v>1167090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68</v>
      </c>
      <c r="B32" t="s">
        <v>58</v>
      </c>
      <c r="C32" s="2">
        <v>45826.027962962966</v>
      </c>
      <c r="D32">
        <v>260</v>
      </c>
      <c r="E32" t="s">
        <v>13</v>
      </c>
      <c r="F32">
        <v>0</v>
      </c>
      <c r="G32">
        <v>5.9829999999999997</v>
      </c>
      <c r="H32" s="3">
        <v>60613</v>
      </c>
      <c r="I32">
        <v>0.13700000000000001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58</v>
      </c>
      <c r="Q32" s="2">
        <v>45826.027962962966</v>
      </c>
      <c r="R32">
        <v>260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58</v>
      </c>
      <c r="AE32" s="2">
        <v>45826.027962962966</v>
      </c>
      <c r="AF32">
        <v>260</v>
      </c>
      <c r="AG32" t="s">
        <v>13</v>
      </c>
      <c r="AH32">
        <v>0</v>
      </c>
      <c r="AI32" t="s">
        <v>14</v>
      </c>
      <c r="AJ32" t="s">
        <v>14</v>
      </c>
      <c r="AK32" t="s">
        <v>14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R32" t="s">
        <v>70</v>
      </c>
      <c r="AS32" s="10">
        <v>68</v>
      </c>
      <c r="AT32" s="15">
        <f t="shared" si="0"/>
        <v>164.77682089275299</v>
      </c>
      <c r="AU32" s="16" t="e">
        <f t="shared" si="1"/>
        <v>#VALUE!</v>
      </c>
      <c r="AW32" s="6">
        <f t="shared" si="2"/>
        <v>139.55342521316473</v>
      </c>
      <c r="AX32" s="7" t="e">
        <f t="shared" si="3"/>
        <v>#VALUE!</v>
      </c>
      <c r="AZ32" s="11">
        <f t="shared" si="4"/>
        <v>168.23156229228701</v>
      </c>
      <c r="BA32" s="12" t="e">
        <f t="shared" si="5"/>
        <v>#VALUE!</v>
      </c>
      <c r="BC32" s="13">
        <f t="shared" si="6"/>
        <v>170.33505434991278</v>
      </c>
      <c r="BD32" s="14" t="e">
        <f t="shared" si="7"/>
        <v>#VALUE!</v>
      </c>
      <c r="BF32" s="15">
        <f t="shared" si="8"/>
        <v>164.77682089275299</v>
      </c>
      <c r="BG32" s="16" t="e">
        <f t="shared" si="9"/>
        <v>#VALUE!</v>
      </c>
      <c r="BI32">
        <v>68</v>
      </c>
      <c r="BJ32" t="s">
        <v>58</v>
      </c>
      <c r="BK32" s="2">
        <v>45826.027962962966</v>
      </c>
      <c r="BL32">
        <v>260</v>
      </c>
      <c r="BM32" t="s">
        <v>13</v>
      </c>
      <c r="BN32">
        <v>0</v>
      </c>
      <c r="BO32">
        <v>2.8250000000000002</v>
      </c>
      <c r="BP32" s="3">
        <v>1215065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69</v>
      </c>
      <c r="B33" t="s">
        <v>59</v>
      </c>
      <c r="C33" s="2">
        <v>45826.04923611111</v>
      </c>
      <c r="D33">
        <v>232</v>
      </c>
      <c r="E33" t="s">
        <v>13</v>
      </c>
      <c r="F33">
        <v>0</v>
      </c>
      <c r="G33">
        <v>5.9989999999999997</v>
      </c>
      <c r="H33" s="3">
        <v>2857</v>
      </c>
      <c r="I33">
        <v>7.0000000000000001E-3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59</v>
      </c>
      <c r="Q33" s="2">
        <v>45826.04923611111</v>
      </c>
      <c r="R33">
        <v>232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59</v>
      </c>
      <c r="AE33" s="2">
        <v>45826.04923611111</v>
      </c>
      <c r="AF33">
        <v>232</v>
      </c>
      <c r="AG33" t="s">
        <v>13</v>
      </c>
      <c r="AH33">
        <v>0</v>
      </c>
      <c r="AI33">
        <v>12.02</v>
      </c>
      <c r="AJ33" s="3">
        <v>121391</v>
      </c>
      <c r="AK33">
        <v>26.31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5">
        <f t="shared" si="0"/>
        <v>6.7483976793569997</v>
      </c>
      <c r="AU33" s="16">
        <f t="shared" si="1"/>
        <v>26496.753770763778</v>
      </c>
      <c r="AW33" s="6">
        <f t="shared" si="2"/>
        <v>1.7663131397</v>
      </c>
      <c r="AX33" s="7">
        <f t="shared" si="3"/>
        <v>24611.762725036879</v>
      </c>
      <c r="AZ33" s="11">
        <f t="shared" si="4"/>
        <v>3.5141174600000014</v>
      </c>
      <c r="BA33" s="12">
        <f t="shared" si="5"/>
        <v>27688.857507367098</v>
      </c>
      <c r="BC33" s="13">
        <f t="shared" si="6"/>
        <v>3.6636233358599997</v>
      </c>
      <c r="BD33" s="14">
        <f t="shared" si="7"/>
        <v>24138.162629609571</v>
      </c>
      <c r="BF33" s="15">
        <f t="shared" si="8"/>
        <v>6.7483976793569997</v>
      </c>
      <c r="BG33" s="16">
        <f t="shared" si="9"/>
        <v>26496.753770763778</v>
      </c>
      <c r="BI33">
        <v>69</v>
      </c>
      <c r="BJ33" t="s">
        <v>59</v>
      </c>
      <c r="BK33" s="2">
        <v>45826.04923611111</v>
      </c>
      <c r="BL33">
        <v>232</v>
      </c>
      <c r="BM33" t="s">
        <v>13</v>
      </c>
      <c r="BN33">
        <v>0</v>
      </c>
      <c r="BO33">
        <v>2.83</v>
      </c>
      <c r="BP33" s="3">
        <v>1055280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70</v>
      </c>
      <c r="B34" t="s">
        <v>60</v>
      </c>
      <c r="C34" s="2">
        <v>45826.070532407408</v>
      </c>
      <c r="D34">
        <v>181</v>
      </c>
      <c r="E34" t="s">
        <v>13</v>
      </c>
      <c r="F34">
        <v>0</v>
      </c>
      <c r="G34">
        <v>5.9820000000000002</v>
      </c>
      <c r="H34" s="3">
        <v>47385</v>
      </c>
      <c r="I34">
        <v>0.107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60</v>
      </c>
      <c r="Q34" s="2">
        <v>45826.070532407408</v>
      </c>
      <c r="R34">
        <v>181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60</v>
      </c>
      <c r="AE34" s="2">
        <v>45826.070532407408</v>
      </c>
      <c r="AF34">
        <v>181</v>
      </c>
      <c r="AG34" t="s">
        <v>13</v>
      </c>
      <c r="AH34">
        <v>0</v>
      </c>
      <c r="AI34" t="s">
        <v>14</v>
      </c>
      <c r="AJ34" t="s">
        <v>14</v>
      </c>
      <c r="AK34" t="s">
        <v>14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R34" t="s">
        <v>70</v>
      </c>
      <c r="AS34" s="10">
        <v>70</v>
      </c>
      <c r="AT34" s="15">
        <f t="shared" si="0"/>
        <v>129.675046046825</v>
      </c>
      <c r="AU34" s="16" t="e">
        <f t="shared" si="1"/>
        <v>#VALUE!</v>
      </c>
      <c r="AW34" s="6">
        <f t="shared" si="2"/>
        <v>108.6091404593585</v>
      </c>
      <c r="AX34" s="7" t="e">
        <f t="shared" si="3"/>
        <v>#VALUE!</v>
      </c>
      <c r="AZ34" s="11">
        <f t="shared" si="4"/>
        <v>130.231656619175</v>
      </c>
      <c r="BA34" s="12" t="e">
        <f t="shared" si="5"/>
        <v>#VALUE!</v>
      </c>
      <c r="BC34" s="13">
        <f t="shared" si="6"/>
        <v>132.39966132062</v>
      </c>
      <c r="BD34" s="14" t="e">
        <f t="shared" si="7"/>
        <v>#VALUE!</v>
      </c>
      <c r="BF34" s="15">
        <f t="shared" si="8"/>
        <v>129.675046046825</v>
      </c>
      <c r="BG34" s="16" t="e">
        <f t="shared" si="9"/>
        <v>#VALUE!</v>
      </c>
      <c r="BI34">
        <v>70</v>
      </c>
      <c r="BJ34" t="s">
        <v>60</v>
      </c>
      <c r="BK34" s="2">
        <v>45826.070532407408</v>
      </c>
      <c r="BL34">
        <v>181</v>
      </c>
      <c r="BM34" t="s">
        <v>13</v>
      </c>
      <c r="BN34">
        <v>0</v>
      </c>
      <c r="BO34">
        <v>2.823</v>
      </c>
      <c r="BP34" s="3">
        <v>1246662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71</v>
      </c>
      <c r="B35" t="s">
        <v>61</v>
      </c>
      <c r="C35" s="2">
        <v>45826.091793981483</v>
      </c>
      <c r="D35">
        <v>292</v>
      </c>
      <c r="E35" t="s">
        <v>13</v>
      </c>
      <c r="F35">
        <v>0</v>
      </c>
      <c r="G35">
        <v>5.9880000000000004</v>
      </c>
      <c r="H35" s="3">
        <v>9731</v>
      </c>
      <c r="I35">
        <v>2.1999999999999999E-2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61</v>
      </c>
      <c r="Q35" s="2">
        <v>45826.091793981483</v>
      </c>
      <c r="R35">
        <v>292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61</v>
      </c>
      <c r="AE35" s="2">
        <v>45826.091793981483</v>
      </c>
      <c r="AF35">
        <v>292</v>
      </c>
      <c r="AG35" t="s">
        <v>13</v>
      </c>
      <c r="AH35">
        <v>0</v>
      </c>
      <c r="AI35">
        <v>12.034000000000001</v>
      </c>
      <c r="AJ35" s="3">
        <v>104966</v>
      </c>
      <c r="AK35">
        <v>22.763999999999999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71</v>
      </c>
      <c r="AT35" s="15">
        <f t="shared" si="0"/>
        <v>31.418564221973</v>
      </c>
      <c r="AU35" s="16">
        <f t="shared" si="1"/>
        <v>23009.790514523276</v>
      </c>
      <c r="AW35" s="6">
        <f t="shared" si="2"/>
        <v>20.078211953300002</v>
      </c>
      <c r="AX35" s="7">
        <f t="shared" si="3"/>
        <v>21311.596383298878</v>
      </c>
      <c r="AZ35" s="11">
        <f t="shared" si="4"/>
        <v>17.485659939999998</v>
      </c>
      <c r="BA35" s="12">
        <f t="shared" si="5"/>
        <v>23772.4476787196</v>
      </c>
      <c r="BC35" s="13">
        <f t="shared" si="6"/>
        <v>25.469864507539999</v>
      </c>
      <c r="BD35" s="14">
        <f t="shared" si="7"/>
        <v>20839.026596421321</v>
      </c>
      <c r="BF35" s="15">
        <f t="shared" si="8"/>
        <v>31.418564221973</v>
      </c>
      <c r="BG35" s="16">
        <f t="shared" si="9"/>
        <v>23009.790514523276</v>
      </c>
      <c r="BI35">
        <v>71</v>
      </c>
      <c r="BJ35" t="s">
        <v>61</v>
      </c>
      <c r="BK35" s="2">
        <v>45826.091793981483</v>
      </c>
      <c r="BL35">
        <v>292</v>
      </c>
      <c r="BM35" t="s">
        <v>13</v>
      </c>
      <c r="BN35">
        <v>0</v>
      </c>
      <c r="BO35">
        <v>2.8279999999999998</v>
      </c>
      <c r="BP35" s="3">
        <v>1129893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72</v>
      </c>
      <c r="B36" t="s">
        <v>62</v>
      </c>
      <c r="C36" s="2">
        <v>45826.113078703704</v>
      </c>
      <c r="D36">
        <v>217</v>
      </c>
      <c r="E36" t="s">
        <v>13</v>
      </c>
      <c r="F36">
        <v>0</v>
      </c>
      <c r="G36">
        <v>5.9349999999999996</v>
      </c>
      <c r="H36" s="3">
        <v>20198256</v>
      </c>
      <c r="I36">
        <v>47.997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62</v>
      </c>
      <c r="Q36" s="2">
        <v>45826.113078703704</v>
      </c>
      <c r="R36">
        <v>217</v>
      </c>
      <c r="S36" t="s">
        <v>13</v>
      </c>
      <c r="T36">
        <v>0</v>
      </c>
      <c r="U36">
        <v>5.8879999999999999</v>
      </c>
      <c r="V36" s="3">
        <v>162573</v>
      </c>
      <c r="W36">
        <v>39.915999999999997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62</v>
      </c>
      <c r="AE36" s="2">
        <v>45826.113078703704</v>
      </c>
      <c r="AF36">
        <v>217</v>
      </c>
      <c r="AG36" t="s">
        <v>13</v>
      </c>
      <c r="AH36">
        <v>0</v>
      </c>
      <c r="AI36">
        <v>12.054</v>
      </c>
      <c r="AJ36" s="3">
        <v>95635</v>
      </c>
      <c r="AK36">
        <v>20.745999999999999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72</v>
      </c>
      <c r="AT36" s="15">
        <f t="shared" si="0"/>
        <v>40116.379499463932</v>
      </c>
      <c r="AU36" s="16">
        <f t="shared" si="1"/>
        <v>21026.303414750499</v>
      </c>
      <c r="AW36" s="6">
        <f t="shared" si="2"/>
        <v>39886.375281223984</v>
      </c>
      <c r="AX36" s="7">
        <f t="shared" si="3"/>
        <v>19430.647221698</v>
      </c>
      <c r="AZ36" s="11">
        <f t="shared" si="4"/>
        <v>40139.374893420005</v>
      </c>
      <c r="BA36" s="12">
        <f t="shared" si="5"/>
        <v>21537.715923097498</v>
      </c>
      <c r="BC36" s="13">
        <f t="shared" si="6"/>
        <v>43520.148909801006</v>
      </c>
      <c r="BD36" s="14">
        <f t="shared" si="7"/>
        <v>18959.02084100325</v>
      </c>
      <c r="BF36" s="15">
        <f t="shared" si="8"/>
        <v>40116.379499463932</v>
      </c>
      <c r="BG36" s="16">
        <f t="shared" si="9"/>
        <v>21026.303414750499</v>
      </c>
      <c r="BI36">
        <v>72</v>
      </c>
      <c r="BJ36" t="s">
        <v>62</v>
      </c>
      <c r="BK36" s="2">
        <v>45826.113078703704</v>
      </c>
      <c r="BL36">
        <v>217</v>
      </c>
      <c r="BM36" t="s">
        <v>13</v>
      </c>
      <c r="BN36">
        <v>0</v>
      </c>
      <c r="BO36">
        <v>2.835</v>
      </c>
      <c r="BP36" s="3">
        <v>1085728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73</v>
      </c>
      <c r="B37" t="s">
        <v>63</v>
      </c>
      <c r="C37" s="2">
        <v>45826.134375000001</v>
      </c>
      <c r="D37">
        <v>50</v>
      </c>
      <c r="E37" t="s">
        <v>13</v>
      </c>
      <c r="F37">
        <v>0</v>
      </c>
      <c r="G37">
        <v>5.9930000000000003</v>
      </c>
      <c r="H37" s="3">
        <v>27326</v>
      </c>
      <c r="I37">
        <v>6.2E-2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63</v>
      </c>
      <c r="Q37" s="2">
        <v>45826.134375000001</v>
      </c>
      <c r="R37">
        <v>50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63</v>
      </c>
      <c r="AE37" s="2">
        <v>45826.134375000001</v>
      </c>
      <c r="AF37">
        <v>50</v>
      </c>
      <c r="AG37" t="s">
        <v>13</v>
      </c>
      <c r="AH37">
        <v>0</v>
      </c>
      <c r="AI37">
        <v>12.147</v>
      </c>
      <c r="AJ37" s="3">
        <v>14712</v>
      </c>
      <c r="AK37">
        <v>3.129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73</v>
      </c>
      <c r="AT37" s="15">
        <f t="shared" si="0"/>
        <v>76.270947197411999</v>
      </c>
      <c r="AU37" s="16">
        <f t="shared" si="1"/>
        <v>3205.3015447379203</v>
      </c>
      <c r="AW37" s="6">
        <f t="shared" si="2"/>
        <v>61.631307954370953</v>
      </c>
      <c r="AX37" s="7">
        <f t="shared" si="3"/>
        <v>2931.7467760691197</v>
      </c>
      <c r="AZ37" s="11">
        <f t="shared" si="4"/>
        <v>71.555455894748007</v>
      </c>
      <c r="BA37" s="12">
        <f t="shared" si="5"/>
        <v>3469.2883732416003</v>
      </c>
      <c r="BC37" s="13">
        <f t="shared" si="6"/>
        <v>74.681424072291207</v>
      </c>
      <c r="BD37" s="14">
        <f t="shared" si="7"/>
        <v>3037.1167119488</v>
      </c>
      <c r="BF37" s="15">
        <f t="shared" si="8"/>
        <v>76.270947197411999</v>
      </c>
      <c r="BG37" s="16">
        <f t="shared" si="9"/>
        <v>3205.3015447379203</v>
      </c>
      <c r="BI37">
        <v>73</v>
      </c>
      <c r="BJ37" t="s">
        <v>63</v>
      </c>
      <c r="BK37" s="2">
        <v>45826.134375000001</v>
      </c>
      <c r="BL37">
        <v>50</v>
      </c>
      <c r="BM37" t="s">
        <v>13</v>
      </c>
      <c r="BN37">
        <v>0</v>
      </c>
      <c r="BO37">
        <v>2.8279999999999998</v>
      </c>
      <c r="BP37" s="3">
        <v>1349230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74</v>
      </c>
      <c r="B38" t="s">
        <v>64</v>
      </c>
      <c r="C38" s="2">
        <v>45826.431331018517</v>
      </c>
      <c r="D38" t="s">
        <v>65</v>
      </c>
      <c r="E38" t="s">
        <v>13</v>
      </c>
      <c r="F38">
        <v>0</v>
      </c>
      <c r="G38">
        <v>5.9969999999999999</v>
      </c>
      <c r="H38" s="3">
        <v>10638</v>
      </c>
      <c r="I38">
        <v>2.4E-2</v>
      </c>
      <c r="J38" t="s">
        <v>14</v>
      </c>
      <c r="K38" t="s">
        <v>14</v>
      </c>
      <c r="L38" t="s">
        <v>14</v>
      </c>
      <c r="M38" t="s">
        <v>14</v>
      </c>
      <c r="O38">
        <v>74</v>
      </c>
      <c r="P38" t="s">
        <v>64</v>
      </c>
      <c r="Q38" s="2">
        <v>45826.431331018517</v>
      </c>
      <c r="R38" t="s">
        <v>65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74</v>
      </c>
      <c r="AD38" t="s">
        <v>64</v>
      </c>
      <c r="AE38" s="2">
        <v>45826.431331018517</v>
      </c>
      <c r="AF38" t="s">
        <v>65</v>
      </c>
      <c r="AG38" t="s">
        <v>13</v>
      </c>
      <c r="AH38">
        <v>0</v>
      </c>
      <c r="AI38" t="s">
        <v>14</v>
      </c>
      <c r="AJ38" t="s">
        <v>14</v>
      </c>
      <c r="AK38" t="s">
        <v>14</v>
      </c>
      <c r="AL38" t="s">
        <v>14</v>
      </c>
      <c r="AM38" t="s">
        <v>14</v>
      </c>
      <c r="AN38" t="s">
        <v>14</v>
      </c>
      <c r="AO38" t="s">
        <v>14</v>
      </c>
      <c r="AQ38">
        <v>3</v>
      </c>
      <c r="AR38" t="s">
        <v>72</v>
      </c>
      <c r="AS38" s="10">
        <v>74</v>
      </c>
      <c r="AT38" s="15">
        <f t="shared" si="0"/>
        <v>31.680353067427998</v>
      </c>
      <c r="AU38" s="16" t="e">
        <f t="shared" si="1"/>
        <v>#VALUE!</v>
      </c>
      <c r="AW38" s="6">
        <f t="shared" si="2"/>
        <v>22.49890952627624</v>
      </c>
      <c r="AX38" s="7" t="e">
        <f t="shared" si="3"/>
        <v>#VALUE!</v>
      </c>
      <c r="AZ38" s="11">
        <f t="shared" si="4"/>
        <v>21.772969571612002</v>
      </c>
      <c r="BA38" s="12" t="e">
        <f t="shared" si="5"/>
        <v>#VALUE!</v>
      </c>
      <c r="BC38" s="13">
        <f t="shared" si="6"/>
        <v>26.485879357692802</v>
      </c>
      <c r="BD38" s="14" t="e">
        <f t="shared" si="7"/>
        <v>#VALUE!</v>
      </c>
      <c r="BF38" s="15">
        <f t="shared" si="8"/>
        <v>31.680353067427998</v>
      </c>
      <c r="BG38" s="16" t="e">
        <f t="shared" si="9"/>
        <v>#VALUE!</v>
      </c>
      <c r="BI38">
        <v>74</v>
      </c>
      <c r="BJ38" t="s">
        <v>64</v>
      </c>
      <c r="BK38" s="2">
        <v>45826.431331018517</v>
      </c>
      <c r="BL38" t="s">
        <v>65</v>
      </c>
      <c r="BM38" t="s">
        <v>13</v>
      </c>
      <c r="BN38">
        <v>0</v>
      </c>
      <c r="BO38">
        <v>2.7959999999999998</v>
      </c>
      <c r="BP38" s="3">
        <v>1832736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75</v>
      </c>
      <c r="B39" t="s">
        <v>66</v>
      </c>
      <c r="C39" s="2">
        <v>45826.452592592592</v>
      </c>
      <c r="D39" t="s">
        <v>67</v>
      </c>
      <c r="E39" t="s">
        <v>13</v>
      </c>
      <c r="F39">
        <v>0</v>
      </c>
      <c r="G39">
        <v>5.9829999999999997</v>
      </c>
      <c r="H39" s="3">
        <v>53745</v>
      </c>
      <c r="I39">
        <v>0.122</v>
      </c>
      <c r="J39" t="s">
        <v>14</v>
      </c>
      <c r="K39" t="s">
        <v>14</v>
      </c>
      <c r="L39" t="s">
        <v>14</v>
      </c>
      <c r="M39" t="s">
        <v>14</v>
      </c>
      <c r="O39">
        <v>75</v>
      </c>
      <c r="P39" t="s">
        <v>66</v>
      </c>
      <c r="Q39" s="2">
        <v>45826.452592592592</v>
      </c>
      <c r="R39" t="s">
        <v>67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75</v>
      </c>
      <c r="AD39" t="s">
        <v>66</v>
      </c>
      <c r="AE39" s="2">
        <v>45826.452592592592</v>
      </c>
      <c r="AF39" t="s">
        <v>67</v>
      </c>
      <c r="AG39" t="s">
        <v>13</v>
      </c>
      <c r="AH39">
        <v>0</v>
      </c>
      <c r="AI39">
        <v>12.147</v>
      </c>
      <c r="AJ39">
        <v>572</v>
      </c>
      <c r="AK39">
        <v>2.9000000000000001E-2</v>
      </c>
      <c r="AL39" t="s">
        <v>14</v>
      </c>
      <c r="AM39" t="s">
        <v>14</v>
      </c>
      <c r="AN39" t="s">
        <v>14</v>
      </c>
      <c r="AO39" t="s">
        <v>14</v>
      </c>
      <c r="AQ39">
        <v>2</v>
      </c>
      <c r="AR39" t="s">
        <v>73</v>
      </c>
      <c r="AS39" s="10">
        <v>75</v>
      </c>
      <c r="AT39" s="15">
        <f t="shared" si="0"/>
        <v>146.56340791842501</v>
      </c>
      <c r="AU39" s="16">
        <f t="shared" si="1"/>
        <v>-3.7716549188799888</v>
      </c>
      <c r="AW39" s="6">
        <f t="shared" si="2"/>
        <v>123.4906181944865</v>
      </c>
      <c r="AX39" s="7">
        <f t="shared" si="3"/>
        <v>14.524050264319996</v>
      </c>
      <c r="AZ39" s="11">
        <f t="shared" si="4"/>
        <v>148.57083103557503</v>
      </c>
      <c r="BA39" s="12">
        <f t="shared" si="5"/>
        <v>117.6987713776</v>
      </c>
      <c r="BC39" s="13">
        <f t="shared" si="6"/>
        <v>150.65154897278001</v>
      </c>
      <c r="BD39" s="14">
        <f t="shared" si="7"/>
        <v>151.34043439679999</v>
      </c>
      <c r="BF39" s="15">
        <f t="shared" si="8"/>
        <v>146.56340791842501</v>
      </c>
      <c r="BG39" s="16">
        <f t="shared" si="9"/>
        <v>-3.7716549188799888</v>
      </c>
      <c r="BI39">
        <v>75</v>
      </c>
      <c r="BJ39" t="s">
        <v>66</v>
      </c>
      <c r="BK39" s="2">
        <v>45826.452592592592</v>
      </c>
      <c r="BL39" t="s">
        <v>67</v>
      </c>
      <c r="BM39" t="s">
        <v>13</v>
      </c>
      <c r="BN39">
        <v>0</v>
      </c>
      <c r="BO39">
        <v>2.7970000000000002</v>
      </c>
      <c r="BP39" s="3">
        <v>1839256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76</v>
      </c>
      <c r="B40" t="s">
        <v>68</v>
      </c>
      <c r="C40" s="2">
        <v>45826.500659722224</v>
      </c>
      <c r="D40" t="s">
        <v>69</v>
      </c>
      <c r="E40" t="s">
        <v>13</v>
      </c>
      <c r="F40">
        <v>0</v>
      </c>
      <c r="G40">
        <v>6.0039999999999996</v>
      </c>
      <c r="H40" s="3">
        <v>8343</v>
      </c>
      <c r="I40">
        <v>1.9E-2</v>
      </c>
      <c r="J40" t="s">
        <v>14</v>
      </c>
      <c r="K40" t="s">
        <v>14</v>
      </c>
      <c r="L40" t="s">
        <v>14</v>
      </c>
      <c r="M40" t="s">
        <v>14</v>
      </c>
      <c r="O40">
        <v>76</v>
      </c>
      <c r="P40" t="s">
        <v>68</v>
      </c>
      <c r="Q40" s="2">
        <v>45826.500659722224</v>
      </c>
      <c r="R40" t="s">
        <v>69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76</v>
      </c>
      <c r="AD40" t="s">
        <v>68</v>
      </c>
      <c r="AE40" s="2">
        <v>45826.500659722224</v>
      </c>
      <c r="AF40" t="s">
        <v>69</v>
      </c>
      <c r="AG40" t="s">
        <v>13</v>
      </c>
      <c r="AH40">
        <v>0</v>
      </c>
      <c r="AI40">
        <v>12.157999999999999</v>
      </c>
      <c r="AJ40" s="3">
        <v>27848</v>
      </c>
      <c r="AK40">
        <v>6.0030000000000001</v>
      </c>
      <c r="AL40" t="s">
        <v>14</v>
      </c>
      <c r="AM40" t="s">
        <v>14</v>
      </c>
      <c r="AN40" t="s">
        <v>14</v>
      </c>
      <c r="AO40" t="s">
        <v>14</v>
      </c>
      <c r="AQ40">
        <v>2</v>
      </c>
      <c r="AR40" t="s">
        <v>73</v>
      </c>
      <c r="AS40" s="10">
        <v>76</v>
      </c>
      <c r="AT40" s="15">
        <f t="shared" si="0"/>
        <v>26.372486776956997</v>
      </c>
      <c r="AU40" s="16">
        <f t="shared" si="1"/>
        <v>6168.9352701267208</v>
      </c>
      <c r="AW40" s="6">
        <f t="shared" si="2"/>
        <v>15.274271499699999</v>
      </c>
      <c r="AX40" s="7">
        <f t="shared" si="3"/>
        <v>5632.6905566259202</v>
      </c>
      <c r="AZ40" s="11">
        <f t="shared" si="4"/>
        <v>10.552655459999999</v>
      </c>
      <c r="BA40" s="12">
        <f t="shared" si="5"/>
        <v>6419.4813854656004</v>
      </c>
      <c r="BC40" s="13">
        <f t="shared" si="6"/>
        <v>20.631645783859998</v>
      </c>
      <c r="BD40" s="14">
        <f t="shared" si="7"/>
        <v>5696.5644359807993</v>
      </c>
      <c r="BF40" s="15">
        <f t="shared" si="8"/>
        <v>26.372486776956997</v>
      </c>
      <c r="BG40" s="16">
        <f t="shared" si="9"/>
        <v>6168.9352701267208</v>
      </c>
      <c r="BI40">
        <v>76</v>
      </c>
      <c r="BJ40" t="s">
        <v>68</v>
      </c>
      <c r="BK40" s="2">
        <v>45826.500659722224</v>
      </c>
      <c r="BL40" t="s">
        <v>69</v>
      </c>
      <c r="BM40" t="s">
        <v>13</v>
      </c>
      <c r="BN40">
        <v>0</v>
      </c>
      <c r="BO40">
        <v>2.7789999999999999</v>
      </c>
      <c r="BP40" s="3">
        <v>2355475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2025-06-18T18:24:26Z</dcterms:modified>
</cp:coreProperties>
</file>