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rum CH4 CO2" sheetId="1" r:id="rId4"/>
  </sheets>
  <definedNames/>
  <calcPr/>
  <extLst>
    <ext uri="GoogleSheetsCustomDataVersion2">
      <go:sheetsCustomData xmlns:go="http://customooxmlschemas.google.com/" r:id="rId5" roundtripDataChecksum="/CPTevOP8wqymTPQ51sHZyqHOCfsiUXo9AWhCF/VPwg="/>
    </ext>
  </extLst>
</workbook>
</file>

<file path=xl/sharedStrings.xml><?xml version="1.0" encoding="utf-8"?>
<sst xmlns="http://schemas.openxmlformats.org/spreadsheetml/2006/main" count="849" uniqueCount="64">
  <si>
    <t>CH4 by FID</t>
  </si>
  <si>
    <t>CH4 by TCD</t>
  </si>
  <si>
    <t>CO2 by TCD</t>
  </si>
  <si>
    <t>AIR</t>
  </si>
  <si>
    <t>Data#</t>
  </si>
  <si>
    <t>Data Filename</t>
  </si>
  <si>
    <t>Date Acquired</t>
  </si>
  <si>
    <t>Sample Name</t>
  </si>
  <si>
    <t>Sample Type</t>
  </si>
  <si>
    <t>Level#</t>
  </si>
  <si>
    <t>Ret. Time</t>
  </si>
  <si>
    <t>Area</t>
  </si>
  <si>
    <t>Conc. (ppt)</t>
  </si>
  <si>
    <t>Std. Conc.</t>
  </si>
  <si>
    <t>Cal. Point</t>
  </si>
  <si>
    <t>Accuracy[%]</t>
  </si>
  <si>
    <t>Deviation</t>
  </si>
  <si>
    <t>Analyst code</t>
  </si>
  <si>
    <t>Note</t>
  </si>
  <si>
    <t>Order</t>
  </si>
  <si>
    <t>Season specific ranged CAL Measured headspace CH4  in ppm from GC in ppm</t>
  </si>
  <si>
    <t>Season specific CAL Measured headspace CO2 in ppm from GC in ppm</t>
  </si>
  <si>
    <t>2020 ranged CAL Measured headspace CH4  in ppm from GC in ppm</t>
  </si>
  <si>
    <t>2020 CAL Measured headspace CO2 in ppm from GC in ppm</t>
  </si>
  <si>
    <t>2021 ranged CAL Measured headspace CH4  in ppm from GC in ppm</t>
  </si>
  <si>
    <t>2021 CAL Measured headspace CO2 in ppm from GC in ppm</t>
  </si>
  <si>
    <t>2022 ranged CAL Measured headspace CH4  in ppm from GC in ppm</t>
  </si>
  <si>
    <t>2022 CAL Measured headspace CO2 in ppm from GC in ppm</t>
  </si>
  <si>
    <t>2023 ranged CAL Measured headspace CH4  in ppm from GC in ppm</t>
  </si>
  <si>
    <t>2023 CAL Measured headspace CO2 in ppm from GC in ppm</t>
  </si>
  <si>
    <t>BRN25oct23_001.gcd</t>
  </si>
  <si>
    <t>QC outside air</t>
  </si>
  <si>
    <t>Unknown</t>
  </si>
  <si>
    <t>-----</t>
  </si>
  <si>
    <t>BRN25oct23_002.gcd</t>
  </si>
  <si>
    <t xml:space="preserve">QC spiked air </t>
  </si>
  <si>
    <t>BRN25oct23_003.gcd</t>
  </si>
  <si>
    <t>QC reference tank  new batch</t>
  </si>
  <si>
    <t>BRN25oct23_004.gcd</t>
  </si>
  <si>
    <t>BRN25oct23_005.gcd</t>
  </si>
  <si>
    <t>BRN25oct23_006.gcd</t>
  </si>
  <si>
    <t>BRN25oct23_007.gcd</t>
  </si>
  <si>
    <t>BRN25oct23_008.gcd</t>
  </si>
  <si>
    <t>BRN25oct23_009.gcd</t>
  </si>
  <si>
    <t>BRN25oct23_010.gcd</t>
  </si>
  <si>
    <t>BRN25oct23_011.gcd</t>
  </si>
  <si>
    <t>BRN25oct23_012.gcd</t>
  </si>
  <si>
    <t>BRN25oct23_013.gcd</t>
  </si>
  <si>
    <t>BRN25oct23_014.gcd</t>
  </si>
  <si>
    <t>BRN25oct23_015.gcd</t>
  </si>
  <si>
    <t>BRN25oct23_016.gcd</t>
  </si>
  <si>
    <t>BRN25oct23_017.gcd</t>
  </si>
  <si>
    <t>BRN25oct23_018.gcd</t>
  </si>
  <si>
    <t>BRN25oct23_019.gcd</t>
  </si>
  <si>
    <t>BRN25oct23_020.gcd</t>
  </si>
  <si>
    <t>BRN25oct23_021.gcd</t>
  </si>
  <si>
    <t>BRN25oct23_022.gcd</t>
  </si>
  <si>
    <t>BRN25oct23_023.gcd</t>
  </si>
  <si>
    <t>BRN25oct23_024.gcd</t>
  </si>
  <si>
    <t>BRN25oct23_025.gcd</t>
  </si>
  <si>
    <t>BRN25oct23_026.gcd</t>
  </si>
  <si>
    <t>BRN25oct23_027.gcd</t>
  </si>
  <si>
    <t>BRN25oct23_028.gcd</t>
  </si>
  <si>
    <t>BRN25oct23_029.gcd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</si>
</sst>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trike/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E7E6E6"/>
        <bgColor rgb="FFE7E6E6"/>
      </patternFill>
    </fill>
    <fill>
      <patternFill patternType="solid">
        <fgColor rgb="FFC5E0B3"/>
        <bgColor rgb="FFC5E0B3"/>
      </patternFill>
    </fill>
    <fill>
      <patternFill patternType="solid">
        <fgColor rgb="FFFBE4D5"/>
        <bgColor rgb="FFFBE4D5"/>
      </patternFill>
    </fill>
    <fill>
      <patternFill patternType="solid">
        <fgColor rgb="FFDEEAF6"/>
        <bgColor rgb="FFDEEAF6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1" numFmtId="14" xfId="0" applyFont="1" applyNumberFormat="1"/>
    <xf borderId="0" fillId="0" fontId="1" numFmtId="22" xfId="0" applyFont="1" applyNumberFormat="1"/>
    <xf borderId="0" fillId="0" fontId="1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" numFmtId="3" xfId="0" applyFont="1" applyNumberFormat="1"/>
    <xf borderId="1" fillId="2" fontId="1" numFmtId="2" xfId="0" applyBorder="1" applyFill="1" applyFont="1" applyNumberFormat="1"/>
    <xf borderId="1" fillId="2" fontId="1" numFmtId="3" xfId="0" applyBorder="1" applyFont="1" applyNumberFormat="1"/>
    <xf borderId="1" fillId="3" fontId="1" numFmtId="2" xfId="0" applyBorder="1" applyFill="1" applyFont="1" applyNumberFormat="1"/>
    <xf borderId="1" fillId="3" fontId="1" numFmtId="1" xfId="0" applyBorder="1" applyFont="1" applyNumberFormat="1"/>
    <xf borderId="1" fillId="4" fontId="1" numFmtId="2" xfId="0" applyBorder="1" applyFill="1" applyFont="1" applyNumberFormat="1"/>
    <xf borderId="1" fillId="4" fontId="1" numFmtId="1" xfId="0" applyBorder="1" applyFont="1" applyNumberFormat="1"/>
    <xf borderId="1" fillId="5" fontId="1" numFmtId="2" xfId="0" applyBorder="1" applyFill="1" applyFont="1" applyNumberFormat="1"/>
    <xf borderId="1" fillId="5" fontId="1" numFmtId="1" xfId="0" applyBorder="1" applyFont="1" applyNumberForma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3.57"/>
    <col customWidth="1" min="3" max="3" width="17.86"/>
    <col customWidth="1" min="4" max="30" width="8.71"/>
    <col customWidth="1" min="31" max="31" width="21.43"/>
    <col customWidth="1" min="32" max="73" width="8.71"/>
  </cols>
  <sheetData>
    <row r="1" ht="14.25" customHeight="1">
      <c r="BH1" s="1"/>
    </row>
    <row r="2" ht="14.25" customHeight="1">
      <c r="BH2" s="1"/>
    </row>
    <row r="3" ht="14.25" customHeight="1">
      <c r="BH3" s="1"/>
    </row>
    <row r="4" ht="14.25" customHeight="1">
      <c r="BH4" s="1"/>
    </row>
    <row r="5" ht="14.25" customHeight="1">
      <c r="BH5" s="1"/>
    </row>
    <row r="6" ht="14.25" customHeight="1">
      <c r="BH6" s="1"/>
    </row>
    <row r="7" ht="14.25" customHeight="1">
      <c r="A7" s="2" t="s">
        <v>0</v>
      </c>
      <c r="O7" s="2" t="s">
        <v>1</v>
      </c>
      <c r="AC7" s="2" t="s">
        <v>2</v>
      </c>
      <c r="BH7" s="1"/>
      <c r="BI7" s="2" t="s">
        <v>3</v>
      </c>
    </row>
    <row r="8" ht="14.25" customHeight="1">
      <c r="A8" s="3" t="s">
        <v>4</v>
      </c>
      <c r="B8" s="2" t="s">
        <v>5</v>
      </c>
      <c r="C8" s="2" t="s">
        <v>6</v>
      </c>
      <c r="D8" s="2" t="s">
        <v>7</v>
      </c>
      <c r="E8" s="2" t="s">
        <v>8</v>
      </c>
      <c r="F8" s="2" t="s">
        <v>9</v>
      </c>
      <c r="G8" s="2" t="s">
        <v>10</v>
      </c>
      <c r="H8" s="2" t="s">
        <v>11</v>
      </c>
      <c r="I8" s="2" t="s">
        <v>12</v>
      </c>
      <c r="J8" s="2" t="s">
        <v>13</v>
      </c>
      <c r="K8" s="2" t="s">
        <v>14</v>
      </c>
      <c r="L8" s="2" t="s">
        <v>15</v>
      </c>
      <c r="M8" s="2" t="s">
        <v>16</v>
      </c>
      <c r="O8" s="4" t="s">
        <v>4</v>
      </c>
      <c r="P8" s="2" t="s">
        <v>5</v>
      </c>
      <c r="Q8" s="2" t="s">
        <v>6</v>
      </c>
      <c r="R8" s="2" t="s">
        <v>7</v>
      </c>
      <c r="S8" s="2" t="s">
        <v>8</v>
      </c>
      <c r="T8" s="2" t="s">
        <v>9</v>
      </c>
      <c r="U8" s="2" t="s">
        <v>10</v>
      </c>
      <c r="V8" s="2" t="s">
        <v>11</v>
      </c>
      <c r="W8" s="2" t="s">
        <v>12</v>
      </c>
      <c r="X8" s="2" t="s">
        <v>13</v>
      </c>
      <c r="Y8" s="2" t="s">
        <v>14</v>
      </c>
      <c r="Z8" s="2" t="s">
        <v>15</v>
      </c>
      <c r="AA8" s="2" t="s">
        <v>16</v>
      </c>
      <c r="AC8" s="2" t="s">
        <v>4</v>
      </c>
      <c r="AD8" s="2" t="s">
        <v>5</v>
      </c>
      <c r="AE8" s="2" t="s">
        <v>6</v>
      </c>
      <c r="AF8" s="2" t="s">
        <v>7</v>
      </c>
      <c r="AG8" s="2" t="s">
        <v>8</v>
      </c>
      <c r="AH8" s="2" t="s">
        <v>9</v>
      </c>
      <c r="AI8" s="2" t="s">
        <v>10</v>
      </c>
      <c r="AJ8" s="2" t="s">
        <v>11</v>
      </c>
      <c r="AK8" s="2" t="s">
        <v>12</v>
      </c>
      <c r="AL8" s="2" t="s">
        <v>13</v>
      </c>
      <c r="AM8" s="2" t="s">
        <v>14</v>
      </c>
      <c r="AN8" s="2" t="s">
        <v>15</v>
      </c>
      <c r="AO8" s="2" t="s">
        <v>16</v>
      </c>
      <c r="AQ8" s="5" t="s">
        <v>17</v>
      </c>
      <c r="AR8" s="5" t="s">
        <v>18</v>
      </c>
      <c r="AS8" s="2" t="s">
        <v>19</v>
      </c>
      <c r="AT8" s="5" t="s">
        <v>20</v>
      </c>
      <c r="AU8" s="5" t="s">
        <v>21</v>
      </c>
      <c r="AV8" s="5"/>
      <c r="AW8" s="5" t="s">
        <v>22</v>
      </c>
      <c r="AX8" s="5" t="s">
        <v>23</v>
      </c>
      <c r="AZ8" s="5" t="s">
        <v>24</v>
      </c>
      <c r="BA8" s="5" t="s">
        <v>25</v>
      </c>
      <c r="BC8" s="5" t="s">
        <v>26</v>
      </c>
      <c r="BD8" s="5" t="s">
        <v>27</v>
      </c>
      <c r="BF8" s="5" t="s">
        <v>28</v>
      </c>
      <c r="BG8" s="5" t="s">
        <v>29</v>
      </c>
      <c r="BH8" s="6"/>
      <c r="BI8" s="6" t="s">
        <v>4</v>
      </c>
      <c r="BJ8" s="2" t="s">
        <v>5</v>
      </c>
      <c r="BK8" s="2" t="s">
        <v>6</v>
      </c>
      <c r="BL8" s="2" t="s">
        <v>7</v>
      </c>
      <c r="BM8" s="2" t="s">
        <v>8</v>
      </c>
      <c r="BN8" s="2" t="s">
        <v>9</v>
      </c>
      <c r="BO8" s="2" t="s">
        <v>10</v>
      </c>
      <c r="BP8" s="2" t="s">
        <v>11</v>
      </c>
      <c r="BQ8" s="2" t="s">
        <v>12</v>
      </c>
      <c r="BR8" s="2" t="s">
        <v>13</v>
      </c>
      <c r="BS8" s="2" t="s">
        <v>14</v>
      </c>
      <c r="BT8" s="2" t="s">
        <v>15</v>
      </c>
      <c r="BU8" s="2" t="s">
        <v>16</v>
      </c>
    </row>
    <row r="9" ht="14.25" customHeight="1">
      <c r="A9" s="2">
        <v>49.0</v>
      </c>
      <c r="B9" s="2" t="s">
        <v>30</v>
      </c>
      <c r="C9" s="4">
        <v>45224.420324074075</v>
      </c>
      <c r="D9" s="2" t="s">
        <v>31</v>
      </c>
      <c r="E9" s="2" t="s">
        <v>32</v>
      </c>
      <c r="F9" s="2">
        <v>0.0</v>
      </c>
      <c r="G9" s="2">
        <v>6.08</v>
      </c>
      <c r="H9" s="7">
        <v>2750.0</v>
      </c>
      <c r="I9" s="2">
        <v>-0.002</v>
      </c>
      <c r="J9" s="2" t="s">
        <v>33</v>
      </c>
      <c r="K9" s="2" t="s">
        <v>33</v>
      </c>
      <c r="L9" s="2" t="s">
        <v>33</v>
      </c>
      <c r="M9" s="2" t="s">
        <v>33</v>
      </c>
      <c r="O9" s="2">
        <v>49.0</v>
      </c>
      <c r="P9" s="2" t="s">
        <v>30</v>
      </c>
      <c r="Q9" s="4">
        <v>45224.420324074075</v>
      </c>
      <c r="R9" s="2" t="s">
        <v>31</v>
      </c>
      <c r="S9" s="2" t="s">
        <v>32</v>
      </c>
      <c r="T9" s="2">
        <v>0.0</v>
      </c>
      <c r="U9" s="2" t="s">
        <v>33</v>
      </c>
      <c r="V9" s="7" t="s">
        <v>33</v>
      </c>
      <c r="W9" s="2" t="s">
        <v>33</v>
      </c>
      <c r="X9" s="2" t="s">
        <v>33</v>
      </c>
      <c r="Y9" s="2" t="s">
        <v>33</v>
      </c>
      <c r="Z9" s="2" t="s">
        <v>33</v>
      </c>
      <c r="AA9" s="2" t="s">
        <v>33</v>
      </c>
      <c r="AC9" s="2">
        <v>49.0</v>
      </c>
      <c r="AD9" s="2" t="s">
        <v>30</v>
      </c>
      <c r="AE9" s="4">
        <v>45224.420324074075</v>
      </c>
      <c r="AF9" s="2" t="s">
        <v>31</v>
      </c>
      <c r="AG9" s="2" t="s">
        <v>32</v>
      </c>
      <c r="AH9" s="2">
        <v>0.0</v>
      </c>
      <c r="AI9" s="2">
        <v>12.264</v>
      </c>
      <c r="AJ9" s="7">
        <v>2511.0</v>
      </c>
      <c r="AK9" s="2">
        <v>0.448</v>
      </c>
      <c r="AL9" s="2" t="s">
        <v>33</v>
      </c>
      <c r="AM9" s="2" t="s">
        <v>33</v>
      </c>
      <c r="AN9" s="2" t="s">
        <v>33</v>
      </c>
      <c r="AO9" s="2" t="s">
        <v>33</v>
      </c>
      <c r="AQ9" s="2">
        <v>1.0</v>
      </c>
      <c r="AS9" s="1">
        <v>49.0</v>
      </c>
      <c r="AT9" s="8">
        <f t="shared" ref="AT9:AT37" si="1">IF(H9&lt;10000,((H9^2*0.00000054)+(H9*-0.004765)+(12.72)),(IF(H9&lt;200000,((H9^2*-0.000000001577)+(H9*0.003043)+(-10.42)),(IF(H9&lt;8000000,((H9^2*-1.86E-11)+(H9*0.00194)+(154.1)),((V9^2*-0.00000002)+(V9*0.2565)+(-1032)))))))</f>
        <v>3.7</v>
      </c>
      <c r="AU9" s="9">
        <f t="shared" ref="AU9:AU37" si="2">IF(AJ9&lt;45000,((-0.0000004561*AJ9^2)+(0.244*AJ9)+(-21.72)),((-0.0000000409*AJ9^2)+(0.2477*AJ9)+(-1777)))</f>
        <v>588.0882343</v>
      </c>
      <c r="AW9" s="10">
        <f t="shared" ref="AW9:AW37" si="3">IF(H9&lt;15000,((0.00000002125*H9^2)+(0.002705*H9)+(-4.371)),(IF(H9&lt;700000,((-0.0000000008162*H9^2)+(0.003141*H9)+(0.4702)), ((0.000000003285*V9^2)+(0.1899*V9)+(559.5)))))</f>
        <v>3.228453125</v>
      </c>
      <c r="AX9" s="11">
        <f t="shared" ref="AX9:AX37" si="4">((-0.00000006277*AJ9^2)+(0.1854*AJ9)+(34.83))</f>
        <v>499.9736276</v>
      </c>
      <c r="AZ9" s="12">
        <f t="shared" ref="AZ9:AZ37" si="5">IF(H9&lt;10000,((-0.00000005795*H9^2)+(0.003823*H9)+(-6.715)),(IF(H9&lt;700000,((-0.0000000001209*H9^2)+(0.002635*H9)+(-0.4111)), ((-0.00000002007*V9^2)+(0.2564*V9)+(286.1)))))</f>
        <v>3.360003125</v>
      </c>
      <c r="BA9" s="13">
        <f t="shared" ref="BA9:BA37" si="6">(-0.00000001626*AJ9^2)+(0.1912*AJ9)+(-3.858)</f>
        <v>476.1426787</v>
      </c>
      <c r="BC9" s="14">
        <f t="shared" ref="BC9:BC37" si="7">IF(H9&lt;10000,((0.0000001453*H9^2)+(0.0008349*H9)+(-1.805)),(IF(H9&lt;700000,((-8.054E-11*H9^2)+(0.002348*H9)+(-2.47)), ((-0.00000001938*V9^2)+(0.2471*V9)+(226.8)))))</f>
        <v>1.58980625</v>
      </c>
      <c r="BD9" s="15">
        <f t="shared" ref="BD9:BD37" si="8">(-0.00000002552*AJ9^2)+(0.2067*AJ9)+(-103.7)</f>
        <v>415.1627933</v>
      </c>
      <c r="BF9" s="8">
        <f t="shared" ref="BF9:BF37" si="9">IF(H9&lt;10000,((H9^2*0.00000054)+(H9*-0.004765)+(12.72)),(IF(H9&lt;200000,((H9^2*-0.000000001577)+(H9*0.003043)+(-10.42)),(IF(H9&lt;8000000,((H9^2*-1.86E-11)+(H9*0.00194)+(154.1)),((V9^2*-0.00000002)+(V9*0.2565)+(-1032)))))))</f>
        <v>3.7</v>
      </c>
      <c r="BG9" s="9">
        <f t="shared" ref="BG9:BG37" si="10">IF(AJ9&lt;45000,((-0.0000004561*AJ9^2)+(0.244*AJ9)+(-21.72)),((-0.0000000409*AJ9^2)+(0.2477*AJ9)+(-1777)))</f>
        <v>588.0882343</v>
      </c>
      <c r="BH9" s="1"/>
      <c r="BI9" s="2">
        <v>49.0</v>
      </c>
      <c r="BJ9" s="2" t="s">
        <v>30</v>
      </c>
      <c r="BK9" s="4">
        <v>45224.420324074075</v>
      </c>
      <c r="BL9" s="2" t="s">
        <v>31</v>
      </c>
      <c r="BM9" s="2" t="s">
        <v>32</v>
      </c>
      <c r="BN9" s="2">
        <v>0.0</v>
      </c>
      <c r="BO9" s="2">
        <v>2.714</v>
      </c>
      <c r="BP9" s="7">
        <v>5219698.0</v>
      </c>
      <c r="BQ9" s="2">
        <v>0.0</v>
      </c>
      <c r="BR9" s="2" t="s">
        <v>33</v>
      </c>
      <c r="BS9" s="2" t="s">
        <v>33</v>
      </c>
      <c r="BT9" s="2" t="s">
        <v>33</v>
      </c>
      <c r="BU9" s="2" t="s">
        <v>33</v>
      </c>
    </row>
    <row r="10" ht="14.25" customHeight="1">
      <c r="A10" s="2">
        <v>50.0</v>
      </c>
      <c r="B10" s="2" t="s">
        <v>34</v>
      </c>
      <c r="C10" s="4">
        <v>45224.441516203704</v>
      </c>
      <c r="D10" s="2" t="s">
        <v>35</v>
      </c>
      <c r="E10" s="2" t="s">
        <v>32</v>
      </c>
      <c r="F10" s="2">
        <v>0.0</v>
      </c>
      <c r="G10" s="2">
        <v>6.01</v>
      </c>
      <c r="H10" s="7">
        <v>1082234.0</v>
      </c>
      <c r="I10" s="2">
        <v>2.318</v>
      </c>
      <c r="J10" s="2" t="s">
        <v>33</v>
      </c>
      <c r="K10" s="2" t="s">
        <v>33</v>
      </c>
      <c r="L10" s="2" t="s">
        <v>33</v>
      </c>
      <c r="M10" s="2" t="s">
        <v>33</v>
      </c>
      <c r="O10" s="2">
        <v>50.0</v>
      </c>
      <c r="P10" s="2" t="s">
        <v>34</v>
      </c>
      <c r="Q10" s="4">
        <v>45224.441516203704</v>
      </c>
      <c r="R10" s="2" t="s">
        <v>35</v>
      </c>
      <c r="S10" s="2" t="s">
        <v>32</v>
      </c>
      <c r="T10" s="2">
        <v>0.0</v>
      </c>
      <c r="U10" s="2">
        <v>5.957</v>
      </c>
      <c r="V10" s="7">
        <v>9561.0</v>
      </c>
      <c r="W10" s="2">
        <v>2.426</v>
      </c>
      <c r="X10" s="2" t="s">
        <v>33</v>
      </c>
      <c r="Y10" s="2" t="s">
        <v>33</v>
      </c>
      <c r="Z10" s="2" t="s">
        <v>33</v>
      </c>
      <c r="AA10" s="2" t="s">
        <v>33</v>
      </c>
      <c r="AC10" s="2">
        <v>50.0</v>
      </c>
      <c r="AD10" s="2" t="s">
        <v>34</v>
      </c>
      <c r="AE10" s="4">
        <v>45224.441516203704</v>
      </c>
      <c r="AF10" s="2" t="s">
        <v>35</v>
      </c>
      <c r="AG10" s="2" t="s">
        <v>32</v>
      </c>
      <c r="AH10" s="2">
        <v>0.0</v>
      </c>
      <c r="AI10" s="2">
        <v>12.213</v>
      </c>
      <c r="AJ10" s="7">
        <v>9741.0</v>
      </c>
      <c r="AK10" s="2">
        <v>2.456</v>
      </c>
      <c r="AL10" s="2" t="s">
        <v>33</v>
      </c>
      <c r="AM10" s="2" t="s">
        <v>33</v>
      </c>
      <c r="AN10" s="2" t="s">
        <v>33</v>
      </c>
      <c r="AO10" s="2" t="s">
        <v>33</v>
      </c>
      <c r="AQ10" s="2">
        <v>1.0</v>
      </c>
      <c r="AS10" s="1">
        <v>50.0</v>
      </c>
      <c r="AT10" s="8">
        <f t="shared" si="1"/>
        <v>2231.849074</v>
      </c>
      <c r="AU10" s="9">
        <f t="shared" si="2"/>
        <v>2311.806002</v>
      </c>
      <c r="AW10" s="10">
        <f t="shared" si="3"/>
        <v>2375.434191</v>
      </c>
      <c r="AX10" s="11">
        <f t="shared" si="4"/>
        <v>1834.855338</v>
      </c>
      <c r="AZ10" s="12">
        <f t="shared" si="5"/>
        <v>2735.705747</v>
      </c>
      <c r="BA10" s="13">
        <f t="shared" si="6"/>
        <v>1857.078336</v>
      </c>
      <c r="BC10" s="14">
        <f t="shared" si="7"/>
        <v>2587.551521</v>
      </c>
      <c r="BD10" s="15">
        <f t="shared" si="8"/>
        <v>1907.343182</v>
      </c>
      <c r="BF10" s="8">
        <f t="shared" si="9"/>
        <v>2231.849074</v>
      </c>
      <c r="BG10" s="9">
        <f t="shared" si="10"/>
        <v>2311.806002</v>
      </c>
      <c r="BH10" s="1"/>
      <c r="BI10" s="2">
        <v>50.0</v>
      </c>
      <c r="BJ10" s="2" t="s">
        <v>34</v>
      </c>
      <c r="BK10" s="4">
        <v>45224.441516203704</v>
      </c>
      <c r="BL10" s="2" t="s">
        <v>35</v>
      </c>
      <c r="BM10" s="2" t="s">
        <v>32</v>
      </c>
      <c r="BN10" s="2">
        <v>0.0</v>
      </c>
      <c r="BO10" s="2">
        <v>2.703</v>
      </c>
      <c r="BP10" s="7">
        <v>5437647.0</v>
      </c>
      <c r="BQ10" s="2">
        <v>0.0</v>
      </c>
      <c r="BR10" s="2" t="s">
        <v>33</v>
      </c>
      <c r="BS10" s="2" t="s">
        <v>33</v>
      </c>
      <c r="BT10" s="2" t="s">
        <v>33</v>
      </c>
      <c r="BU10" s="2" t="s">
        <v>33</v>
      </c>
    </row>
    <row r="11" ht="14.25" customHeight="1">
      <c r="A11" s="2">
        <v>51.0</v>
      </c>
      <c r="B11" s="2" t="s">
        <v>36</v>
      </c>
      <c r="C11" s="4">
        <v>45224.46273148148</v>
      </c>
      <c r="D11" s="2" t="s">
        <v>37</v>
      </c>
      <c r="E11" s="2" t="s">
        <v>32</v>
      </c>
      <c r="F11" s="2">
        <v>0.0</v>
      </c>
      <c r="G11" s="2">
        <v>6.046</v>
      </c>
      <c r="H11" s="7">
        <v>4093.0</v>
      </c>
      <c r="I11" s="2">
        <v>0.001</v>
      </c>
      <c r="J11" s="2" t="s">
        <v>33</v>
      </c>
      <c r="K11" s="2" t="s">
        <v>33</v>
      </c>
      <c r="L11" s="2" t="s">
        <v>33</v>
      </c>
      <c r="M11" s="2" t="s">
        <v>33</v>
      </c>
      <c r="O11" s="2">
        <v>51.0</v>
      </c>
      <c r="P11" s="2" t="s">
        <v>36</v>
      </c>
      <c r="Q11" s="4">
        <v>45224.46273148148</v>
      </c>
      <c r="R11" s="2" t="s">
        <v>37</v>
      </c>
      <c r="S11" s="2" t="s">
        <v>32</v>
      </c>
      <c r="T11" s="2">
        <v>0.0</v>
      </c>
      <c r="U11" s="2" t="s">
        <v>33</v>
      </c>
      <c r="V11" s="7" t="s">
        <v>33</v>
      </c>
      <c r="W11" s="2" t="s">
        <v>33</v>
      </c>
      <c r="X11" s="2" t="s">
        <v>33</v>
      </c>
      <c r="Y11" s="2" t="s">
        <v>33</v>
      </c>
      <c r="Z11" s="2" t="s">
        <v>33</v>
      </c>
      <c r="AA11" s="2" t="s">
        <v>33</v>
      </c>
      <c r="AC11" s="2">
        <v>51.0</v>
      </c>
      <c r="AD11" s="2" t="s">
        <v>36</v>
      </c>
      <c r="AE11" s="4">
        <v>45224.46273148148</v>
      </c>
      <c r="AF11" s="2" t="s">
        <v>37</v>
      </c>
      <c r="AG11" s="2" t="s">
        <v>32</v>
      </c>
      <c r="AH11" s="2">
        <v>0.0</v>
      </c>
      <c r="AI11" s="2">
        <v>12.259</v>
      </c>
      <c r="AJ11" s="7">
        <v>2191.0</v>
      </c>
      <c r="AK11" s="2">
        <v>0.359</v>
      </c>
      <c r="AL11" s="2" t="s">
        <v>33</v>
      </c>
      <c r="AM11" s="2" t="s">
        <v>33</v>
      </c>
      <c r="AN11" s="2" t="s">
        <v>33</v>
      </c>
      <c r="AO11" s="2" t="s">
        <v>33</v>
      </c>
      <c r="AQ11" s="2">
        <v>1.0</v>
      </c>
      <c r="AS11" s="1">
        <v>51.0</v>
      </c>
      <c r="AT11" s="8">
        <f t="shared" si="1"/>
        <v>2.26328546</v>
      </c>
      <c r="AU11" s="9">
        <f t="shared" si="2"/>
        <v>510.6945006</v>
      </c>
      <c r="AW11" s="10">
        <f t="shared" si="3"/>
        <v>7.056558791</v>
      </c>
      <c r="AX11" s="11">
        <f t="shared" si="4"/>
        <v>440.7400738</v>
      </c>
      <c r="AZ11" s="12">
        <f t="shared" si="5"/>
        <v>7.96172299</v>
      </c>
      <c r="BA11" s="13">
        <f t="shared" si="6"/>
        <v>414.9831442</v>
      </c>
      <c r="BC11" s="14">
        <f t="shared" si="7"/>
        <v>4.0464056</v>
      </c>
      <c r="BD11" s="15">
        <f t="shared" si="8"/>
        <v>349.0571917</v>
      </c>
      <c r="BF11" s="8">
        <f t="shared" si="9"/>
        <v>2.26328546</v>
      </c>
      <c r="BG11" s="9">
        <f t="shared" si="10"/>
        <v>510.6945006</v>
      </c>
      <c r="BH11" s="1"/>
      <c r="BI11" s="2">
        <v>51.0</v>
      </c>
      <c r="BJ11" s="2" t="s">
        <v>36</v>
      </c>
      <c r="BK11" s="4">
        <v>45224.46273148148</v>
      </c>
      <c r="BL11" s="2" t="s">
        <v>37</v>
      </c>
      <c r="BM11" s="2" t="s">
        <v>32</v>
      </c>
      <c r="BN11" s="2">
        <v>0.0</v>
      </c>
      <c r="BO11" s="2">
        <v>2.701</v>
      </c>
      <c r="BP11" s="7">
        <v>5510262.0</v>
      </c>
      <c r="BQ11" s="2">
        <v>0.0</v>
      </c>
      <c r="BR11" s="2" t="s">
        <v>33</v>
      </c>
      <c r="BS11" s="2" t="s">
        <v>33</v>
      </c>
      <c r="BT11" s="2" t="s">
        <v>33</v>
      </c>
      <c r="BU11" s="2" t="s">
        <v>33</v>
      </c>
    </row>
    <row r="12" ht="14.25" customHeight="1">
      <c r="A12" s="2">
        <v>52.0</v>
      </c>
      <c r="B12" s="2" t="s">
        <v>38</v>
      </c>
      <c r="C12" s="4">
        <v>45224.483923611115</v>
      </c>
      <c r="D12" s="2">
        <v>94.0</v>
      </c>
      <c r="E12" s="2" t="s">
        <v>32</v>
      </c>
      <c r="F12" s="2">
        <v>0.0</v>
      </c>
      <c r="G12" s="2">
        <v>5.998</v>
      </c>
      <c r="H12" s="7">
        <v>3181744.0</v>
      </c>
      <c r="I12" s="2">
        <v>6.856</v>
      </c>
      <c r="J12" s="2" t="s">
        <v>33</v>
      </c>
      <c r="K12" s="2" t="s">
        <v>33</v>
      </c>
      <c r="L12" s="2" t="s">
        <v>33</v>
      </c>
      <c r="M12" s="2" t="s">
        <v>33</v>
      </c>
      <c r="O12" s="2">
        <v>52.0</v>
      </c>
      <c r="P12" s="2" t="s">
        <v>38</v>
      </c>
      <c r="Q12" s="4">
        <v>45224.483923611115</v>
      </c>
      <c r="R12" s="2">
        <v>94.0</v>
      </c>
      <c r="S12" s="2" t="s">
        <v>32</v>
      </c>
      <c r="T12" s="2">
        <v>0.0</v>
      </c>
      <c r="U12" s="2">
        <v>5.951</v>
      </c>
      <c r="V12" s="7">
        <v>26020.0</v>
      </c>
      <c r="W12" s="2">
        <v>6.648</v>
      </c>
      <c r="X12" s="2" t="s">
        <v>33</v>
      </c>
      <c r="Y12" s="2" t="s">
        <v>33</v>
      </c>
      <c r="Z12" s="2" t="s">
        <v>33</v>
      </c>
      <c r="AA12" s="2" t="s">
        <v>33</v>
      </c>
      <c r="AC12" s="2">
        <v>52.0</v>
      </c>
      <c r="AD12" s="2" t="s">
        <v>38</v>
      </c>
      <c r="AE12" s="4">
        <v>45224.483923611115</v>
      </c>
      <c r="AF12" s="2">
        <v>94.0</v>
      </c>
      <c r="AG12" s="2" t="s">
        <v>32</v>
      </c>
      <c r="AH12" s="2">
        <v>0.0</v>
      </c>
      <c r="AI12" s="2">
        <v>12.14</v>
      </c>
      <c r="AJ12" s="7">
        <v>43949.0</v>
      </c>
      <c r="AK12" s="2">
        <v>11.727</v>
      </c>
      <c r="AL12" s="2" t="s">
        <v>33</v>
      </c>
      <c r="AM12" s="2" t="s">
        <v>33</v>
      </c>
      <c r="AN12" s="2" t="s">
        <v>33</v>
      </c>
      <c r="AO12" s="2" t="s">
        <v>33</v>
      </c>
      <c r="AQ12" s="2">
        <v>1.0</v>
      </c>
      <c r="AS12" s="1">
        <v>52.0</v>
      </c>
      <c r="AT12" s="8">
        <f t="shared" si="1"/>
        <v>6138.386355</v>
      </c>
      <c r="AU12" s="9">
        <f t="shared" si="2"/>
        <v>9820.87219</v>
      </c>
      <c r="AW12" s="10">
        <f t="shared" si="3"/>
        <v>5502.922078</v>
      </c>
      <c r="AX12" s="11">
        <f t="shared" si="4"/>
        <v>8061.733428</v>
      </c>
      <c r="AZ12" s="12">
        <f t="shared" si="5"/>
        <v>6944.039799</v>
      </c>
      <c r="BA12" s="13">
        <f t="shared" si="6"/>
        <v>8367.784373</v>
      </c>
      <c r="BC12" s="14">
        <f t="shared" si="7"/>
        <v>6643.220957</v>
      </c>
      <c r="BD12" s="15">
        <f t="shared" si="8"/>
        <v>8931.266047</v>
      </c>
      <c r="BF12" s="8">
        <f t="shared" si="9"/>
        <v>6138.386355</v>
      </c>
      <c r="BG12" s="9">
        <f t="shared" si="10"/>
        <v>9820.87219</v>
      </c>
      <c r="BH12" s="1"/>
      <c r="BI12" s="2">
        <v>52.0</v>
      </c>
      <c r="BJ12" s="2" t="s">
        <v>38</v>
      </c>
      <c r="BK12" s="4">
        <v>45224.483923611115</v>
      </c>
      <c r="BL12" s="2">
        <v>94.0</v>
      </c>
      <c r="BM12" s="2" t="s">
        <v>32</v>
      </c>
      <c r="BN12" s="2">
        <v>0.0</v>
      </c>
      <c r="BO12" s="2">
        <v>2.866</v>
      </c>
      <c r="BP12" s="7">
        <v>710477.0</v>
      </c>
      <c r="BQ12" s="2">
        <v>0.0</v>
      </c>
      <c r="BR12" s="2" t="s">
        <v>33</v>
      </c>
      <c r="BS12" s="2" t="s">
        <v>33</v>
      </c>
      <c r="BT12" s="2" t="s">
        <v>33</v>
      </c>
      <c r="BU12" s="2" t="s">
        <v>33</v>
      </c>
    </row>
    <row r="13" ht="14.25" customHeight="1">
      <c r="A13" s="2">
        <v>53.0</v>
      </c>
      <c r="B13" s="2" t="s">
        <v>39</v>
      </c>
      <c r="C13" s="4">
        <v>45224.50512731481</v>
      </c>
      <c r="D13" s="2">
        <v>125.0</v>
      </c>
      <c r="E13" s="2" t="s">
        <v>32</v>
      </c>
      <c r="F13" s="2">
        <v>0.0</v>
      </c>
      <c r="G13" s="2">
        <v>6.041</v>
      </c>
      <c r="H13" s="7">
        <v>5956.0</v>
      </c>
      <c r="I13" s="2">
        <v>0.005</v>
      </c>
      <c r="J13" s="2" t="s">
        <v>33</v>
      </c>
      <c r="K13" s="2" t="s">
        <v>33</v>
      </c>
      <c r="L13" s="2" t="s">
        <v>33</v>
      </c>
      <c r="M13" s="2" t="s">
        <v>33</v>
      </c>
      <c r="O13" s="2">
        <v>53.0</v>
      </c>
      <c r="P13" s="2" t="s">
        <v>39</v>
      </c>
      <c r="Q13" s="4">
        <v>45224.50512731481</v>
      </c>
      <c r="R13" s="2">
        <v>125.0</v>
      </c>
      <c r="S13" s="2" t="s">
        <v>32</v>
      </c>
      <c r="T13" s="2">
        <v>0.0</v>
      </c>
      <c r="U13" s="2" t="s">
        <v>33</v>
      </c>
      <c r="V13" s="7" t="s">
        <v>33</v>
      </c>
      <c r="W13" s="2" t="s">
        <v>33</v>
      </c>
      <c r="X13" s="2" t="s">
        <v>33</v>
      </c>
      <c r="Y13" s="2" t="s">
        <v>33</v>
      </c>
      <c r="Z13" s="2" t="s">
        <v>33</v>
      </c>
      <c r="AA13" s="2" t="s">
        <v>33</v>
      </c>
      <c r="AC13" s="2">
        <v>53.0</v>
      </c>
      <c r="AD13" s="2" t="s">
        <v>39</v>
      </c>
      <c r="AE13" s="4">
        <v>45224.50512731481</v>
      </c>
      <c r="AF13" s="2">
        <v>125.0</v>
      </c>
      <c r="AG13" s="2" t="s">
        <v>32</v>
      </c>
      <c r="AH13" s="2">
        <v>0.0</v>
      </c>
      <c r="AI13" s="2">
        <v>12.172</v>
      </c>
      <c r="AJ13" s="7">
        <v>22303.0</v>
      </c>
      <c r="AK13" s="2">
        <v>5.903</v>
      </c>
      <c r="AL13" s="2" t="s">
        <v>33</v>
      </c>
      <c r="AM13" s="2" t="s">
        <v>33</v>
      </c>
      <c r="AN13" s="2" t="s">
        <v>33</v>
      </c>
      <c r="AO13" s="2" t="s">
        <v>33</v>
      </c>
      <c r="AQ13" s="2">
        <v>1.0</v>
      </c>
      <c r="AS13" s="1">
        <v>53.0</v>
      </c>
      <c r="AT13" s="8">
        <f t="shared" si="1"/>
        <v>3.49558544</v>
      </c>
      <c r="AU13" s="9">
        <f t="shared" si="2"/>
        <v>5193.337001</v>
      </c>
      <c r="AW13" s="10">
        <f t="shared" si="3"/>
        <v>12.49380114</v>
      </c>
      <c r="AX13" s="11">
        <f t="shared" si="4"/>
        <v>4138.582908</v>
      </c>
      <c r="AZ13" s="12">
        <f t="shared" si="5"/>
        <v>13.99907341</v>
      </c>
      <c r="BA13" s="13">
        <f t="shared" si="6"/>
        <v>4252.387489</v>
      </c>
      <c r="BC13" s="14">
        <f t="shared" si="7"/>
        <v>8.322027301</v>
      </c>
      <c r="BD13" s="15">
        <f t="shared" si="8"/>
        <v>4493.635844</v>
      </c>
      <c r="BF13" s="8">
        <f t="shared" si="9"/>
        <v>3.49558544</v>
      </c>
      <c r="BG13" s="9">
        <f t="shared" si="10"/>
        <v>5193.337001</v>
      </c>
      <c r="BH13" s="1"/>
      <c r="BI13" s="2">
        <v>53.0</v>
      </c>
      <c r="BJ13" s="2" t="s">
        <v>39</v>
      </c>
      <c r="BK13" s="4">
        <v>45224.50512731481</v>
      </c>
      <c r="BL13" s="2">
        <v>125.0</v>
      </c>
      <c r="BM13" s="2" t="s">
        <v>32</v>
      </c>
      <c r="BN13" s="2">
        <v>0.0</v>
      </c>
      <c r="BO13" s="2">
        <v>2.838</v>
      </c>
      <c r="BP13" s="7">
        <v>1422605.0</v>
      </c>
      <c r="BQ13" s="2">
        <v>0.0</v>
      </c>
      <c r="BR13" s="2" t="s">
        <v>33</v>
      </c>
      <c r="BS13" s="2" t="s">
        <v>33</v>
      </c>
      <c r="BT13" s="2" t="s">
        <v>33</v>
      </c>
      <c r="BU13" s="2" t="s">
        <v>33</v>
      </c>
    </row>
    <row r="14" ht="14.25" customHeight="1">
      <c r="A14" s="2">
        <v>54.0</v>
      </c>
      <c r="B14" s="2" t="s">
        <v>40</v>
      </c>
      <c r="C14" s="4">
        <v>45224.526342592595</v>
      </c>
      <c r="D14" s="2">
        <v>225.0</v>
      </c>
      <c r="E14" s="2" t="s">
        <v>32</v>
      </c>
      <c r="F14" s="2">
        <v>0.0</v>
      </c>
      <c r="G14" s="2">
        <v>6.038</v>
      </c>
      <c r="H14" s="7">
        <v>5140.0</v>
      </c>
      <c r="I14" s="2">
        <v>0.004</v>
      </c>
      <c r="J14" s="2" t="s">
        <v>33</v>
      </c>
      <c r="K14" s="2" t="s">
        <v>33</v>
      </c>
      <c r="L14" s="2" t="s">
        <v>33</v>
      </c>
      <c r="M14" s="2" t="s">
        <v>33</v>
      </c>
      <c r="O14" s="2">
        <v>54.0</v>
      </c>
      <c r="P14" s="2" t="s">
        <v>40</v>
      </c>
      <c r="Q14" s="4">
        <v>45224.526342592595</v>
      </c>
      <c r="R14" s="2">
        <v>225.0</v>
      </c>
      <c r="S14" s="2" t="s">
        <v>32</v>
      </c>
      <c r="T14" s="2">
        <v>0.0</v>
      </c>
      <c r="U14" s="2" t="s">
        <v>33</v>
      </c>
      <c r="V14" s="7" t="s">
        <v>33</v>
      </c>
      <c r="W14" s="2" t="s">
        <v>33</v>
      </c>
      <c r="X14" s="2" t="s">
        <v>33</v>
      </c>
      <c r="Y14" s="2" t="s">
        <v>33</v>
      </c>
      <c r="Z14" s="2" t="s">
        <v>33</v>
      </c>
      <c r="AA14" s="2" t="s">
        <v>33</v>
      </c>
      <c r="AC14" s="2">
        <v>54.0</v>
      </c>
      <c r="AD14" s="2" t="s">
        <v>40</v>
      </c>
      <c r="AE14" s="4">
        <v>45224.526342592595</v>
      </c>
      <c r="AF14" s="2">
        <v>225.0</v>
      </c>
      <c r="AG14" s="2" t="s">
        <v>32</v>
      </c>
      <c r="AH14" s="2">
        <v>0.0</v>
      </c>
      <c r="AI14" s="2">
        <v>12.18</v>
      </c>
      <c r="AJ14" s="7">
        <v>22127.0</v>
      </c>
      <c r="AK14" s="2">
        <v>5.855</v>
      </c>
      <c r="AL14" s="2" t="s">
        <v>33</v>
      </c>
      <c r="AM14" s="2" t="s">
        <v>33</v>
      </c>
      <c r="AN14" s="2" t="s">
        <v>33</v>
      </c>
      <c r="AO14" s="2" t="s">
        <v>33</v>
      </c>
      <c r="AQ14" s="2">
        <v>1.0</v>
      </c>
      <c r="AS14" s="1">
        <v>54.0</v>
      </c>
      <c r="AT14" s="8">
        <f t="shared" si="1"/>
        <v>2.494484</v>
      </c>
      <c r="AU14" s="9">
        <f t="shared" si="2"/>
        <v>5153.959557</v>
      </c>
      <c r="AW14" s="10">
        <f t="shared" si="3"/>
        <v>10.0941165</v>
      </c>
      <c r="AX14" s="11">
        <f t="shared" si="4"/>
        <v>4106.443349</v>
      </c>
      <c r="AZ14" s="12">
        <f t="shared" si="5"/>
        <v>11.40420418</v>
      </c>
      <c r="BA14" s="13">
        <f t="shared" si="6"/>
        <v>4218.863437</v>
      </c>
      <c r="BC14" s="14">
        <f t="shared" si="7"/>
        <v>6.32515388</v>
      </c>
      <c r="BD14" s="15">
        <f t="shared" si="8"/>
        <v>4457.456203</v>
      </c>
      <c r="BF14" s="8">
        <f t="shared" si="9"/>
        <v>2.494484</v>
      </c>
      <c r="BG14" s="9">
        <f t="shared" si="10"/>
        <v>5153.959557</v>
      </c>
      <c r="BH14" s="1"/>
      <c r="BI14" s="2">
        <v>54.0</v>
      </c>
      <c r="BJ14" s="2" t="s">
        <v>40</v>
      </c>
      <c r="BK14" s="4">
        <v>45224.526342592595</v>
      </c>
      <c r="BL14" s="2">
        <v>225.0</v>
      </c>
      <c r="BM14" s="2" t="s">
        <v>32</v>
      </c>
      <c r="BN14" s="2">
        <v>0.0</v>
      </c>
      <c r="BO14" s="2">
        <v>2.865</v>
      </c>
      <c r="BP14" s="7">
        <v>864346.0</v>
      </c>
      <c r="BQ14" s="2">
        <v>0.0</v>
      </c>
      <c r="BR14" s="2" t="s">
        <v>33</v>
      </c>
      <c r="BS14" s="2" t="s">
        <v>33</v>
      </c>
      <c r="BT14" s="2" t="s">
        <v>33</v>
      </c>
      <c r="BU14" s="2" t="s">
        <v>33</v>
      </c>
    </row>
    <row r="15" ht="14.25" customHeight="1">
      <c r="A15" s="2">
        <v>55.0</v>
      </c>
      <c r="B15" s="2" t="s">
        <v>41</v>
      </c>
      <c r="C15" s="4">
        <v>45224.54754629629</v>
      </c>
      <c r="D15" s="2">
        <v>108.0</v>
      </c>
      <c r="E15" s="2" t="s">
        <v>32</v>
      </c>
      <c r="F15" s="2">
        <v>0.0</v>
      </c>
      <c r="G15" s="2">
        <v>6.035</v>
      </c>
      <c r="H15" s="7">
        <v>5306.0</v>
      </c>
      <c r="I15" s="2">
        <v>0.004</v>
      </c>
      <c r="J15" s="2" t="s">
        <v>33</v>
      </c>
      <c r="K15" s="2" t="s">
        <v>33</v>
      </c>
      <c r="L15" s="2" t="s">
        <v>33</v>
      </c>
      <c r="M15" s="2" t="s">
        <v>33</v>
      </c>
      <c r="O15" s="2">
        <v>55.0</v>
      </c>
      <c r="P15" s="2" t="s">
        <v>41</v>
      </c>
      <c r="Q15" s="4">
        <v>45224.54754629629</v>
      </c>
      <c r="R15" s="2">
        <v>108.0</v>
      </c>
      <c r="S15" s="2" t="s">
        <v>32</v>
      </c>
      <c r="T15" s="2">
        <v>0.0</v>
      </c>
      <c r="U15" s="2" t="s">
        <v>33</v>
      </c>
      <c r="V15" s="7" t="s">
        <v>33</v>
      </c>
      <c r="W15" s="2" t="s">
        <v>33</v>
      </c>
      <c r="X15" s="2" t="s">
        <v>33</v>
      </c>
      <c r="Y15" s="2" t="s">
        <v>33</v>
      </c>
      <c r="Z15" s="2" t="s">
        <v>33</v>
      </c>
      <c r="AA15" s="2" t="s">
        <v>33</v>
      </c>
      <c r="AC15" s="2">
        <v>55.0</v>
      </c>
      <c r="AD15" s="2" t="s">
        <v>41</v>
      </c>
      <c r="AE15" s="4">
        <v>45224.54754629629</v>
      </c>
      <c r="AF15" s="2">
        <v>108.0</v>
      </c>
      <c r="AG15" s="2" t="s">
        <v>32</v>
      </c>
      <c r="AH15" s="2">
        <v>0.0</v>
      </c>
      <c r="AI15" s="2">
        <v>12.166</v>
      </c>
      <c r="AJ15" s="7">
        <v>22451.0</v>
      </c>
      <c r="AK15" s="2">
        <v>5.943</v>
      </c>
      <c r="AL15" s="2" t="s">
        <v>33</v>
      </c>
      <c r="AM15" s="2" t="s">
        <v>33</v>
      </c>
      <c r="AN15" s="2" t="s">
        <v>33</v>
      </c>
      <c r="AO15" s="2" t="s">
        <v>33</v>
      </c>
      <c r="AQ15" s="2">
        <v>1.0</v>
      </c>
      <c r="AS15" s="1">
        <v>55.0</v>
      </c>
      <c r="AT15" s="8">
        <f t="shared" si="1"/>
        <v>2.63987344</v>
      </c>
      <c r="AU15" s="9">
        <f t="shared" si="2"/>
        <v>5226.42798</v>
      </c>
      <c r="AW15" s="10">
        <f t="shared" si="3"/>
        <v>10.57999477</v>
      </c>
      <c r="AX15" s="11">
        <f t="shared" si="4"/>
        <v>4165.606345</v>
      </c>
      <c r="AZ15" s="12">
        <f t="shared" si="5"/>
        <v>11.93833479</v>
      </c>
      <c r="BA15" s="13">
        <f t="shared" si="6"/>
        <v>4280.577389</v>
      </c>
      <c r="BC15" s="14">
        <f t="shared" si="7"/>
        <v>6.715702711</v>
      </c>
      <c r="BD15" s="15">
        <f t="shared" si="8"/>
        <v>4524.05841</v>
      </c>
      <c r="BF15" s="8">
        <f t="shared" si="9"/>
        <v>2.63987344</v>
      </c>
      <c r="BG15" s="9">
        <f t="shared" si="10"/>
        <v>5226.42798</v>
      </c>
      <c r="BH15" s="1"/>
      <c r="BI15" s="2">
        <v>55.0</v>
      </c>
      <c r="BJ15" s="2" t="s">
        <v>41</v>
      </c>
      <c r="BK15" s="4">
        <v>45224.54754629629</v>
      </c>
      <c r="BL15" s="2">
        <v>108.0</v>
      </c>
      <c r="BM15" s="2" t="s">
        <v>32</v>
      </c>
      <c r="BN15" s="2">
        <v>0.0</v>
      </c>
      <c r="BO15" s="2">
        <v>2.858</v>
      </c>
      <c r="BP15" s="7">
        <v>880860.0</v>
      </c>
      <c r="BQ15" s="2">
        <v>0.0</v>
      </c>
      <c r="BR15" s="2" t="s">
        <v>33</v>
      </c>
      <c r="BS15" s="2" t="s">
        <v>33</v>
      </c>
      <c r="BT15" s="2" t="s">
        <v>33</v>
      </c>
      <c r="BU15" s="2" t="s">
        <v>33</v>
      </c>
    </row>
    <row r="16" ht="14.25" customHeight="1">
      <c r="A16" s="2">
        <v>56.0</v>
      </c>
      <c r="B16" s="2" t="s">
        <v>42</v>
      </c>
      <c r="C16" s="4">
        <v>45224.568761574075</v>
      </c>
      <c r="D16" s="2">
        <v>229.0</v>
      </c>
      <c r="E16" s="2" t="s">
        <v>32</v>
      </c>
      <c r="F16" s="2">
        <v>0.0</v>
      </c>
      <c r="G16" s="2">
        <v>6.007</v>
      </c>
      <c r="H16" s="7">
        <v>2893131.0</v>
      </c>
      <c r="I16" s="2">
        <v>6.23</v>
      </c>
      <c r="J16" s="2" t="s">
        <v>33</v>
      </c>
      <c r="K16" s="2" t="s">
        <v>33</v>
      </c>
      <c r="L16" s="2" t="s">
        <v>33</v>
      </c>
      <c r="M16" s="2" t="s">
        <v>33</v>
      </c>
      <c r="O16" s="2">
        <v>56.0</v>
      </c>
      <c r="P16" s="2" t="s">
        <v>42</v>
      </c>
      <c r="Q16" s="4">
        <v>45224.568761574075</v>
      </c>
      <c r="R16" s="2">
        <v>229.0</v>
      </c>
      <c r="S16" s="2" t="s">
        <v>32</v>
      </c>
      <c r="T16" s="2">
        <v>0.0</v>
      </c>
      <c r="U16" s="2">
        <v>5.961</v>
      </c>
      <c r="V16" s="7">
        <v>22609.0</v>
      </c>
      <c r="W16" s="2">
        <v>5.774</v>
      </c>
      <c r="X16" s="2" t="s">
        <v>33</v>
      </c>
      <c r="Y16" s="2" t="s">
        <v>33</v>
      </c>
      <c r="Z16" s="2" t="s">
        <v>33</v>
      </c>
      <c r="AA16" s="2" t="s">
        <v>33</v>
      </c>
      <c r="AC16" s="2">
        <v>56.0</v>
      </c>
      <c r="AD16" s="2" t="s">
        <v>42</v>
      </c>
      <c r="AE16" s="4">
        <v>45224.568761574075</v>
      </c>
      <c r="AF16" s="2">
        <v>229.0</v>
      </c>
      <c r="AG16" s="2" t="s">
        <v>32</v>
      </c>
      <c r="AH16" s="2">
        <v>0.0</v>
      </c>
      <c r="AI16" s="2">
        <v>12.134</v>
      </c>
      <c r="AJ16" s="7">
        <v>40095.0</v>
      </c>
      <c r="AK16" s="2">
        <v>10.7</v>
      </c>
      <c r="AL16" s="2" t="s">
        <v>33</v>
      </c>
      <c r="AM16" s="2" t="s">
        <v>33</v>
      </c>
      <c r="AN16" s="2" t="s">
        <v>33</v>
      </c>
      <c r="AO16" s="2" t="s">
        <v>33</v>
      </c>
      <c r="AQ16" s="2">
        <v>1.0</v>
      </c>
      <c r="AS16" s="1">
        <v>56.0</v>
      </c>
      <c r="AT16" s="8">
        <f t="shared" si="1"/>
        <v>5611.08829</v>
      </c>
      <c r="AU16" s="9">
        <f t="shared" si="2"/>
        <v>9028.229524</v>
      </c>
      <c r="AW16" s="10">
        <f t="shared" si="3"/>
        <v>4854.628283</v>
      </c>
      <c r="AX16" s="11">
        <f t="shared" si="4"/>
        <v>7367.533382</v>
      </c>
      <c r="AZ16" s="12">
        <f t="shared" si="5"/>
        <v>6072.788481</v>
      </c>
      <c r="BA16" s="13">
        <f t="shared" si="6"/>
        <v>7636.166277</v>
      </c>
      <c r="BC16" s="14">
        <f t="shared" si="7"/>
        <v>5803.577486</v>
      </c>
      <c r="BD16" s="15">
        <f t="shared" si="8"/>
        <v>8142.910318</v>
      </c>
      <c r="BF16" s="8">
        <f t="shared" si="9"/>
        <v>5611.08829</v>
      </c>
      <c r="BG16" s="9">
        <f t="shared" si="10"/>
        <v>9028.229524</v>
      </c>
      <c r="BH16" s="1"/>
      <c r="BI16" s="2">
        <v>56.0</v>
      </c>
      <c r="BJ16" s="2" t="s">
        <v>42</v>
      </c>
      <c r="BK16" s="4">
        <v>45224.568761574075</v>
      </c>
      <c r="BL16" s="2">
        <v>229.0</v>
      </c>
      <c r="BM16" s="2" t="s">
        <v>32</v>
      </c>
      <c r="BN16" s="2">
        <v>0.0</v>
      </c>
      <c r="BO16" s="2">
        <v>2.871</v>
      </c>
      <c r="BP16" s="7">
        <v>741486.0</v>
      </c>
      <c r="BQ16" s="2">
        <v>0.0</v>
      </c>
      <c r="BR16" s="2" t="s">
        <v>33</v>
      </c>
      <c r="BS16" s="2" t="s">
        <v>33</v>
      </c>
      <c r="BT16" s="2" t="s">
        <v>33</v>
      </c>
      <c r="BU16" s="2" t="s">
        <v>33</v>
      </c>
    </row>
    <row r="17" ht="14.25" customHeight="1">
      <c r="A17" s="2">
        <v>57.0</v>
      </c>
      <c r="B17" s="2" t="s">
        <v>43</v>
      </c>
      <c r="C17" s="4">
        <v>45224.58996527778</v>
      </c>
      <c r="D17" s="2">
        <v>325.0</v>
      </c>
      <c r="E17" s="2" t="s">
        <v>32</v>
      </c>
      <c r="F17" s="2">
        <v>0.0</v>
      </c>
      <c r="G17" s="2">
        <v>6.038</v>
      </c>
      <c r="H17" s="7">
        <v>4510.0</v>
      </c>
      <c r="I17" s="2">
        <v>0.002</v>
      </c>
      <c r="J17" s="2" t="s">
        <v>33</v>
      </c>
      <c r="K17" s="2" t="s">
        <v>33</v>
      </c>
      <c r="L17" s="2" t="s">
        <v>33</v>
      </c>
      <c r="M17" s="2" t="s">
        <v>33</v>
      </c>
      <c r="O17" s="2">
        <v>57.0</v>
      </c>
      <c r="P17" s="2" t="s">
        <v>43</v>
      </c>
      <c r="Q17" s="4">
        <v>45224.58996527778</v>
      </c>
      <c r="R17" s="2">
        <v>325.0</v>
      </c>
      <c r="S17" s="2" t="s">
        <v>32</v>
      </c>
      <c r="T17" s="2">
        <v>0.0</v>
      </c>
      <c r="U17" s="2" t="s">
        <v>33</v>
      </c>
      <c r="V17" s="7" t="s">
        <v>33</v>
      </c>
      <c r="W17" s="2" t="s">
        <v>33</v>
      </c>
      <c r="X17" s="2" t="s">
        <v>33</v>
      </c>
      <c r="Y17" s="2" t="s">
        <v>33</v>
      </c>
      <c r="Z17" s="2" t="s">
        <v>33</v>
      </c>
      <c r="AA17" s="2" t="s">
        <v>33</v>
      </c>
      <c r="AC17" s="2">
        <v>57.0</v>
      </c>
      <c r="AD17" s="2" t="s">
        <v>43</v>
      </c>
      <c r="AE17" s="4">
        <v>45224.58996527778</v>
      </c>
      <c r="AF17" s="2">
        <v>325.0</v>
      </c>
      <c r="AG17" s="2" t="s">
        <v>32</v>
      </c>
      <c r="AH17" s="2">
        <v>0.0</v>
      </c>
      <c r="AI17" s="2">
        <v>12.045</v>
      </c>
      <c r="AJ17" s="7">
        <v>150176.0</v>
      </c>
      <c r="AK17" s="2">
        <v>38.467</v>
      </c>
      <c r="AL17" s="2" t="s">
        <v>33</v>
      </c>
      <c r="AM17" s="2" t="s">
        <v>33</v>
      </c>
      <c r="AN17" s="2" t="s">
        <v>33</v>
      </c>
      <c r="AO17" s="2" t="s">
        <v>33</v>
      </c>
      <c r="AQ17" s="2">
        <v>1.0</v>
      </c>
      <c r="AS17" s="1">
        <v>57.0</v>
      </c>
      <c r="AT17" s="8">
        <f t="shared" si="1"/>
        <v>2.213504</v>
      </c>
      <c r="AU17" s="9">
        <f t="shared" si="2"/>
        <v>34499.18441</v>
      </c>
      <c r="AW17" s="10">
        <f t="shared" si="3"/>
        <v>8.260777125</v>
      </c>
      <c r="AX17" s="11">
        <f t="shared" si="4"/>
        <v>26461.8192</v>
      </c>
      <c r="AZ17" s="12">
        <f t="shared" si="5"/>
        <v>9.348021205</v>
      </c>
      <c r="BA17" s="13">
        <f t="shared" si="6"/>
        <v>28343.08417</v>
      </c>
      <c r="BC17" s="14">
        <f t="shared" si="7"/>
        <v>4.91581553</v>
      </c>
      <c r="BD17" s="15">
        <f t="shared" si="8"/>
        <v>30362.13095</v>
      </c>
      <c r="BF17" s="8">
        <f t="shared" si="9"/>
        <v>2.213504</v>
      </c>
      <c r="BG17" s="9">
        <f t="shared" si="10"/>
        <v>34499.18441</v>
      </c>
      <c r="BH17" s="1"/>
      <c r="BI17" s="2">
        <v>57.0</v>
      </c>
      <c r="BJ17" s="2" t="s">
        <v>43</v>
      </c>
      <c r="BK17" s="4">
        <v>45224.58996527778</v>
      </c>
      <c r="BL17" s="2">
        <v>325.0</v>
      </c>
      <c r="BM17" s="2" t="s">
        <v>32</v>
      </c>
      <c r="BN17" s="2">
        <v>0.0</v>
      </c>
      <c r="BO17" s="2">
        <v>2.864</v>
      </c>
      <c r="BP17" s="7">
        <v>796342.0</v>
      </c>
      <c r="BQ17" s="2">
        <v>0.0</v>
      </c>
      <c r="BR17" s="2" t="s">
        <v>33</v>
      </c>
      <c r="BS17" s="2" t="s">
        <v>33</v>
      </c>
      <c r="BT17" s="2" t="s">
        <v>33</v>
      </c>
      <c r="BU17" s="2" t="s">
        <v>33</v>
      </c>
    </row>
    <row r="18" ht="14.25" customHeight="1">
      <c r="A18" s="2">
        <v>58.0</v>
      </c>
      <c r="B18" s="2" t="s">
        <v>44</v>
      </c>
      <c r="C18" s="4">
        <v>45224.61116898148</v>
      </c>
      <c r="D18" s="2">
        <v>302.0</v>
      </c>
      <c r="E18" s="2" t="s">
        <v>32</v>
      </c>
      <c r="F18" s="2">
        <v>0.0</v>
      </c>
      <c r="G18" s="2">
        <v>6.035</v>
      </c>
      <c r="H18" s="7">
        <v>5407.0</v>
      </c>
      <c r="I18" s="2">
        <v>0.004</v>
      </c>
      <c r="J18" s="2" t="s">
        <v>33</v>
      </c>
      <c r="K18" s="2" t="s">
        <v>33</v>
      </c>
      <c r="L18" s="2" t="s">
        <v>33</v>
      </c>
      <c r="M18" s="2" t="s">
        <v>33</v>
      </c>
      <c r="O18" s="2">
        <v>58.0</v>
      </c>
      <c r="P18" s="2" t="s">
        <v>44</v>
      </c>
      <c r="Q18" s="4">
        <v>45224.61116898148</v>
      </c>
      <c r="R18" s="2">
        <v>302.0</v>
      </c>
      <c r="S18" s="2" t="s">
        <v>32</v>
      </c>
      <c r="T18" s="2">
        <v>0.0</v>
      </c>
      <c r="U18" s="2" t="s">
        <v>33</v>
      </c>
      <c r="V18" s="7" t="s">
        <v>33</v>
      </c>
      <c r="W18" s="2" t="s">
        <v>33</v>
      </c>
      <c r="X18" s="2" t="s">
        <v>33</v>
      </c>
      <c r="Y18" s="2" t="s">
        <v>33</v>
      </c>
      <c r="Z18" s="2" t="s">
        <v>33</v>
      </c>
      <c r="AA18" s="2" t="s">
        <v>33</v>
      </c>
      <c r="AC18" s="2">
        <v>58.0</v>
      </c>
      <c r="AD18" s="2" t="s">
        <v>44</v>
      </c>
      <c r="AE18" s="4">
        <v>45224.61116898148</v>
      </c>
      <c r="AF18" s="2">
        <v>302.0</v>
      </c>
      <c r="AG18" s="2" t="s">
        <v>32</v>
      </c>
      <c r="AH18" s="2">
        <v>0.0</v>
      </c>
      <c r="AI18" s="2">
        <v>12.172</v>
      </c>
      <c r="AJ18" s="7">
        <v>18698.0</v>
      </c>
      <c r="AK18" s="2">
        <v>4.919</v>
      </c>
      <c r="AL18" s="2" t="s">
        <v>33</v>
      </c>
      <c r="AM18" s="2" t="s">
        <v>33</v>
      </c>
      <c r="AN18" s="2" t="s">
        <v>33</v>
      </c>
      <c r="AO18" s="2" t="s">
        <v>33</v>
      </c>
      <c r="AQ18" s="2">
        <v>1.0</v>
      </c>
      <c r="AS18" s="1">
        <v>58.0</v>
      </c>
      <c r="AT18" s="8">
        <f t="shared" si="1"/>
        <v>2.74289546</v>
      </c>
      <c r="AU18" s="9">
        <f t="shared" si="2"/>
        <v>4381.132505</v>
      </c>
      <c r="AW18" s="10">
        <f t="shared" si="3"/>
        <v>10.87619254</v>
      </c>
      <c r="AX18" s="11">
        <f t="shared" si="4"/>
        <v>3479.493854</v>
      </c>
      <c r="AZ18" s="12">
        <f t="shared" si="5"/>
        <v>12.26175514</v>
      </c>
      <c r="BA18" s="13">
        <f t="shared" si="6"/>
        <v>3565.514857</v>
      </c>
      <c r="BC18" s="14">
        <f t="shared" si="7"/>
        <v>6.9572441</v>
      </c>
      <c r="BD18" s="15">
        <f t="shared" si="8"/>
        <v>3752.25442</v>
      </c>
      <c r="BF18" s="8">
        <f t="shared" si="9"/>
        <v>2.74289546</v>
      </c>
      <c r="BG18" s="9">
        <f t="shared" si="10"/>
        <v>4381.132505</v>
      </c>
      <c r="BH18" s="1"/>
      <c r="BI18" s="2">
        <v>58.0</v>
      </c>
      <c r="BJ18" s="2" t="s">
        <v>44</v>
      </c>
      <c r="BK18" s="4">
        <v>45224.61116898148</v>
      </c>
      <c r="BL18" s="2">
        <v>302.0</v>
      </c>
      <c r="BM18" s="2" t="s">
        <v>32</v>
      </c>
      <c r="BN18" s="2">
        <v>0.0</v>
      </c>
      <c r="BO18" s="2">
        <v>2.866</v>
      </c>
      <c r="BP18" s="7">
        <v>770648.0</v>
      </c>
      <c r="BQ18" s="2">
        <v>0.0</v>
      </c>
      <c r="BR18" s="2" t="s">
        <v>33</v>
      </c>
      <c r="BS18" s="2" t="s">
        <v>33</v>
      </c>
      <c r="BT18" s="2" t="s">
        <v>33</v>
      </c>
      <c r="BU18" s="2" t="s">
        <v>33</v>
      </c>
    </row>
    <row r="19" ht="14.25" customHeight="1">
      <c r="A19" s="2">
        <v>59.0</v>
      </c>
      <c r="B19" s="2" t="s">
        <v>45</v>
      </c>
      <c r="C19" s="4">
        <v>45224.63239583333</v>
      </c>
      <c r="D19" s="2">
        <v>376.0</v>
      </c>
      <c r="E19" s="2" t="s">
        <v>32</v>
      </c>
      <c r="F19" s="2">
        <v>0.0</v>
      </c>
      <c r="G19" s="2">
        <v>6.058</v>
      </c>
      <c r="H19" s="7">
        <v>2907.0</v>
      </c>
      <c r="I19" s="2">
        <v>-0.001</v>
      </c>
      <c r="J19" s="2" t="s">
        <v>33</v>
      </c>
      <c r="K19" s="2" t="s">
        <v>33</v>
      </c>
      <c r="L19" s="2" t="s">
        <v>33</v>
      </c>
      <c r="M19" s="2" t="s">
        <v>33</v>
      </c>
      <c r="O19" s="2">
        <v>59.0</v>
      </c>
      <c r="P19" s="2" t="s">
        <v>45</v>
      </c>
      <c r="Q19" s="4">
        <v>45224.63239583333</v>
      </c>
      <c r="R19" s="2">
        <v>376.0</v>
      </c>
      <c r="S19" s="2" t="s">
        <v>32</v>
      </c>
      <c r="T19" s="2">
        <v>0.0</v>
      </c>
      <c r="U19" s="2" t="s">
        <v>33</v>
      </c>
      <c r="V19" s="7" t="s">
        <v>33</v>
      </c>
      <c r="W19" s="2" t="s">
        <v>33</v>
      </c>
      <c r="X19" s="2" t="s">
        <v>33</v>
      </c>
      <c r="Y19" s="2" t="s">
        <v>33</v>
      </c>
      <c r="Z19" s="2" t="s">
        <v>33</v>
      </c>
      <c r="AA19" s="2" t="s">
        <v>33</v>
      </c>
      <c r="AC19" s="2">
        <v>59.0</v>
      </c>
      <c r="AD19" s="2" t="s">
        <v>45</v>
      </c>
      <c r="AE19" s="4">
        <v>45224.63239583333</v>
      </c>
      <c r="AF19" s="2">
        <v>376.0</v>
      </c>
      <c r="AG19" s="2" t="s">
        <v>32</v>
      </c>
      <c r="AH19" s="2">
        <v>0.0</v>
      </c>
      <c r="AI19" s="2">
        <v>11.995</v>
      </c>
      <c r="AJ19" s="7">
        <v>217893.0</v>
      </c>
      <c r="AK19" s="2">
        <v>54.195</v>
      </c>
      <c r="AL19" s="2" t="s">
        <v>33</v>
      </c>
      <c r="AM19" s="2" t="s">
        <v>33</v>
      </c>
      <c r="AN19" s="2" t="s">
        <v>33</v>
      </c>
      <c r="AO19" s="2" t="s">
        <v>33</v>
      </c>
      <c r="AQ19" s="2">
        <v>1.0</v>
      </c>
      <c r="AS19" s="1">
        <v>59.0</v>
      </c>
      <c r="AT19" s="8">
        <f t="shared" si="1"/>
        <v>3.43149546</v>
      </c>
      <c r="AU19" s="9">
        <f t="shared" si="2"/>
        <v>50253.2721</v>
      </c>
      <c r="AW19" s="10">
        <f t="shared" si="3"/>
        <v>3.672011291</v>
      </c>
      <c r="AX19" s="11">
        <f t="shared" si="4"/>
        <v>37452.03835</v>
      </c>
      <c r="AZ19" s="12">
        <f t="shared" si="5"/>
        <v>3.90874589</v>
      </c>
      <c r="BA19" s="13">
        <f t="shared" si="6"/>
        <v>40885.30174</v>
      </c>
      <c r="BC19" s="14">
        <f t="shared" si="7"/>
        <v>1.8499336</v>
      </c>
      <c r="BD19" s="15">
        <f t="shared" si="8"/>
        <v>43723.16089</v>
      </c>
      <c r="BF19" s="8">
        <f t="shared" si="9"/>
        <v>3.43149546</v>
      </c>
      <c r="BG19" s="9">
        <f t="shared" si="10"/>
        <v>50253.2721</v>
      </c>
      <c r="BH19" s="1"/>
      <c r="BI19" s="2">
        <v>59.0</v>
      </c>
      <c r="BJ19" s="2" t="s">
        <v>45</v>
      </c>
      <c r="BK19" s="4">
        <v>45224.63239583333</v>
      </c>
      <c r="BL19" s="2">
        <v>376.0</v>
      </c>
      <c r="BM19" s="2" t="s">
        <v>32</v>
      </c>
      <c r="BN19" s="2">
        <v>0.0</v>
      </c>
      <c r="BO19" s="2">
        <v>2.862</v>
      </c>
      <c r="BP19" s="7">
        <v>853471.0</v>
      </c>
      <c r="BQ19" s="2">
        <v>0.0</v>
      </c>
      <c r="BR19" s="2" t="s">
        <v>33</v>
      </c>
      <c r="BS19" s="2" t="s">
        <v>33</v>
      </c>
      <c r="BT19" s="2" t="s">
        <v>33</v>
      </c>
      <c r="BU19" s="2" t="s">
        <v>33</v>
      </c>
    </row>
    <row r="20" ht="14.25" customHeight="1">
      <c r="A20" s="2">
        <v>60.0</v>
      </c>
      <c r="B20" s="2" t="s">
        <v>46</v>
      </c>
      <c r="C20" s="4">
        <v>45224.653599537036</v>
      </c>
      <c r="D20" s="2">
        <v>332.0</v>
      </c>
      <c r="E20" s="2" t="s">
        <v>32</v>
      </c>
      <c r="F20" s="2">
        <v>0.0</v>
      </c>
      <c r="G20" s="2">
        <v>6.061</v>
      </c>
      <c r="H20" s="7">
        <v>2939.0</v>
      </c>
      <c r="I20" s="2">
        <v>-0.001</v>
      </c>
      <c r="J20" s="2" t="s">
        <v>33</v>
      </c>
      <c r="K20" s="2" t="s">
        <v>33</v>
      </c>
      <c r="L20" s="2" t="s">
        <v>33</v>
      </c>
      <c r="M20" s="2" t="s">
        <v>33</v>
      </c>
      <c r="O20" s="2">
        <v>60.0</v>
      </c>
      <c r="P20" s="2" t="s">
        <v>46</v>
      </c>
      <c r="Q20" s="4">
        <v>45224.653599537036</v>
      </c>
      <c r="R20" s="2">
        <v>332.0</v>
      </c>
      <c r="S20" s="2" t="s">
        <v>32</v>
      </c>
      <c r="T20" s="2">
        <v>0.0</v>
      </c>
      <c r="U20" s="2" t="s">
        <v>33</v>
      </c>
      <c r="V20" s="7" t="s">
        <v>33</v>
      </c>
      <c r="W20" s="2" t="s">
        <v>33</v>
      </c>
      <c r="X20" s="2" t="s">
        <v>33</v>
      </c>
      <c r="Y20" s="2" t="s">
        <v>33</v>
      </c>
      <c r="Z20" s="2" t="s">
        <v>33</v>
      </c>
      <c r="AA20" s="2" t="s">
        <v>33</v>
      </c>
      <c r="AC20" s="2">
        <v>60.0</v>
      </c>
      <c r="AD20" s="2" t="s">
        <v>46</v>
      </c>
      <c r="AE20" s="4">
        <v>45224.653599537036</v>
      </c>
      <c r="AF20" s="2">
        <v>332.0</v>
      </c>
      <c r="AG20" s="2" t="s">
        <v>32</v>
      </c>
      <c r="AH20" s="2">
        <v>0.0</v>
      </c>
      <c r="AI20" s="2">
        <v>12.056</v>
      </c>
      <c r="AJ20" s="7">
        <v>145753.0</v>
      </c>
      <c r="AK20" s="2">
        <v>37.408</v>
      </c>
      <c r="AL20" s="2" t="s">
        <v>33</v>
      </c>
      <c r="AM20" s="2" t="s">
        <v>33</v>
      </c>
      <c r="AN20" s="2" t="s">
        <v>33</v>
      </c>
      <c r="AO20" s="2" t="s">
        <v>33</v>
      </c>
      <c r="AQ20" s="2">
        <v>1.0</v>
      </c>
      <c r="AS20" s="1">
        <v>60.0</v>
      </c>
      <c r="AT20" s="8">
        <f t="shared" si="1"/>
        <v>3.38003434</v>
      </c>
      <c r="AU20" s="9">
        <f t="shared" si="2"/>
        <v>33457.14108</v>
      </c>
      <c r="AW20" s="10">
        <f t="shared" si="3"/>
        <v>3.762546571</v>
      </c>
      <c r="AX20" s="11">
        <f t="shared" si="4"/>
        <v>25723.95427</v>
      </c>
      <c r="AZ20" s="12">
        <f t="shared" si="5"/>
        <v>4.020241068</v>
      </c>
      <c r="BA20" s="13">
        <f t="shared" si="6"/>
        <v>27518.68918</v>
      </c>
      <c r="BC20" s="14">
        <f t="shared" si="7"/>
        <v>1.903831961</v>
      </c>
      <c r="BD20" s="15">
        <f t="shared" si="8"/>
        <v>29481.29983</v>
      </c>
      <c r="BF20" s="8">
        <f t="shared" si="9"/>
        <v>3.38003434</v>
      </c>
      <c r="BG20" s="9">
        <f t="shared" si="10"/>
        <v>33457.14108</v>
      </c>
      <c r="BH20" s="1"/>
      <c r="BI20" s="2">
        <v>60.0</v>
      </c>
      <c r="BJ20" s="2" t="s">
        <v>46</v>
      </c>
      <c r="BK20" s="4">
        <v>45224.653599537036</v>
      </c>
      <c r="BL20" s="2">
        <v>332.0</v>
      </c>
      <c r="BM20" s="2" t="s">
        <v>32</v>
      </c>
      <c r="BN20" s="2">
        <v>0.0</v>
      </c>
      <c r="BO20" s="2">
        <v>2.87</v>
      </c>
      <c r="BP20" s="7">
        <v>806833.0</v>
      </c>
      <c r="BQ20" s="2">
        <v>0.0</v>
      </c>
      <c r="BR20" s="2" t="s">
        <v>33</v>
      </c>
      <c r="BS20" s="2" t="s">
        <v>33</v>
      </c>
      <c r="BT20" s="2" t="s">
        <v>33</v>
      </c>
      <c r="BU20" s="2" t="s">
        <v>33</v>
      </c>
    </row>
    <row r="21" ht="14.25" customHeight="1">
      <c r="A21" s="2">
        <v>61.0</v>
      </c>
      <c r="B21" s="2" t="s">
        <v>47</v>
      </c>
      <c r="C21" s="4">
        <v>45224.67480324074</v>
      </c>
      <c r="D21" s="2">
        <v>346.0</v>
      </c>
      <c r="E21" s="2" t="s">
        <v>32</v>
      </c>
      <c r="F21" s="2">
        <v>0.0</v>
      </c>
      <c r="G21" s="2">
        <v>6.063</v>
      </c>
      <c r="H21" s="7">
        <v>2607.0</v>
      </c>
      <c r="I21" s="2">
        <v>-0.002</v>
      </c>
      <c r="J21" s="2" t="s">
        <v>33</v>
      </c>
      <c r="K21" s="2" t="s">
        <v>33</v>
      </c>
      <c r="L21" s="2" t="s">
        <v>33</v>
      </c>
      <c r="M21" s="2" t="s">
        <v>33</v>
      </c>
      <c r="O21" s="2">
        <v>61.0</v>
      </c>
      <c r="P21" s="2" t="s">
        <v>47</v>
      </c>
      <c r="Q21" s="4">
        <v>45224.67480324074</v>
      </c>
      <c r="R21" s="2">
        <v>346.0</v>
      </c>
      <c r="S21" s="2" t="s">
        <v>32</v>
      </c>
      <c r="T21" s="2">
        <v>0.0</v>
      </c>
      <c r="U21" s="2" t="s">
        <v>33</v>
      </c>
      <c r="V21" s="7" t="s">
        <v>33</v>
      </c>
      <c r="W21" s="2" t="s">
        <v>33</v>
      </c>
      <c r="X21" s="2" t="s">
        <v>33</v>
      </c>
      <c r="Y21" s="2" t="s">
        <v>33</v>
      </c>
      <c r="Z21" s="2" t="s">
        <v>33</v>
      </c>
      <c r="AA21" s="2" t="s">
        <v>33</v>
      </c>
      <c r="AC21" s="2">
        <v>61.0</v>
      </c>
      <c r="AD21" s="2" t="s">
        <v>47</v>
      </c>
      <c r="AE21" s="4">
        <v>45224.67480324074</v>
      </c>
      <c r="AF21" s="2">
        <v>346.0</v>
      </c>
      <c r="AG21" s="2" t="s">
        <v>32</v>
      </c>
      <c r="AH21" s="2">
        <v>0.0</v>
      </c>
      <c r="AI21" s="2">
        <v>12.01</v>
      </c>
      <c r="AJ21" s="7">
        <v>207455.0</v>
      </c>
      <c r="AK21" s="2">
        <v>51.828</v>
      </c>
      <c r="AL21" s="2" t="s">
        <v>33</v>
      </c>
      <c r="AM21" s="2" t="s">
        <v>33</v>
      </c>
      <c r="AN21" s="2" t="s">
        <v>33</v>
      </c>
      <c r="AO21" s="2" t="s">
        <v>33</v>
      </c>
      <c r="AQ21" s="2">
        <v>1.0</v>
      </c>
      <c r="AS21" s="1">
        <v>61.0</v>
      </c>
      <c r="AT21" s="8">
        <f t="shared" si="1"/>
        <v>3.96772746</v>
      </c>
      <c r="AU21" s="9">
        <f t="shared" si="2"/>
        <v>47849.3666</v>
      </c>
      <c r="AW21" s="10">
        <f t="shared" si="3"/>
        <v>2.825359541</v>
      </c>
      <c r="AX21" s="11">
        <f t="shared" si="4"/>
        <v>35795.51829</v>
      </c>
      <c r="AZ21" s="12">
        <f t="shared" si="5"/>
        <v>2.85770678</v>
      </c>
      <c r="BA21" s="13">
        <f t="shared" si="6"/>
        <v>38961.747</v>
      </c>
      <c r="BC21" s="14">
        <f t="shared" si="7"/>
        <v>1.35910834</v>
      </c>
      <c r="BD21" s="15">
        <f t="shared" si="8"/>
        <v>41678.92953</v>
      </c>
      <c r="BF21" s="8">
        <f t="shared" si="9"/>
        <v>3.96772746</v>
      </c>
      <c r="BG21" s="9">
        <f t="shared" si="10"/>
        <v>47849.3666</v>
      </c>
      <c r="BH21" s="1"/>
      <c r="BI21" s="2">
        <v>61.0</v>
      </c>
      <c r="BJ21" s="2" t="s">
        <v>47</v>
      </c>
      <c r="BK21" s="4">
        <v>45224.67480324074</v>
      </c>
      <c r="BL21" s="2">
        <v>346.0</v>
      </c>
      <c r="BM21" s="2" t="s">
        <v>32</v>
      </c>
      <c r="BN21" s="2">
        <v>0.0</v>
      </c>
      <c r="BO21" s="2">
        <v>2.87</v>
      </c>
      <c r="BP21" s="7">
        <v>832191.0</v>
      </c>
      <c r="BQ21" s="2">
        <v>0.0</v>
      </c>
      <c r="BR21" s="2" t="s">
        <v>33</v>
      </c>
      <c r="BS21" s="2" t="s">
        <v>33</v>
      </c>
      <c r="BT21" s="2" t="s">
        <v>33</v>
      </c>
      <c r="BU21" s="2" t="s">
        <v>33</v>
      </c>
    </row>
    <row r="22" ht="14.25" customHeight="1">
      <c r="A22" s="2">
        <v>62.0</v>
      </c>
      <c r="B22" s="2" t="s">
        <v>48</v>
      </c>
      <c r="C22" s="4">
        <v>45224.69604166667</v>
      </c>
      <c r="D22" s="2">
        <v>405.0</v>
      </c>
      <c r="E22" s="2" t="s">
        <v>32</v>
      </c>
      <c r="F22" s="2">
        <v>0.0</v>
      </c>
      <c r="G22" s="2">
        <v>6.038</v>
      </c>
      <c r="H22" s="7">
        <v>5596.0</v>
      </c>
      <c r="I22" s="2">
        <v>0.005</v>
      </c>
      <c r="J22" s="2" t="s">
        <v>33</v>
      </c>
      <c r="K22" s="2" t="s">
        <v>33</v>
      </c>
      <c r="L22" s="2" t="s">
        <v>33</v>
      </c>
      <c r="M22" s="2" t="s">
        <v>33</v>
      </c>
      <c r="O22" s="2">
        <v>62.0</v>
      </c>
      <c r="P22" s="2" t="s">
        <v>48</v>
      </c>
      <c r="Q22" s="4">
        <v>45224.69604166667</v>
      </c>
      <c r="R22" s="2">
        <v>405.0</v>
      </c>
      <c r="S22" s="2" t="s">
        <v>32</v>
      </c>
      <c r="T22" s="2">
        <v>0.0</v>
      </c>
      <c r="U22" s="2" t="s">
        <v>33</v>
      </c>
      <c r="V22" s="7" t="s">
        <v>33</v>
      </c>
      <c r="W22" s="2" t="s">
        <v>33</v>
      </c>
      <c r="X22" s="2" t="s">
        <v>33</v>
      </c>
      <c r="Y22" s="2" t="s">
        <v>33</v>
      </c>
      <c r="Z22" s="2" t="s">
        <v>33</v>
      </c>
      <c r="AA22" s="2" t="s">
        <v>33</v>
      </c>
      <c r="AC22" s="2">
        <v>62.0</v>
      </c>
      <c r="AD22" s="2" t="s">
        <v>48</v>
      </c>
      <c r="AE22" s="4">
        <v>45224.69604166667</v>
      </c>
      <c r="AF22" s="2">
        <v>405.0</v>
      </c>
      <c r="AG22" s="2" t="s">
        <v>32</v>
      </c>
      <c r="AH22" s="2">
        <v>0.0</v>
      </c>
      <c r="AI22" s="2">
        <v>12.177</v>
      </c>
      <c r="AJ22" s="7">
        <v>26765.0</v>
      </c>
      <c r="AK22" s="2">
        <v>7.115</v>
      </c>
      <c r="AL22" s="2" t="s">
        <v>33</v>
      </c>
      <c r="AM22" s="2" t="s">
        <v>33</v>
      </c>
      <c r="AN22" s="2" t="s">
        <v>33</v>
      </c>
      <c r="AO22" s="2" t="s">
        <v>33</v>
      </c>
      <c r="AQ22" s="2">
        <v>1.0</v>
      </c>
      <c r="AS22" s="1">
        <v>62.0</v>
      </c>
      <c r="AT22" s="8">
        <f t="shared" si="1"/>
        <v>2.96527664</v>
      </c>
      <c r="AU22" s="9">
        <f t="shared" si="2"/>
        <v>6182.205821</v>
      </c>
      <c r="AW22" s="10">
        <f t="shared" si="3"/>
        <v>11.43162834</v>
      </c>
      <c r="AX22" s="11">
        <f t="shared" si="4"/>
        <v>4952.094755</v>
      </c>
      <c r="AZ22" s="12">
        <f t="shared" si="5"/>
        <v>12.86379123</v>
      </c>
      <c r="BA22" s="13">
        <f t="shared" si="6"/>
        <v>5101.961901</v>
      </c>
      <c r="BC22" s="14">
        <f t="shared" si="7"/>
        <v>7.417201285</v>
      </c>
      <c r="BD22" s="15">
        <f t="shared" si="8"/>
        <v>5410.343859</v>
      </c>
      <c r="BF22" s="8">
        <f t="shared" si="9"/>
        <v>2.96527664</v>
      </c>
      <c r="BG22" s="9">
        <f t="shared" si="10"/>
        <v>6182.205821</v>
      </c>
      <c r="BH22" s="1"/>
      <c r="BI22" s="2">
        <v>62.0</v>
      </c>
      <c r="BJ22" s="2" t="s">
        <v>48</v>
      </c>
      <c r="BK22" s="4">
        <v>45224.69604166667</v>
      </c>
      <c r="BL22" s="2">
        <v>405.0</v>
      </c>
      <c r="BM22" s="2" t="s">
        <v>32</v>
      </c>
      <c r="BN22" s="2">
        <v>0.0</v>
      </c>
      <c r="BO22" s="2">
        <v>2.863</v>
      </c>
      <c r="BP22" s="7">
        <v>831078.0</v>
      </c>
      <c r="BQ22" s="2">
        <v>0.0</v>
      </c>
      <c r="BR22" s="2" t="s">
        <v>33</v>
      </c>
      <c r="BS22" s="2" t="s">
        <v>33</v>
      </c>
      <c r="BT22" s="2" t="s">
        <v>33</v>
      </c>
      <c r="BU22" s="2" t="s">
        <v>33</v>
      </c>
    </row>
    <row r="23" ht="14.25" customHeight="1">
      <c r="A23" s="2">
        <v>63.0</v>
      </c>
      <c r="B23" s="2" t="s">
        <v>49</v>
      </c>
      <c r="C23" s="4">
        <v>45224.71728009259</v>
      </c>
      <c r="D23" s="2">
        <v>68.0</v>
      </c>
      <c r="E23" s="2" t="s">
        <v>32</v>
      </c>
      <c r="F23" s="2">
        <v>0.0</v>
      </c>
      <c r="G23" s="2">
        <v>6.032</v>
      </c>
      <c r="H23" s="7">
        <v>7869.0</v>
      </c>
      <c r="I23" s="2">
        <v>0.009</v>
      </c>
      <c r="J23" s="2" t="s">
        <v>33</v>
      </c>
      <c r="K23" s="2" t="s">
        <v>33</v>
      </c>
      <c r="L23" s="2" t="s">
        <v>33</v>
      </c>
      <c r="M23" s="2" t="s">
        <v>33</v>
      </c>
      <c r="O23" s="2">
        <v>63.0</v>
      </c>
      <c r="P23" s="2" t="s">
        <v>49</v>
      </c>
      <c r="Q23" s="4">
        <v>45224.71728009259</v>
      </c>
      <c r="R23" s="2">
        <v>68.0</v>
      </c>
      <c r="S23" s="2" t="s">
        <v>32</v>
      </c>
      <c r="T23" s="2">
        <v>0.0</v>
      </c>
      <c r="U23" s="2" t="s">
        <v>33</v>
      </c>
      <c r="V23" s="7" t="s">
        <v>33</v>
      </c>
      <c r="W23" s="2" t="s">
        <v>33</v>
      </c>
      <c r="X23" s="2" t="s">
        <v>33</v>
      </c>
      <c r="Y23" s="2" t="s">
        <v>33</v>
      </c>
      <c r="Z23" s="2" t="s">
        <v>33</v>
      </c>
      <c r="AA23" s="2" t="s">
        <v>33</v>
      </c>
      <c r="AC23" s="2">
        <v>63.0</v>
      </c>
      <c r="AD23" s="2" t="s">
        <v>49</v>
      </c>
      <c r="AE23" s="4">
        <v>45224.71728009259</v>
      </c>
      <c r="AF23" s="2">
        <v>68.0</v>
      </c>
      <c r="AG23" s="2" t="s">
        <v>32</v>
      </c>
      <c r="AH23" s="2">
        <v>0.0</v>
      </c>
      <c r="AI23" s="2">
        <v>12.181</v>
      </c>
      <c r="AJ23" s="7">
        <v>18037.0</v>
      </c>
      <c r="AK23" s="2">
        <v>4.738</v>
      </c>
      <c r="AL23" s="2" t="s">
        <v>33</v>
      </c>
      <c r="AM23" s="2" t="s">
        <v>33</v>
      </c>
      <c r="AN23" s="2" t="s">
        <v>33</v>
      </c>
      <c r="AO23" s="2" t="s">
        <v>33</v>
      </c>
      <c r="AQ23" s="2">
        <v>1.0</v>
      </c>
      <c r="AS23" s="1">
        <v>63.0</v>
      </c>
      <c r="AT23" s="8">
        <f t="shared" si="1"/>
        <v>8.66164194</v>
      </c>
      <c r="AU23" s="9">
        <f t="shared" si="2"/>
        <v>4230.92345</v>
      </c>
      <c r="AW23" s="10">
        <f t="shared" si="3"/>
        <v>18.23046967</v>
      </c>
      <c r="AX23" s="11">
        <f t="shared" si="4"/>
        <v>3358.468624</v>
      </c>
      <c r="AZ23" s="12">
        <f t="shared" si="5"/>
        <v>19.77985572</v>
      </c>
      <c r="BA23" s="13">
        <f t="shared" si="6"/>
        <v>3439.526479</v>
      </c>
      <c r="BC23" s="14">
        <f t="shared" si="7"/>
        <v>13.76197279</v>
      </c>
      <c r="BD23" s="15">
        <f t="shared" si="8"/>
        <v>3616.245392</v>
      </c>
      <c r="BF23" s="8">
        <f t="shared" si="9"/>
        <v>8.66164194</v>
      </c>
      <c r="BG23" s="9">
        <f t="shared" si="10"/>
        <v>4230.92345</v>
      </c>
      <c r="BH23" s="1"/>
      <c r="BI23" s="2">
        <v>63.0</v>
      </c>
      <c r="BJ23" s="2" t="s">
        <v>49</v>
      </c>
      <c r="BK23" s="4">
        <v>45224.71728009259</v>
      </c>
      <c r="BL23" s="2">
        <v>68.0</v>
      </c>
      <c r="BM23" s="2" t="s">
        <v>32</v>
      </c>
      <c r="BN23" s="2">
        <v>0.0</v>
      </c>
      <c r="BO23" s="2">
        <v>2.864</v>
      </c>
      <c r="BP23" s="7">
        <v>826056.0</v>
      </c>
      <c r="BQ23" s="2">
        <v>0.0</v>
      </c>
      <c r="BR23" s="2" t="s">
        <v>33</v>
      </c>
      <c r="BS23" s="2" t="s">
        <v>33</v>
      </c>
      <c r="BT23" s="2" t="s">
        <v>33</v>
      </c>
      <c r="BU23" s="2" t="s">
        <v>33</v>
      </c>
    </row>
    <row r="24" ht="14.25" customHeight="1">
      <c r="A24" s="2">
        <v>64.0</v>
      </c>
      <c r="B24" s="2" t="s">
        <v>50</v>
      </c>
      <c r="C24" s="4">
        <v>45224.73850694444</v>
      </c>
      <c r="D24" s="16">
        <v>323.0</v>
      </c>
      <c r="E24" s="2" t="s">
        <v>32</v>
      </c>
      <c r="F24" s="2">
        <v>0.0</v>
      </c>
      <c r="G24" s="2">
        <v>6.036</v>
      </c>
      <c r="H24" s="7">
        <v>7381.0</v>
      </c>
      <c r="I24" s="2">
        <v>0.008</v>
      </c>
      <c r="J24" s="2" t="s">
        <v>33</v>
      </c>
      <c r="K24" s="2" t="s">
        <v>33</v>
      </c>
      <c r="L24" s="2" t="s">
        <v>33</v>
      </c>
      <c r="M24" s="2" t="s">
        <v>33</v>
      </c>
      <c r="O24" s="2">
        <v>64.0</v>
      </c>
      <c r="P24" s="2" t="s">
        <v>50</v>
      </c>
      <c r="Q24" s="4">
        <v>45224.73850694444</v>
      </c>
      <c r="R24" s="16">
        <v>323.0</v>
      </c>
      <c r="S24" s="2" t="s">
        <v>32</v>
      </c>
      <c r="T24" s="2">
        <v>0.0</v>
      </c>
      <c r="U24" s="2" t="s">
        <v>33</v>
      </c>
      <c r="V24" s="7" t="s">
        <v>33</v>
      </c>
      <c r="W24" s="2" t="s">
        <v>33</v>
      </c>
      <c r="X24" s="2" t="s">
        <v>33</v>
      </c>
      <c r="Y24" s="2" t="s">
        <v>33</v>
      </c>
      <c r="Z24" s="2" t="s">
        <v>33</v>
      </c>
      <c r="AA24" s="2" t="s">
        <v>33</v>
      </c>
      <c r="AC24" s="2">
        <v>64.0</v>
      </c>
      <c r="AD24" s="2" t="s">
        <v>50</v>
      </c>
      <c r="AE24" s="4">
        <v>45224.73850694444</v>
      </c>
      <c r="AF24" s="16">
        <v>323.0</v>
      </c>
      <c r="AG24" s="2" t="s">
        <v>32</v>
      </c>
      <c r="AH24" s="2">
        <v>0.0</v>
      </c>
      <c r="AI24" s="2">
        <v>12.181</v>
      </c>
      <c r="AJ24" s="7">
        <v>18507.0</v>
      </c>
      <c r="AK24" s="2">
        <v>4.867</v>
      </c>
      <c r="AL24" s="2" t="s">
        <v>33</v>
      </c>
      <c r="AM24" s="2" t="s">
        <v>33</v>
      </c>
      <c r="AN24" s="2" t="s">
        <v>33</v>
      </c>
      <c r="AO24" s="2" t="s">
        <v>33</v>
      </c>
      <c r="AQ24" s="2">
        <v>1.0</v>
      </c>
      <c r="AS24" s="1">
        <v>64.0</v>
      </c>
      <c r="AT24" s="8">
        <f t="shared" si="1"/>
        <v>6.96828194</v>
      </c>
      <c r="AU24" s="9">
        <f t="shared" si="2"/>
        <v>4337.769623</v>
      </c>
      <c r="AW24" s="10">
        <f t="shared" si="3"/>
        <v>16.75228717</v>
      </c>
      <c r="AX24" s="11">
        <f t="shared" si="4"/>
        <v>3444.528507</v>
      </c>
      <c r="AZ24" s="12">
        <f t="shared" si="5"/>
        <v>18.34549562</v>
      </c>
      <c r="BA24" s="13">
        <f t="shared" si="6"/>
        <v>3529.111203</v>
      </c>
      <c r="BC24" s="14">
        <f t="shared" si="7"/>
        <v>12.27321899</v>
      </c>
      <c r="BD24" s="15">
        <f t="shared" si="8"/>
        <v>3712.956069</v>
      </c>
      <c r="BF24" s="8">
        <f t="shared" si="9"/>
        <v>6.96828194</v>
      </c>
      <c r="BG24" s="9">
        <f t="shared" si="10"/>
        <v>4337.769623</v>
      </c>
      <c r="BH24" s="1"/>
      <c r="BI24" s="2">
        <v>64.0</v>
      </c>
      <c r="BJ24" s="2" t="s">
        <v>50</v>
      </c>
      <c r="BK24" s="4">
        <v>45224.73850694444</v>
      </c>
      <c r="BL24" s="2">
        <v>325.0</v>
      </c>
      <c r="BM24" s="2" t="s">
        <v>32</v>
      </c>
      <c r="BN24" s="2">
        <v>0.0</v>
      </c>
      <c r="BO24" s="2">
        <v>2.863</v>
      </c>
      <c r="BP24" s="7">
        <v>842838.0</v>
      </c>
      <c r="BQ24" s="2">
        <v>0.0</v>
      </c>
      <c r="BR24" s="2" t="s">
        <v>33</v>
      </c>
      <c r="BS24" s="2" t="s">
        <v>33</v>
      </c>
      <c r="BT24" s="2" t="s">
        <v>33</v>
      </c>
      <c r="BU24" s="2" t="s">
        <v>33</v>
      </c>
    </row>
    <row r="25" ht="14.25" customHeight="1">
      <c r="A25" s="2">
        <v>65.0</v>
      </c>
      <c r="B25" s="2" t="s">
        <v>51</v>
      </c>
      <c r="C25" s="4">
        <v>45224.759722222225</v>
      </c>
      <c r="D25" s="2">
        <v>408.0</v>
      </c>
      <c r="E25" s="2" t="s">
        <v>32</v>
      </c>
      <c r="F25" s="2">
        <v>0.0</v>
      </c>
      <c r="G25" s="2">
        <v>6.047</v>
      </c>
      <c r="H25" s="7">
        <v>4872.0</v>
      </c>
      <c r="I25" s="2">
        <v>0.003</v>
      </c>
      <c r="J25" s="2" t="s">
        <v>33</v>
      </c>
      <c r="K25" s="2" t="s">
        <v>33</v>
      </c>
      <c r="L25" s="2" t="s">
        <v>33</v>
      </c>
      <c r="M25" s="2" t="s">
        <v>33</v>
      </c>
      <c r="O25" s="2">
        <v>65.0</v>
      </c>
      <c r="P25" s="2" t="s">
        <v>51</v>
      </c>
      <c r="Q25" s="4">
        <v>45224.759722222225</v>
      </c>
      <c r="R25" s="2">
        <v>408.0</v>
      </c>
      <c r="S25" s="2" t="s">
        <v>32</v>
      </c>
      <c r="T25" s="2">
        <v>0.0</v>
      </c>
      <c r="U25" s="2" t="s">
        <v>33</v>
      </c>
      <c r="V25" s="7" t="s">
        <v>33</v>
      </c>
      <c r="W25" s="2" t="s">
        <v>33</v>
      </c>
      <c r="X25" s="2" t="s">
        <v>33</v>
      </c>
      <c r="Y25" s="2" t="s">
        <v>33</v>
      </c>
      <c r="Z25" s="2" t="s">
        <v>33</v>
      </c>
      <c r="AA25" s="2" t="s">
        <v>33</v>
      </c>
      <c r="AC25" s="2">
        <v>65.0</v>
      </c>
      <c r="AD25" s="2" t="s">
        <v>51</v>
      </c>
      <c r="AE25" s="4">
        <v>45224.759722222225</v>
      </c>
      <c r="AF25" s="2">
        <v>408.0</v>
      </c>
      <c r="AG25" s="2" t="s">
        <v>32</v>
      </c>
      <c r="AH25" s="2">
        <v>0.0</v>
      </c>
      <c r="AI25" s="2">
        <v>12.184</v>
      </c>
      <c r="AJ25" s="7">
        <v>24497.0</v>
      </c>
      <c r="AK25" s="2">
        <v>6.5</v>
      </c>
      <c r="AL25" s="2" t="s">
        <v>33</v>
      </c>
      <c r="AM25" s="2" t="s">
        <v>33</v>
      </c>
      <c r="AN25" s="2" t="s">
        <v>33</v>
      </c>
      <c r="AO25" s="2" t="s">
        <v>33</v>
      </c>
      <c r="AQ25" s="2">
        <v>1.0</v>
      </c>
      <c r="AS25" s="1">
        <v>65.0</v>
      </c>
      <c r="AT25" s="8">
        <f t="shared" si="1"/>
        <v>2.32256736</v>
      </c>
      <c r="AU25" s="9">
        <f t="shared" si="2"/>
        <v>5681.841018</v>
      </c>
      <c r="AW25" s="10">
        <f t="shared" si="3"/>
        <v>9.31215816</v>
      </c>
      <c r="AX25" s="11">
        <f t="shared" si="4"/>
        <v>4538.905334</v>
      </c>
      <c r="AZ25" s="12">
        <f t="shared" si="5"/>
        <v>10.53513255</v>
      </c>
      <c r="BA25" s="13">
        <f t="shared" si="6"/>
        <v>4670.210725</v>
      </c>
      <c r="BC25" s="14">
        <f t="shared" si="7"/>
        <v>5.711529395</v>
      </c>
      <c r="BD25" s="15">
        <f t="shared" si="8"/>
        <v>4944.515271</v>
      </c>
      <c r="BF25" s="8">
        <f t="shared" si="9"/>
        <v>2.32256736</v>
      </c>
      <c r="BG25" s="9">
        <f t="shared" si="10"/>
        <v>5681.841018</v>
      </c>
      <c r="BH25" s="1"/>
      <c r="BI25" s="2">
        <v>65.0</v>
      </c>
      <c r="BJ25" s="2" t="s">
        <v>51</v>
      </c>
      <c r="BK25" s="4">
        <v>45224.759722222225</v>
      </c>
      <c r="BL25" s="2">
        <v>408.0</v>
      </c>
      <c r="BM25" s="2" t="s">
        <v>32</v>
      </c>
      <c r="BN25" s="2">
        <v>0.0</v>
      </c>
      <c r="BO25" s="2">
        <v>2.875</v>
      </c>
      <c r="BP25" s="7">
        <v>782420.0</v>
      </c>
      <c r="BQ25" s="2">
        <v>0.0</v>
      </c>
      <c r="BR25" s="2" t="s">
        <v>33</v>
      </c>
      <c r="BS25" s="2" t="s">
        <v>33</v>
      </c>
      <c r="BT25" s="2" t="s">
        <v>33</v>
      </c>
      <c r="BU25" s="2" t="s">
        <v>33</v>
      </c>
    </row>
    <row r="26" ht="14.25" customHeight="1">
      <c r="A26" s="2">
        <v>66.0</v>
      </c>
      <c r="B26" s="2" t="s">
        <v>52</v>
      </c>
      <c r="C26" s="4">
        <v>45224.78092592592</v>
      </c>
      <c r="D26" s="2">
        <v>387.0</v>
      </c>
      <c r="E26" s="2" t="s">
        <v>32</v>
      </c>
      <c r="F26" s="2">
        <v>0.0</v>
      </c>
      <c r="G26" s="2">
        <v>6.037</v>
      </c>
      <c r="H26" s="7">
        <v>5830.0</v>
      </c>
      <c r="I26" s="2">
        <v>0.005</v>
      </c>
      <c r="J26" s="2" t="s">
        <v>33</v>
      </c>
      <c r="K26" s="2" t="s">
        <v>33</v>
      </c>
      <c r="L26" s="2" t="s">
        <v>33</v>
      </c>
      <c r="M26" s="2" t="s">
        <v>33</v>
      </c>
      <c r="O26" s="2">
        <v>66.0</v>
      </c>
      <c r="P26" s="2" t="s">
        <v>52</v>
      </c>
      <c r="Q26" s="4">
        <v>45224.78092592592</v>
      </c>
      <c r="R26" s="2">
        <v>387.0</v>
      </c>
      <c r="S26" s="2" t="s">
        <v>32</v>
      </c>
      <c r="T26" s="2">
        <v>0.0</v>
      </c>
      <c r="U26" s="2" t="s">
        <v>33</v>
      </c>
      <c r="V26" s="7" t="s">
        <v>33</v>
      </c>
      <c r="W26" s="2" t="s">
        <v>33</v>
      </c>
      <c r="X26" s="2" t="s">
        <v>33</v>
      </c>
      <c r="Y26" s="2" t="s">
        <v>33</v>
      </c>
      <c r="Z26" s="2" t="s">
        <v>33</v>
      </c>
      <c r="AA26" s="2" t="s">
        <v>33</v>
      </c>
      <c r="AC26" s="2">
        <v>66.0</v>
      </c>
      <c r="AD26" s="2" t="s">
        <v>52</v>
      </c>
      <c r="AE26" s="4">
        <v>45224.78092592592</v>
      </c>
      <c r="AF26" s="2">
        <v>387.0</v>
      </c>
      <c r="AG26" s="2" t="s">
        <v>32</v>
      </c>
      <c r="AH26" s="2">
        <v>0.0</v>
      </c>
      <c r="AI26" s="2">
        <v>12.184</v>
      </c>
      <c r="AJ26" s="7">
        <v>18512.0</v>
      </c>
      <c r="AK26" s="2">
        <v>4.868</v>
      </c>
      <c r="AL26" s="2" t="s">
        <v>33</v>
      </c>
      <c r="AM26" s="2" t="s">
        <v>33</v>
      </c>
      <c r="AN26" s="2" t="s">
        <v>33</v>
      </c>
      <c r="AO26" s="2" t="s">
        <v>33</v>
      </c>
      <c r="AQ26" s="2">
        <v>1.0</v>
      </c>
      <c r="AS26" s="1">
        <v>66.0</v>
      </c>
      <c r="AT26" s="8">
        <f t="shared" si="1"/>
        <v>3.294056</v>
      </c>
      <c r="AU26" s="9">
        <f t="shared" si="2"/>
        <v>4338.905201</v>
      </c>
      <c r="AW26" s="10">
        <f t="shared" si="3"/>
        <v>12.12141413</v>
      </c>
      <c r="AX26" s="11">
        <f t="shared" si="4"/>
        <v>3445.443889</v>
      </c>
      <c r="AZ26" s="12">
        <f t="shared" si="5"/>
        <v>13.60343325</v>
      </c>
      <c r="BA26" s="13">
        <f t="shared" si="6"/>
        <v>3530.064193</v>
      </c>
      <c r="BC26" s="14">
        <f t="shared" si="7"/>
        <v>8.00105417</v>
      </c>
      <c r="BD26" s="15">
        <f t="shared" si="8"/>
        <v>3713.984845</v>
      </c>
      <c r="BF26" s="8">
        <f t="shared" si="9"/>
        <v>3.294056</v>
      </c>
      <c r="BG26" s="9">
        <f t="shared" si="10"/>
        <v>4338.905201</v>
      </c>
      <c r="BH26" s="1"/>
      <c r="BI26" s="2">
        <v>66.0</v>
      </c>
      <c r="BJ26" s="2" t="s">
        <v>52</v>
      </c>
      <c r="BK26" s="4">
        <v>45224.78092592592</v>
      </c>
      <c r="BL26" s="2">
        <v>387.0</v>
      </c>
      <c r="BM26" s="2" t="s">
        <v>32</v>
      </c>
      <c r="BN26" s="2">
        <v>0.0</v>
      </c>
      <c r="BO26" s="2">
        <v>2.865</v>
      </c>
      <c r="BP26" s="7">
        <v>829048.0</v>
      </c>
      <c r="BQ26" s="2">
        <v>0.0</v>
      </c>
      <c r="BR26" s="2" t="s">
        <v>33</v>
      </c>
      <c r="BS26" s="2" t="s">
        <v>33</v>
      </c>
      <c r="BT26" s="2" t="s">
        <v>33</v>
      </c>
      <c r="BU26" s="2" t="s">
        <v>33</v>
      </c>
    </row>
    <row r="27" ht="14.25" customHeight="1">
      <c r="A27" s="2">
        <v>67.0</v>
      </c>
      <c r="B27" s="2" t="s">
        <v>53</v>
      </c>
      <c r="C27" s="4">
        <v>45224.80212962963</v>
      </c>
      <c r="D27" s="2">
        <v>153.0</v>
      </c>
      <c r="E27" s="2" t="s">
        <v>32</v>
      </c>
      <c r="F27" s="2">
        <v>0.0</v>
      </c>
      <c r="G27" s="2">
        <v>6.025</v>
      </c>
      <c r="H27" s="7">
        <v>165675.0</v>
      </c>
      <c r="I27" s="2">
        <v>0.348</v>
      </c>
      <c r="J27" s="2" t="s">
        <v>33</v>
      </c>
      <c r="K27" s="2" t="s">
        <v>33</v>
      </c>
      <c r="L27" s="2" t="s">
        <v>33</v>
      </c>
      <c r="M27" s="2" t="s">
        <v>33</v>
      </c>
      <c r="O27" s="2">
        <v>67.0</v>
      </c>
      <c r="P27" s="2" t="s">
        <v>53</v>
      </c>
      <c r="Q27" s="4">
        <v>45224.80212962963</v>
      </c>
      <c r="R27" s="2">
        <v>153.0</v>
      </c>
      <c r="S27" s="2" t="s">
        <v>32</v>
      </c>
      <c r="T27" s="2">
        <v>0.0</v>
      </c>
      <c r="U27" s="2">
        <v>5.949</v>
      </c>
      <c r="V27" s="7">
        <v>974.0</v>
      </c>
      <c r="W27" s="2">
        <v>0.218</v>
      </c>
      <c r="X27" s="2" t="s">
        <v>33</v>
      </c>
      <c r="Y27" s="2" t="s">
        <v>33</v>
      </c>
      <c r="Z27" s="2" t="s">
        <v>33</v>
      </c>
      <c r="AA27" s="2" t="s">
        <v>33</v>
      </c>
      <c r="AC27" s="2">
        <v>67.0</v>
      </c>
      <c r="AD27" s="2" t="s">
        <v>53</v>
      </c>
      <c r="AE27" s="4">
        <v>45224.80212962963</v>
      </c>
      <c r="AF27" s="2">
        <v>153.0</v>
      </c>
      <c r="AG27" s="2" t="s">
        <v>32</v>
      </c>
      <c r="AH27" s="2">
        <v>0.0</v>
      </c>
      <c r="AI27" s="2">
        <v>12.111</v>
      </c>
      <c r="AJ27" s="7">
        <v>93980.0</v>
      </c>
      <c r="AK27" s="2">
        <v>24.674</v>
      </c>
      <c r="AL27" s="2" t="s">
        <v>33</v>
      </c>
      <c r="AM27" s="2" t="s">
        <v>33</v>
      </c>
      <c r="AN27" s="2" t="s">
        <v>33</v>
      </c>
      <c r="AO27" s="2" t="s">
        <v>33</v>
      </c>
      <c r="AQ27" s="2">
        <v>1.0</v>
      </c>
      <c r="AS27" s="1">
        <v>67.0</v>
      </c>
      <c r="AT27" s="8">
        <f t="shared" si="1"/>
        <v>450.4432047</v>
      </c>
      <c r="AU27" s="9">
        <f t="shared" si="2"/>
        <v>21140.60737</v>
      </c>
      <c r="AW27" s="10">
        <f t="shared" si="3"/>
        <v>498.4521496</v>
      </c>
      <c r="AX27" s="11">
        <f t="shared" si="4"/>
        <v>16904.32227</v>
      </c>
      <c r="AZ27" s="12">
        <f t="shared" si="5"/>
        <v>432.8240369</v>
      </c>
      <c r="BA27" s="13">
        <f t="shared" si="6"/>
        <v>17821.50577</v>
      </c>
      <c r="BC27" s="14">
        <f t="shared" si="7"/>
        <v>384.3242215</v>
      </c>
      <c r="BD27" s="15">
        <f t="shared" si="8"/>
        <v>19096.56722</v>
      </c>
      <c r="BF27" s="8">
        <f t="shared" si="9"/>
        <v>450.4432047</v>
      </c>
      <c r="BG27" s="9">
        <f t="shared" si="10"/>
        <v>21140.60737</v>
      </c>
      <c r="BH27" s="1"/>
      <c r="BI27" s="2">
        <v>67.0</v>
      </c>
      <c r="BJ27" s="2" t="s">
        <v>53</v>
      </c>
      <c r="BK27" s="4">
        <v>45224.80212962963</v>
      </c>
      <c r="BL27" s="2">
        <v>153.0</v>
      </c>
      <c r="BM27" s="2" t="s">
        <v>32</v>
      </c>
      <c r="BN27" s="2">
        <v>0.0</v>
      </c>
      <c r="BO27" s="2">
        <v>2.86</v>
      </c>
      <c r="BP27" s="7">
        <v>1040466.0</v>
      </c>
      <c r="BQ27" s="2">
        <v>0.0</v>
      </c>
      <c r="BR27" s="2" t="s">
        <v>33</v>
      </c>
      <c r="BS27" s="2" t="s">
        <v>33</v>
      </c>
      <c r="BT27" s="2" t="s">
        <v>33</v>
      </c>
      <c r="BU27" s="2" t="s">
        <v>33</v>
      </c>
    </row>
    <row r="28" ht="14.25" customHeight="1">
      <c r="A28" s="2">
        <v>68.0</v>
      </c>
      <c r="B28" s="2" t="s">
        <v>54</v>
      </c>
      <c r="C28" s="4">
        <v>45224.82334490741</v>
      </c>
      <c r="D28" s="2">
        <v>377.0</v>
      </c>
      <c r="E28" s="2" t="s">
        <v>32</v>
      </c>
      <c r="F28" s="2">
        <v>0.0</v>
      </c>
      <c r="G28" s="2">
        <v>6.04</v>
      </c>
      <c r="H28" s="7">
        <v>5262.0</v>
      </c>
      <c r="I28" s="2">
        <v>0.004</v>
      </c>
      <c r="J28" s="2" t="s">
        <v>33</v>
      </c>
      <c r="K28" s="2" t="s">
        <v>33</v>
      </c>
      <c r="L28" s="2" t="s">
        <v>33</v>
      </c>
      <c r="M28" s="2" t="s">
        <v>33</v>
      </c>
      <c r="O28" s="2">
        <v>68.0</v>
      </c>
      <c r="P28" s="2" t="s">
        <v>54</v>
      </c>
      <c r="Q28" s="4">
        <v>45224.82334490741</v>
      </c>
      <c r="R28" s="2">
        <v>377.0</v>
      </c>
      <c r="S28" s="2" t="s">
        <v>32</v>
      </c>
      <c r="T28" s="2">
        <v>0.0</v>
      </c>
      <c r="U28" s="2" t="s">
        <v>33</v>
      </c>
      <c r="V28" s="7" t="s">
        <v>33</v>
      </c>
      <c r="W28" s="2" t="s">
        <v>33</v>
      </c>
      <c r="X28" s="2" t="s">
        <v>33</v>
      </c>
      <c r="Y28" s="2" t="s">
        <v>33</v>
      </c>
      <c r="Z28" s="2" t="s">
        <v>33</v>
      </c>
      <c r="AA28" s="2" t="s">
        <v>33</v>
      </c>
      <c r="AC28" s="2">
        <v>68.0</v>
      </c>
      <c r="AD28" s="2" t="s">
        <v>54</v>
      </c>
      <c r="AE28" s="4">
        <v>45224.82334490741</v>
      </c>
      <c r="AF28" s="2">
        <v>377.0</v>
      </c>
      <c r="AG28" s="2" t="s">
        <v>32</v>
      </c>
      <c r="AH28" s="2">
        <v>0.0</v>
      </c>
      <c r="AI28" s="2">
        <v>12.19</v>
      </c>
      <c r="AJ28" s="7">
        <v>18820.0</v>
      </c>
      <c r="AK28" s="2">
        <v>4.952</v>
      </c>
      <c r="AL28" s="2" t="s">
        <v>33</v>
      </c>
      <c r="AM28" s="2" t="s">
        <v>33</v>
      </c>
      <c r="AN28" s="2" t="s">
        <v>33</v>
      </c>
      <c r="AO28" s="2" t="s">
        <v>33</v>
      </c>
      <c r="AQ28" s="2">
        <v>1.0</v>
      </c>
      <c r="AS28" s="1">
        <v>68.0</v>
      </c>
      <c r="AT28" s="8">
        <f t="shared" si="1"/>
        <v>2.59843776</v>
      </c>
      <c r="AU28" s="9">
        <f t="shared" si="2"/>
        <v>4408.812846</v>
      </c>
      <c r="AW28" s="10">
        <f t="shared" si="3"/>
        <v>10.45109369</v>
      </c>
      <c r="AX28" s="11">
        <f t="shared" si="4"/>
        <v>3501.825343</v>
      </c>
      <c r="AZ28" s="12">
        <f t="shared" si="5"/>
        <v>11.79706908</v>
      </c>
      <c r="BA28" s="13">
        <f t="shared" si="6"/>
        <v>3588.766832</v>
      </c>
      <c r="BC28" s="14">
        <f t="shared" si="7"/>
        <v>6.611403773</v>
      </c>
      <c r="BD28" s="15">
        <f t="shared" si="8"/>
        <v>3777.35501</v>
      </c>
      <c r="BF28" s="8">
        <f t="shared" si="9"/>
        <v>2.59843776</v>
      </c>
      <c r="BG28" s="9">
        <f t="shared" si="10"/>
        <v>4408.812846</v>
      </c>
      <c r="BH28" s="1"/>
      <c r="BI28" s="2">
        <v>68.0</v>
      </c>
      <c r="BJ28" s="2" t="s">
        <v>54</v>
      </c>
      <c r="BK28" s="4">
        <v>45224.82334490741</v>
      </c>
      <c r="BL28" s="2">
        <v>377.0</v>
      </c>
      <c r="BM28" s="2" t="s">
        <v>32</v>
      </c>
      <c r="BN28" s="2">
        <v>0.0</v>
      </c>
      <c r="BO28" s="2">
        <v>2.863</v>
      </c>
      <c r="BP28" s="7">
        <v>868523.0</v>
      </c>
      <c r="BQ28" s="2">
        <v>0.0</v>
      </c>
      <c r="BR28" s="2" t="s">
        <v>33</v>
      </c>
      <c r="BS28" s="2" t="s">
        <v>33</v>
      </c>
      <c r="BT28" s="2" t="s">
        <v>33</v>
      </c>
      <c r="BU28" s="2" t="s">
        <v>33</v>
      </c>
    </row>
    <row r="29" ht="14.25" customHeight="1">
      <c r="A29" s="2">
        <v>69.0</v>
      </c>
      <c r="B29" s="2" t="s">
        <v>55</v>
      </c>
      <c r="C29" s="4">
        <v>45224.84454861111</v>
      </c>
      <c r="D29" s="2">
        <v>242.0</v>
      </c>
      <c r="E29" s="2" t="s">
        <v>32</v>
      </c>
      <c r="F29" s="2">
        <v>0.0</v>
      </c>
      <c r="G29" s="2">
        <v>6.041</v>
      </c>
      <c r="H29" s="7">
        <v>5701.0</v>
      </c>
      <c r="I29" s="2">
        <v>0.005</v>
      </c>
      <c r="J29" s="2" t="s">
        <v>33</v>
      </c>
      <c r="K29" s="2" t="s">
        <v>33</v>
      </c>
      <c r="L29" s="2" t="s">
        <v>33</v>
      </c>
      <c r="M29" s="2" t="s">
        <v>33</v>
      </c>
      <c r="O29" s="2">
        <v>69.0</v>
      </c>
      <c r="P29" s="2" t="s">
        <v>55</v>
      </c>
      <c r="Q29" s="4">
        <v>45224.84454861111</v>
      </c>
      <c r="R29" s="2">
        <v>242.0</v>
      </c>
      <c r="S29" s="2" t="s">
        <v>32</v>
      </c>
      <c r="T29" s="2">
        <v>0.0</v>
      </c>
      <c r="U29" s="2" t="s">
        <v>33</v>
      </c>
      <c r="V29" s="7" t="s">
        <v>33</v>
      </c>
      <c r="W29" s="2" t="s">
        <v>33</v>
      </c>
      <c r="X29" s="2" t="s">
        <v>33</v>
      </c>
      <c r="Y29" s="2" t="s">
        <v>33</v>
      </c>
      <c r="Z29" s="2" t="s">
        <v>33</v>
      </c>
      <c r="AA29" s="2" t="s">
        <v>33</v>
      </c>
      <c r="AC29" s="2">
        <v>69.0</v>
      </c>
      <c r="AD29" s="2" t="s">
        <v>55</v>
      </c>
      <c r="AE29" s="4">
        <v>45224.84454861111</v>
      </c>
      <c r="AF29" s="2">
        <v>242.0</v>
      </c>
      <c r="AG29" s="2" t="s">
        <v>32</v>
      </c>
      <c r="AH29" s="2">
        <v>0.0</v>
      </c>
      <c r="AI29" s="2">
        <v>12.181</v>
      </c>
      <c r="AJ29" s="7">
        <v>18818.0</v>
      </c>
      <c r="AK29" s="2">
        <v>4.952</v>
      </c>
      <c r="AL29" s="2" t="s">
        <v>33</v>
      </c>
      <c r="AM29" s="2" t="s">
        <v>33</v>
      </c>
      <c r="AN29" s="2" t="s">
        <v>33</v>
      </c>
      <c r="AO29" s="2" t="s">
        <v>33</v>
      </c>
      <c r="AQ29" s="2">
        <v>1.0</v>
      </c>
      <c r="AS29" s="1">
        <v>69.0</v>
      </c>
      <c r="AT29" s="8">
        <f t="shared" si="1"/>
        <v>3.10549154</v>
      </c>
      <c r="AU29" s="9">
        <f t="shared" si="2"/>
        <v>4408.35918</v>
      </c>
      <c r="AW29" s="10">
        <f t="shared" si="3"/>
        <v>11.74085977</v>
      </c>
      <c r="AX29" s="11">
        <f t="shared" si="4"/>
        <v>3501.459268</v>
      </c>
      <c r="AZ29" s="12">
        <f t="shared" si="5"/>
        <v>13.19646681</v>
      </c>
      <c r="BA29" s="13">
        <f t="shared" si="6"/>
        <v>3588.385656</v>
      </c>
      <c r="BC29" s="14">
        <f t="shared" si="7"/>
        <v>7.677218465</v>
      </c>
      <c r="BD29" s="15">
        <f t="shared" si="8"/>
        <v>3776.943531</v>
      </c>
      <c r="BF29" s="8">
        <f t="shared" si="9"/>
        <v>3.10549154</v>
      </c>
      <c r="BG29" s="9">
        <f t="shared" si="10"/>
        <v>4408.35918</v>
      </c>
      <c r="BH29" s="1"/>
      <c r="BI29" s="2">
        <v>69.0</v>
      </c>
      <c r="BJ29" s="2" t="s">
        <v>55</v>
      </c>
      <c r="BK29" s="4">
        <v>45224.84454861111</v>
      </c>
      <c r="BL29" s="2">
        <v>242.0</v>
      </c>
      <c r="BM29" s="2" t="s">
        <v>32</v>
      </c>
      <c r="BN29" s="2">
        <v>0.0</v>
      </c>
      <c r="BO29" s="2">
        <v>2.862</v>
      </c>
      <c r="BP29" s="7">
        <v>884607.0</v>
      </c>
      <c r="BQ29" s="2">
        <v>0.0</v>
      </c>
      <c r="BR29" s="2" t="s">
        <v>33</v>
      </c>
      <c r="BS29" s="2" t="s">
        <v>33</v>
      </c>
      <c r="BT29" s="2" t="s">
        <v>33</v>
      </c>
      <c r="BU29" s="2" t="s">
        <v>33</v>
      </c>
    </row>
    <row r="30" ht="14.25" customHeight="1">
      <c r="A30" s="2">
        <v>70.0</v>
      </c>
      <c r="B30" s="2" t="s">
        <v>56</v>
      </c>
      <c r="C30" s="4">
        <v>45224.86577546296</v>
      </c>
      <c r="D30" s="2">
        <v>180.0</v>
      </c>
      <c r="E30" s="2" t="s">
        <v>32</v>
      </c>
      <c r="F30" s="2">
        <v>0.0</v>
      </c>
      <c r="G30" s="2">
        <v>6.016</v>
      </c>
      <c r="H30" s="7">
        <v>173947.0</v>
      </c>
      <c r="I30" s="2">
        <v>0.366</v>
      </c>
      <c r="J30" s="2" t="s">
        <v>33</v>
      </c>
      <c r="K30" s="2" t="s">
        <v>33</v>
      </c>
      <c r="L30" s="2" t="s">
        <v>33</v>
      </c>
      <c r="M30" s="2" t="s">
        <v>33</v>
      </c>
      <c r="O30" s="2">
        <v>70.0</v>
      </c>
      <c r="P30" s="2" t="s">
        <v>56</v>
      </c>
      <c r="Q30" s="4">
        <v>45224.86577546296</v>
      </c>
      <c r="R30" s="2">
        <v>180.0</v>
      </c>
      <c r="S30" s="2" t="s">
        <v>32</v>
      </c>
      <c r="T30" s="2">
        <v>0.0</v>
      </c>
      <c r="U30" s="2">
        <v>5.947</v>
      </c>
      <c r="V30" s="7">
        <v>1514.0</v>
      </c>
      <c r="W30" s="2">
        <v>0.357</v>
      </c>
      <c r="X30" s="2" t="s">
        <v>33</v>
      </c>
      <c r="Y30" s="2" t="s">
        <v>33</v>
      </c>
      <c r="Z30" s="2" t="s">
        <v>33</v>
      </c>
      <c r="AA30" s="2" t="s">
        <v>33</v>
      </c>
      <c r="AC30" s="2">
        <v>70.0</v>
      </c>
      <c r="AD30" s="2" t="s">
        <v>56</v>
      </c>
      <c r="AE30" s="4">
        <v>45224.86577546296</v>
      </c>
      <c r="AF30" s="2">
        <v>180.0</v>
      </c>
      <c r="AG30" s="2" t="s">
        <v>32</v>
      </c>
      <c r="AH30" s="2">
        <v>0.0</v>
      </c>
      <c r="AI30" s="2">
        <v>12.102</v>
      </c>
      <c r="AJ30" s="7">
        <v>93170.0</v>
      </c>
      <c r="AK30" s="2">
        <v>24.47</v>
      </c>
      <c r="AL30" s="2" t="s">
        <v>33</v>
      </c>
      <c r="AM30" s="2" t="s">
        <v>33</v>
      </c>
      <c r="AN30" s="2" t="s">
        <v>33</v>
      </c>
      <c r="AO30" s="2" t="s">
        <v>33</v>
      </c>
      <c r="AQ30" s="2">
        <v>1.0</v>
      </c>
      <c r="AS30" s="1">
        <v>70.0</v>
      </c>
      <c r="AT30" s="8">
        <f t="shared" si="1"/>
        <v>471.1845508</v>
      </c>
      <c r="AU30" s="9">
        <f t="shared" si="2"/>
        <v>20946.17046</v>
      </c>
      <c r="AW30" s="10">
        <f t="shared" si="3"/>
        <v>522.1415075</v>
      </c>
      <c r="AX30" s="11">
        <f t="shared" si="4"/>
        <v>16763.66367</v>
      </c>
      <c r="AZ30" s="12">
        <f t="shared" si="5"/>
        <v>454.2811061</v>
      </c>
      <c r="BA30" s="13">
        <f t="shared" si="6"/>
        <v>17669.09865</v>
      </c>
      <c r="BC30" s="14">
        <f t="shared" si="7"/>
        <v>403.5206122</v>
      </c>
      <c r="BD30" s="15">
        <f t="shared" si="8"/>
        <v>18933.00884</v>
      </c>
      <c r="BF30" s="8">
        <f t="shared" si="9"/>
        <v>471.1845508</v>
      </c>
      <c r="BG30" s="9">
        <f t="shared" si="10"/>
        <v>20946.17046</v>
      </c>
      <c r="BH30" s="1"/>
      <c r="BI30" s="2">
        <v>70.0</v>
      </c>
      <c r="BJ30" s="2" t="s">
        <v>56</v>
      </c>
      <c r="BK30" s="4">
        <v>45224.86577546296</v>
      </c>
      <c r="BL30" s="2">
        <v>180.0</v>
      </c>
      <c r="BM30" s="2" t="s">
        <v>32</v>
      </c>
      <c r="BN30" s="2">
        <v>0.0</v>
      </c>
      <c r="BO30" s="2">
        <v>2.867</v>
      </c>
      <c r="BP30" s="7">
        <v>773973.0</v>
      </c>
      <c r="BQ30" s="2">
        <v>0.0</v>
      </c>
      <c r="BR30" s="2" t="s">
        <v>33</v>
      </c>
      <c r="BS30" s="2" t="s">
        <v>33</v>
      </c>
      <c r="BT30" s="2" t="s">
        <v>33</v>
      </c>
      <c r="BU30" s="2" t="s">
        <v>33</v>
      </c>
    </row>
    <row r="31" ht="14.25" customHeight="1">
      <c r="A31" s="2">
        <v>71.0</v>
      </c>
      <c r="B31" s="2" t="s">
        <v>57</v>
      </c>
      <c r="C31" s="4">
        <v>45224.88699074074</v>
      </c>
      <c r="D31" s="2">
        <v>295.0</v>
      </c>
      <c r="E31" s="2" t="s">
        <v>32</v>
      </c>
      <c r="F31" s="2">
        <v>0.0</v>
      </c>
      <c r="G31" s="2">
        <v>6.052</v>
      </c>
      <c r="H31" s="7">
        <v>3701.0</v>
      </c>
      <c r="I31" s="2">
        <v>0.0</v>
      </c>
      <c r="J31" s="2" t="s">
        <v>33</v>
      </c>
      <c r="K31" s="2" t="s">
        <v>33</v>
      </c>
      <c r="L31" s="2" t="s">
        <v>33</v>
      </c>
      <c r="M31" s="2" t="s">
        <v>33</v>
      </c>
      <c r="O31" s="2">
        <v>71.0</v>
      </c>
      <c r="P31" s="2" t="s">
        <v>57</v>
      </c>
      <c r="Q31" s="4">
        <v>45224.88699074074</v>
      </c>
      <c r="R31" s="2">
        <v>295.0</v>
      </c>
      <c r="S31" s="2" t="s">
        <v>32</v>
      </c>
      <c r="T31" s="2">
        <v>0.0</v>
      </c>
      <c r="U31" s="2" t="s">
        <v>33</v>
      </c>
      <c r="V31" s="7" t="s">
        <v>33</v>
      </c>
      <c r="W31" s="2" t="s">
        <v>33</v>
      </c>
      <c r="X31" s="2" t="s">
        <v>33</v>
      </c>
      <c r="Y31" s="2" t="s">
        <v>33</v>
      </c>
      <c r="Z31" s="2" t="s">
        <v>33</v>
      </c>
      <c r="AA31" s="2" t="s">
        <v>33</v>
      </c>
      <c r="AC31" s="2">
        <v>71.0</v>
      </c>
      <c r="AD31" s="2" t="s">
        <v>57</v>
      </c>
      <c r="AE31" s="4">
        <v>45224.88699074074</v>
      </c>
      <c r="AF31" s="2">
        <v>295.0</v>
      </c>
      <c r="AG31" s="2" t="s">
        <v>32</v>
      </c>
      <c r="AH31" s="2">
        <v>0.0</v>
      </c>
      <c r="AI31" s="2">
        <v>12.111</v>
      </c>
      <c r="AJ31" s="7">
        <v>82808.0</v>
      </c>
      <c r="AK31" s="2">
        <v>21.841</v>
      </c>
      <c r="AL31" s="2" t="s">
        <v>33</v>
      </c>
      <c r="AM31" s="2" t="s">
        <v>33</v>
      </c>
      <c r="AN31" s="2" t="s">
        <v>33</v>
      </c>
      <c r="AO31" s="2" t="s">
        <v>33</v>
      </c>
      <c r="AQ31" s="2">
        <v>1.0</v>
      </c>
      <c r="AS31" s="1">
        <v>71.0</v>
      </c>
      <c r="AT31" s="8">
        <f t="shared" si="1"/>
        <v>2.48133154</v>
      </c>
      <c r="AU31" s="9">
        <f t="shared" si="2"/>
        <v>18454.08356</v>
      </c>
      <c r="AW31" s="10">
        <f t="shared" si="3"/>
        <v>5.931274771</v>
      </c>
      <c r="AX31" s="11">
        <f t="shared" si="4"/>
        <v>14957.00896</v>
      </c>
      <c r="AZ31" s="12">
        <f t="shared" si="5"/>
        <v>6.640158612</v>
      </c>
      <c r="BA31" s="13">
        <f t="shared" si="6"/>
        <v>15717.5341</v>
      </c>
      <c r="BC31" s="14">
        <f t="shared" si="7"/>
        <v>3.275197265</v>
      </c>
      <c r="BD31" s="15">
        <f t="shared" si="8"/>
        <v>16837.71875</v>
      </c>
      <c r="BF31" s="8">
        <f t="shared" si="9"/>
        <v>2.48133154</v>
      </c>
      <c r="BG31" s="9">
        <f t="shared" si="10"/>
        <v>18454.08356</v>
      </c>
      <c r="BH31" s="1"/>
      <c r="BI31" s="2">
        <v>71.0</v>
      </c>
      <c r="BJ31" s="2" t="s">
        <v>57</v>
      </c>
      <c r="BK31" s="4">
        <v>45224.88699074074</v>
      </c>
      <c r="BL31" s="2">
        <v>295.0</v>
      </c>
      <c r="BM31" s="2" t="s">
        <v>32</v>
      </c>
      <c r="BN31" s="2">
        <v>0.0</v>
      </c>
      <c r="BO31" s="2">
        <v>2.859</v>
      </c>
      <c r="BP31" s="7">
        <v>943802.0</v>
      </c>
      <c r="BQ31" s="2">
        <v>0.0</v>
      </c>
      <c r="BR31" s="2" t="s">
        <v>33</v>
      </c>
      <c r="BS31" s="2" t="s">
        <v>33</v>
      </c>
      <c r="BT31" s="2" t="s">
        <v>33</v>
      </c>
      <c r="BU31" s="2" t="s">
        <v>33</v>
      </c>
    </row>
    <row r="32" ht="14.25" customHeight="1">
      <c r="A32" s="2">
        <v>72.0</v>
      </c>
      <c r="B32" s="2" t="s">
        <v>58</v>
      </c>
      <c r="C32" s="4">
        <v>45224.90819444445</v>
      </c>
      <c r="D32" s="2">
        <v>301.0</v>
      </c>
      <c r="E32" s="2" t="s">
        <v>32</v>
      </c>
      <c r="F32" s="2">
        <v>0.0</v>
      </c>
      <c r="G32" s="2">
        <v>6.06</v>
      </c>
      <c r="H32" s="7">
        <v>3690.0</v>
      </c>
      <c r="I32" s="2">
        <v>0.0</v>
      </c>
      <c r="J32" s="2" t="s">
        <v>33</v>
      </c>
      <c r="K32" s="2" t="s">
        <v>33</v>
      </c>
      <c r="L32" s="2" t="s">
        <v>33</v>
      </c>
      <c r="M32" s="2" t="s">
        <v>33</v>
      </c>
      <c r="O32" s="2">
        <v>72.0</v>
      </c>
      <c r="P32" s="2" t="s">
        <v>58</v>
      </c>
      <c r="Q32" s="4">
        <v>45224.90819444445</v>
      </c>
      <c r="R32" s="2">
        <v>301.0</v>
      </c>
      <c r="S32" s="2" t="s">
        <v>32</v>
      </c>
      <c r="T32" s="2">
        <v>0.0</v>
      </c>
      <c r="U32" s="2" t="s">
        <v>33</v>
      </c>
      <c r="V32" s="7" t="s">
        <v>33</v>
      </c>
      <c r="W32" s="2" t="s">
        <v>33</v>
      </c>
      <c r="X32" s="2" t="s">
        <v>33</v>
      </c>
      <c r="Y32" s="2" t="s">
        <v>33</v>
      </c>
      <c r="Z32" s="2" t="s">
        <v>33</v>
      </c>
      <c r="AA32" s="2" t="s">
        <v>33</v>
      </c>
      <c r="AC32" s="2">
        <v>72.0</v>
      </c>
      <c r="AD32" s="2" t="s">
        <v>58</v>
      </c>
      <c r="AE32" s="4">
        <v>45224.90819444445</v>
      </c>
      <c r="AF32" s="2">
        <v>301.0</v>
      </c>
      <c r="AG32" s="2" t="s">
        <v>32</v>
      </c>
      <c r="AH32" s="2">
        <v>0.0</v>
      </c>
      <c r="AI32" s="2">
        <v>12.129</v>
      </c>
      <c r="AJ32" s="7">
        <v>77233.0</v>
      </c>
      <c r="AK32" s="2">
        <v>20.415</v>
      </c>
      <c r="AL32" s="2" t="s">
        <v>33</v>
      </c>
      <c r="AM32" s="2" t="s">
        <v>33</v>
      </c>
      <c r="AN32" s="2" t="s">
        <v>33</v>
      </c>
      <c r="AO32" s="2" t="s">
        <v>33</v>
      </c>
      <c r="AQ32" s="2">
        <v>1.0</v>
      </c>
      <c r="AS32" s="1">
        <v>72.0</v>
      </c>
      <c r="AT32" s="8">
        <f t="shared" si="1"/>
        <v>2.489844</v>
      </c>
      <c r="AU32" s="9">
        <f t="shared" si="2"/>
        <v>17109.64821</v>
      </c>
      <c r="AW32" s="10">
        <f t="shared" si="3"/>
        <v>5.899792125</v>
      </c>
      <c r="AX32" s="11">
        <f t="shared" si="4"/>
        <v>13979.40915</v>
      </c>
      <c r="AZ32" s="12">
        <f t="shared" si="5"/>
        <v>6.602817005</v>
      </c>
      <c r="BA32" s="13">
        <f t="shared" si="6"/>
        <v>14666.10174</v>
      </c>
      <c r="BC32" s="14">
        <f t="shared" si="7"/>
        <v>3.25420033</v>
      </c>
      <c r="BD32" s="15">
        <f t="shared" si="8"/>
        <v>15708.13593</v>
      </c>
      <c r="BF32" s="8">
        <f t="shared" si="9"/>
        <v>2.489844</v>
      </c>
      <c r="BG32" s="9">
        <f t="shared" si="10"/>
        <v>17109.64821</v>
      </c>
      <c r="BH32" s="1"/>
      <c r="BI32" s="2">
        <v>72.0</v>
      </c>
      <c r="BJ32" s="2" t="s">
        <v>58</v>
      </c>
      <c r="BK32" s="4">
        <v>45224.90819444445</v>
      </c>
      <c r="BL32" s="2">
        <v>301.0</v>
      </c>
      <c r="BM32" s="2" t="s">
        <v>32</v>
      </c>
      <c r="BN32" s="2">
        <v>0.0</v>
      </c>
      <c r="BO32" s="2">
        <v>2.868</v>
      </c>
      <c r="BP32" s="7">
        <v>894273.0</v>
      </c>
      <c r="BQ32" s="2">
        <v>0.0</v>
      </c>
      <c r="BR32" s="2" t="s">
        <v>33</v>
      </c>
      <c r="BS32" s="2" t="s">
        <v>33</v>
      </c>
      <c r="BT32" s="2" t="s">
        <v>33</v>
      </c>
      <c r="BU32" s="2" t="s">
        <v>33</v>
      </c>
    </row>
    <row r="33" ht="14.25" customHeight="1">
      <c r="A33" s="2">
        <v>73.0</v>
      </c>
      <c r="B33" s="2" t="s">
        <v>59</v>
      </c>
      <c r="C33" s="4">
        <v>45224.92940972222</v>
      </c>
      <c r="D33" s="2">
        <v>102.0</v>
      </c>
      <c r="E33" s="2" t="s">
        <v>32</v>
      </c>
      <c r="F33" s="2">
        <v>0.0</v>
      </c>
      <c r="G33" s="2">
        <v>6.022</v>
      </c>
      <c r="H33" s="7">
        <v>24455.0</v>
      </c>
      <c r="I33" s="2">
        <v>0.045</v>
      </c>
      <c r="J33" s="2" t="s">
        <v>33</v>
      </c>
      <c r="K33" s="2" t="s">
        <v>33</v>
      </c>
      <c r="L33" s="2" t="s">
        <v>33</v>
      </c>
      <c r="M33" s="2" t="s">
        <v>33</v>
      </c>
      <c r="O33" s="2">
        <v>73.0</v>
      </c>
      <c r="P33" s="2" t="s">
        <v>59</v>
      </c>
      <c r="Q33" s="4">
        <v>45224.92940972222</v>
      </c>
      <c r="R33" s="2">
        <v>102.0</v>
      </c>
      <c r="S33" s="2" t="s">
        <v>32</v>
      </c>
      <c r="T33" s="2">
        <v>0.0</v>
      </c>
      <c r="U33" s="2" t="s">
        <v>33</v>
      </c>
      <c r="V33" s="7" t="s">
        <v>33</v>
      </c>
      <c r="W33" s="2" t="s">
        <v>33</v>
      </c>
      <c r="X33" s="2" t="s">
        <v>33</v>
      </c>
      <c r="Y33" s="2" t="s">
        <v>33</v>
      </c>
      <c r="Z33" s="2" t="s">
        <v>33</v>
      </c>
      <c r="AA33" s="2" t="s">
        <v>33</v>
      </c>
      <c r="AC33" s="2">
        <v>73.0</v>
      </c>
      <c r="AD33" s="2" t="s">
        <v>59</v>
      </c>
      <c r="AE33" s="4">
        <v>45224.92940972222</v>
      </c>
      <c r="AF33" s="2">
        <v>102.0</v>
      </c>
      <c r="AG33" s="2" t="s">
        <v>32</v>
      </c>
      <c r="AH33" s="2">
        <v>0.0</v>
      </c>
      <c r="AI33" s="2">
        <v>12.18</v>
      </c>
      <c r="AJ33" s="7">
        <v>22863.0</v>
      </c>
      <c r="AK33" s="2">
        <v>6.056</v>
      </c>
      <c r="AL33" s="2" t="s">
        <v>33</v>
      </c>
      <c r="AM33" s="2" t="s">
        <v>33</v>
      </c>
      <c r="AN33" s="2" t="s">
        <v>33</v>
      </c>
      <c r="AO33" s="2" t="s">
        <v>33</v>
      </c>
      <c r="AQ33" s="2">
        <v>1.0</v>
      </c>
      <c r="AS33" s="1">
        <v>73.0</v>
      </c>
      <c r="AT33" s="8">
        <f t="shared" si="1"/>
        <v>63.05344484</v>
      </c>
      <c r="AU33" s="9">
        <f t="shared" si="2"/>
        <v>5318.440882</v>
      </c>
      <c r="AW33" s="10">
        <f t="shared" si="3"/>
        <v>76.79522902</v>
      </c>
      <c r="AX33" s="11">
        <f t="shared" si="4"/>
        <v>4240.819268</v>
      </c>
      <c r="AZ33" s="12">
        <f t="shared" si="5"/>
        <v>63.95552111</v>
      </c>
      <c r="BA33" s="13">
        <f t="shared" si="6"/>
        <v>4359.048225</v>
      </c>
      <c r="BC33" s="14">
        <f t="shared" si="7"/>
        <v>54.90217329</v>
      </c>
      <c r="BD33" s="15">
        <f t="shared" si="8"/>
        <v>4608.742368</v>
      </c>
      <c r="BF33" s="8">
        <f t="shared" si="9"/>
        <v>63.05344484</v>
      </c>
      <c r="BG33" s="9">
        <f t="shared" si="10"/>
        <v>5318.440882</v>
      </c>
      <c r="BH33" s="1"/>
      <c r="BI33" s="2">
        <v>73.0</v>
      </c>
      <c r="BJ33" s="2" t="s">
        <v>59</v>
      </c>
      <c r="BK33" s="4">
        <v>45224.92940972222</v>
      </c>
      <c r="BL33" s="2">
        <v>102.0</v>
      </c>
      <c r="BM33" s="2" t="s">
        <v>32</v>
      </c>
      <c r="BN33" s="2">
        <v>0.0</v>
      </c>
      <c r="BO33" s="2">
        <v>2.863</v>
      </c>
      <c r="BP33" s="7">
        <v>841176.0</v>
      </c>
      <c r="BQ33" s="2">
        <v>0.0</v>
      </c>
      <c r="BR33" s="2" t="s">
        <v>33</v>
      </c>
      <c r="BS33" s="2" t="s">
        <v>33</v>
      </c>
      <c r="BT33" s="2" t="s">
        <v>33</v>
      </c>
      <c r="BU33" s="2" t="s">
        <v>33</v>
      </c>
    </row>
    <row r="34" ht="14.25" customHeight="1">
      <c r="A34" s="2">
        <v>74.0</v>
      </c>
      <c r="B34" s="2" t="s">
        <v>60</v>
      </c>
      <c r="C34" s="4">
        <v>45224.95061342593</v>
      </c>
      <c r="D34" s="2">
        <v>71.0</v>
      </c>
      <c r="E34" s="2" t="s">
        <v>32</v>
      </c>
      <c r="F34" s="2">
        <v>0.0</v>
      </c>
      <c r="G34" s="2">
        <v>6.021</v>
      </c>
      <c r="H34" s="7">
        <v>32092.0</v>
      </c>
      <c r="I34" s="2">
        <v>0.061</v>
      </c>
      <c r="J34" s="2" t="s">
        <v>33</v>
      </c>
      <c r="K34" s="2" t="s">
        <v>33</v>
      </c>
      <c r="L34" s="2" t="s">
        <v>33</v>
      </c>
      <c r="M34" s="2" t="s">
        <v>33</v>
      </c>
      <c r="O34" s="2">
        <v>74.0</v>
      </c>
      <c r="P34" s="2" t="s">
        <v>60</v>
      </c>
      <c r="Q34" s="4">
        <v>45224.95061342593</v>
      </c>
      <c r="R34" s="2">
        <v>71.0</v>
      </c>
      <c r="S34" s="2" t="s">
        <v>32</v>
      </c>
      <c r="T34" s="2">
        <v>0.0</v>
      </c>
      <c r="U34" s="2" t="s">
        <v>33</v>
      </c>
      <c r="V34" s="7" t="s">
        <v>33</v>
      </c>
      <c r="W34" s="2" t="s">
        <v>33</v>
      </c>
      <c r="X34" s="2" t="s">
        <v>33</v>
      </c>
      <c r="Y34" s="2" t="s">
        <v>33</v>
      </c>
      <c r="Z34" s="2" t="s">
        <v>33</v>
      </c>
      <c r="AA34" s="2" t="s">
        <v>33</v>
      </c>
      <c r="AC34" s="2">
        <v>74.0</v>
      </c>
      <c r="AD34" s="2" t="s">
        <v>60</v>
      </c>
      <c r="AE34" s="4">
        <v>45224.95061342593</v>
      </c>
      <c r="AF34" s="2">
        <v>71.0</v>
      </c>
      <c r="AG34" s="2" t="s">
        <v>32</v>
      </c>
      <c r="AH34" s="2">
        <v>0.0</v>
      </c>
      <c r="AI34" s="2">
        <v>12.179</v>
      </c>
      <c r="AJ34" s="7">
        <v>22624.0</v>
      </c>
      <c r="AK34" s="2">
        <v>5.99</v>
      </c>
      <c r="AL34" s="2" t="s">
        <v>33</v>
      </c>
      <c r="AM34" s="2" t="s">
        <v>33</v>
      </c>
      <c r="AN34" s="2" t="s">
        <v>33</v>
      </c>
      <c r="AO34" s="2" t="s">
        <v>33</v>
      </c>
      <c r="AQ34" s="2">
        <v>1.0</v>
      </c>
      <c r="AS34" s="1">
        <v>74.0</v>
      </c>
      <c r="AT34" s="8">
        <f t="shared" si="1"/>
        <v>85.61180928</v>
      </c>
      <c r="AU34" s="9">
        <f t="shared" si="2"/>
        <v>5265.083324</v>
      </c>
      <c r="AW34" s="10">
        <f t="shared" si="3"/>
        <v>100.4305705</v>
      </c>
      <c r="AX34" s="11">
        <f t="shared" si="4"/>
        <v>4197.191066</v>
      </c>
      <c r="AZ34" s="12">
        <f t="shared" si="5"/>
        <v>84.02680552</v>
      </c>
      <c r="BA34" s="13">
        <f t="shared" si="6"/>
        <v>4313.528194</v>
      </c>
      <c r="BC34" s="14">
        <f t="shared" si="7"/>
        <v>72.79906814</v>
      </c>
      <c r="BD34" s="15">
        <f t="shared" si="8"/>
        <v>4559.618506</v>
      </c>
      <c r="BF34" s="8">
        <f t="shared" si="9"/>
        <v>85.61180928</v>
      </c>
      <c r="BG34" s="9">
        <f t="shared" si="10"/>
        <v>5265.083324</v>
      </c>
      <c r="BH34" s="1"/>
      <c r="BI34" s="2">
        <v>74.0</v>
      </c>
      <c r="BJ34" s="2" t="s">
        <v>60</v>
      </c>
      <c r="BK34" s="4">
        <v>45224.95061342593</v>
      </c>
      <c r="BL34" s="2">
        <v>71.0</v>
      </c>
      <c r="BM34" s="2" t="s">
        <v>32</v>
      </c>
      <c r="BN34" s="2">
        <v>0.0</v>
      </c>
      <c r="BO34" s="2">
        <v>2.861</v>
      </c>
      <c r="BP34" s="7">
        <v>883756.0</v>
      </c>
      <c r="BQ34" s="2">
        <v>0.0</v>
      </c>
      <c r="BR34" s="2" t="s">
        <v>33</v>
      </c>
      <c r="BS34" s="2" t="s">
        <v>33</v>
      </c>
      <c r="BT34" s="2" t="s">
        <v>33</v>
      </c>
      <c r="BU34" s="2" t="s">
        <v>33</v>
      </c>
    </row>
    <row r="35" ht="14.25" customHeight="1">
      <c r="A35" s="2">
        <v>75.0</v>
      </c>
      <c r="B35" s="2" t="s">
        <v>61</v>
      </c>
      <c r="C35" s="4">
        <v>45224.9718287037</v>
      </c>
      <c r="D35" s="2">
        <v>287.0</v>
      </c>
      <c r="E35" s="2" t="s">
        <v>32</v>
      </c>
      <c r="F35" s="2">
        <v>0.0</v>
      </c>
      <c r="G35" s="2">
        <v>6.031</v>
      </c>
      <c r="H35" s="7">
        <v>7808.0</v>
      </c>
      <c r="I35" s="2">
        <v>0.009</v>
      </c>
      <c r="J35" s="2" t="s">
        <v>33</v>
      </c>
      <c r="K35" s="2" t="s">
        <v>33</v>
      </c>
      <c r="L35" s="2" t="s">
        <v>33</v>
      </c>
      <c r="M35" s="2" t="s">
        <v>33</v>
      </c>
      <c r="O35" s="2">
        <v>75.0</v>
      </c>
      <c r="P35" s="2" t="s">
        <v>61</v>
      </c>
      <c r="Q35" s="4">
        <v>45224.9718287037</v>
      </c>
      <c r="R35" s="2">
        <v>287.0</v>
      </c>
      <c r="S35" s="2" t="s">
        <v>32</v>
      </c>
      <c r="T35" s="2">
        <v>0.0</v>
      </c>
      <c r="U35" s="2" t="s">
        <v>33</v>
      </c>
      <c r="V35" s="7" t="s">
        <v>33</v>
      </c>
      <c r="W35" s="2" t="s">
        <v>33</v>
      </c>
      <c r="X35" s="2" t="s">
        <v>33</v>
      </c>
      <c r="Y35" s="2" t="s">
        <v>33</v>
      </c>
      <c r="Z35" s="2" t="s">
        <v>33</v>
      </c>
      <c r="AA35" s="2" t="s">
        <v>33</v>
      </c>
      <c r="AC35" s="2">
        <v>75.0</v>
      </c>
      <c r="AD35" s="2" t="s">
        <v>61</v>
      </c>
      <c r="AE35" s="4">
        <v>45224.9718287037</v>
      </c>
      <c r="AF35" s="2">
        <v>287.0</v>
      </c>
      <c r="AG35" s="2" t="s">
        <v>32</v>
      </c>
      <c r="AH35" s="2">
        <v>0.0</v>
      </c>
      <c r="AI35" s="2">
        <v>12.179</v>
      </c>
      <c r="AJ35" s="7">
        <v>18423.0</v>
      </c>
      <c r="AK35" s="2">
        <v>4.844</v>
      </c>
      <c r="AL35" s="2" t="s">
        <v>33</v>
      </c>
      <c r="AM35" s="2" t="s">
        <v>33</v>
      </c>
      <c r="AN35" s="2" t="s">
        <v>33</v>
      </c>
      <c r="AO35" s="2" t="s">
        <v>33</v>
      </c>
      <c r="AQ35" s="2">
        <v>1.0</v>
      </c>
      <c r="AS35" s="1">
        <v>75.0</v>
      </c>
      <c r="AT35" s="8">
        <f t="shared" si="1"/>
        <v>8.43590656</v>
      </c>
      <c r="AU35" s="9">
        <f t="shared" si="2"/>
        <v>4318.6885</v>
      </c>
      <c r="AW35" s="10">
        <f t="shared" si="3"/>
        <v>18.04514336</v>
      </c>
      <c r="AX35" s="11">
        <f t="shared" si="4"/>
        <v>3429.149627</v>
      </c>
      <c r="AZ35" s="12">
        <f t="shared" si="5"/>
        <v>19.60207013</v>
      </c>
      <c r="BA35" s="13">
        <f t="shared" si="6"/>
        <v>3513.100843</v>
      </c>
      <c r="BC35" s="14">
        <f t="shared" si="7"/>
        <v>13.57209394</v>
      </c>
      <c r="BD35" s="15">
        <f t="shared" si="8"/>
        <v>3695.672435</v>
      </c>
      <c r="BF35" s="8">
        <f t="shared" si="9"/>
        <v>8.43590656</v>
      </c>
      <c r="BG35" s="9">
        <f t="shared" si="10"/>
        <v>4318.6885</v>
      </c>
      <c r="BH35" s="1"/>
      <c r="BI35" s="2">
        <v>75.0</v>
      </c>
      <c r="BJ35" s="2" t="s">
        <v>61</v>
      </c>
      <c r="BK35" s="4">
        <v>45224.9718287037</v>
      </c>
      <c r="BL35" s="2">
        <v>287.0</v>
      </c>
      <c r="BM35" s="2" t="s">
        <v>32</v>
      </c>
      <c r="BN35" s="2">
        <v>0.0</v>
      </c>
      <c r="BO35" s="2">
        <v>2.862</v>
      </c>
      <c r="BP35" s="7">
        <v>872887.0</v>
      </c>
      <c r="BQ35" s="2">
        <v>0.0</v>
      </c>
      <c r="BR35" s="2" t="s">
        <v>33</v>
      </c>
      <c r="BS35" s="2" t="s">
        <v>33</v>
      </c>
      <c r="BT35" s="2" t="s">
        <v>33</v>
      </c>
      <c r="BU35" s="2" t="s">
        <v>33</v>
      </c>
    </row>
    <row r="36" ht="14.25" customHeight="1">
      <c r="A36" s="2">
        <v>76.0</v>
      </c>
      <c r="B36" s="2" t="s">
        <v>62</v>
      </c>
      <c r="C36" s="4">
        <v>45224.99304398148</v>
      </c>
      <c r="D36" s="2">
        <v>289.0</v>
      </c>
      <c r="E36" s="2" t="s">
        <v>32</v>
      </c>
      <c r="F36" s="2">
        <v>0.0</v>
      </c>
      <c r="G36" s="2">
        <v>6.05</v>
      </c>
      <c r="H36" s="7">
        <v>4495.0</v>
      </c>
      <c r="I36" s="2">
        <v>0.002</v>
      </c>
      <c r="J36" s="2" t="s">
        <v>33</v>
      </c>
      <c r="K36" s="2" t="s">
        <v>33</v>
      </c>
      <c r="L36" s="2" t="s">
        <v>33</v>
      </c>
      <c r="M36" s="2" t="s">
        <v>33</v>
      </c>
      <c r="O36" s="2">
        <v>76.0</v>
      </c>
      <c r="P36" s="2" t="s">
        <v>62</v>
      </c>
      <c r="Q36" s="4">
        <v>45224.99304398148</v>
      </c>
      <c r="R36" s="2">
        <v>289.0</v>
      </c>
      <c r="S36" s="2" t="s">
        <v>32</v>
      </c>
      <c r="T36" s="2">
        <v>0.0</v>
      </c>
      <c r="U36" s="2" t="s">
        <v>33</v>
      </c>
      <c r="V36" s="7" t="s">
        <v>33</v>
      </c>
      <c r="W36" s="2" t="s">
        <v>33</v>
      </c>
      <c r="X36" s="2" t="s">
        <v>33</v>
      </c>
      <c r="Y36" s="2" t="s">
        <v>33</v>
      </c>
      <c r="Z36" s="2" t="s">
        <v>33</v>
      </c>
      <c r="AA36" s="2" t="s">
        <v>33</v>
      </c>
      <c r="AC36" s="2">
        <v>76.0</v>
      </c>
      <c r="AD36" s="2" t="s">
        <v>62</v>
      </c>
      <c r="AE36" s="4">
        <v>45224.99304398148</v>
      </c>
      <c r="AF36" s="2">
        <v>289.0</v>
      </c>
      <c r="AG36" s="2" t="s">
        <v>32</v>
      </c>
      <c r="AH36" s="2">
        <v>0.0</v>
      </c>
      <c r="AI36" s="2">
        <v>12.194</v>
      </c>
      <c r="AJ36" s="7">
        <v>17642.0</v>
      </c>
      <c r="AK36" s="2">
        <v>4.63</v>
      </c>
      <c r="AL36" s="2" t="s">
        <v>33</v>
      </c>
      <c r="AM36" s="2" t="s">
        <v>33</v>
      </c>
      <c r="AN36" s="2" t="s">
        <v>33</v>
      </c>
      <c r="AO36" s="2" t="s">
        <v>33</v>
      </c>
      <c r="AQ36" s="2">
        <v>1.0</v>
      </c>
      <c r="AS36" s="1">
        <v>76.0</v>
      </c>
      <c r="AT36" s="8">
        <f t="shared" si="1"/>
        <v>2.2120385</v>
      </c>
      <c r="AU36" s="9">
        <f t="shared" si="2"/>
        <v>4140.971361</v>
      </c>
      <c r="AW36" s="10">
        <f t="shared" si="3"/>
        <v>8.217331781</v>
      </c>
      <c r="AX36" s="11">
        <f t="shared" si="4"/>
        <v>3286.120255</v>
      </c>
      <c r="AZ36" s="12">
        <f t="shared" si="5"/>
        <v>9.298503801</v>
      </c>
      <c r="BA36" s="13">
        <f t="shared" si="6"/>
        <v>3364.231635</v>
      </c>
      <c r="BC36" s="14">
        <f t="shared" si="7"/>
        <v>4.883665633</v>
      </c>
      <c r="BD36" s="15">
        <f t="shared" si="8"/>
        <v>3534.958551</v>
      </c>
      <c r="BF36" s="8">
        <f t="shared" si="9"/>
        <v>2.2120385</v>
      </c>
      <c r="BG36" s="9">
        <f t="shared" si="10"/>
        <v>4140.971361</v>
      </c>
      <c r="BH36" s="1"/>
      <c r="BI36" s="2">
        <v>76.0</v>
      </c>
      <c r="BJ36" s="2" t="s">
        <v>62</v>
      </c>
      <c r="BK36" s="4">
        <v>45224.99304398148</v>
      </c>
      <c r="BL36" s="2">
        <v>289.0</v>
      </c>
      <c r="BM36" s="2" t="s">
        <v>32</v>
      </c>
      <c r="BN36" s="2">
        <v>0.0</v>
      </c>
      <c r="BO36" s="2">
        <v>2.876</v>
      </c>
      <c r="BP36" s="7">
        <v>796374.0</v>
      </c>
      <c r="BQ36" s="2">
        <v>0.0</v>
      </c>
      <c r="BR36" s="2" t="s">
        <v>33</v>
      </c>
      <c r="BS36" s="2" t="s">
        <v>33</v>
      </c>
      <c r="BT36" s="2" t="s">
        <v>33</v>
      </c>
      <c r="BU36" s="2" t="s">
        <v>33</v>
      </c>
    </row>
    <row r="37" ht="14.25" customHeight="1">
      <c r="A37" s="2">
        <v>77.0</v>
      </c>
      <c r="B37" s="2" t="s">
        <v>63</v>
      </c>
      <c r="C37" s="4">
        <v>45225.01422453704</v>
      </c>
      <c r="D37" s="2">
        <v>122.0</v>
      </c>
      <c r="E37" s="2" t="s">
        <v>32</v>
      </c>
      <c r="F37" s="2">
        <v>0.0</v>
      </c>
      <c r="G37" s="2">
        <v>6.043</v>
      </c>
      <c r="H37" s="7">
        <v>5143.0</v>
      </c>
      <c r="I37" s="2">
        <v>0.004</v>
      </c>
      <c r="J37" s="2" t="s">
        <v>33</v>
      </c>
      <c r="K37" s="2" t="s">
        <v>33</v>
      </c>
      <c r="L37" s="2" t="s">
        <v>33</v>
      </c>
      <c r="M37" s="2" t="s">
        <v>33</v>
      </c>
      <c r="O37" s="2">
        <v>77.0</v>
      </c>
      <c r="P37" s="2" t="s">
        <v>63</v>
      </c>
      <c r="Q37" s="4">
        <v>45225.01422453704</v>
      </c>
      <c r="R37" s="2">
        <v>122.0</v>
      </c>
      <c r="S37" s="2" t="s">
        <v>32</v>
      </c>
      <c r="T37" s="2">
        <v>0.0</v>
      </c>
      <c r="U37" s="2" t="s">
        <v>33</v>
      </c>
      <c r="V37" s="7" t="s">
        <v>33</v>
      </c>
      <c r="W37" s="2" t="s">
        <v>33</v>
      </c>
      <c r="X37" s="2" t="s">
        <v>33</v>
      </c>
      <c r="Y37" s="2" t="s">
        <v>33</v>
      </c>
      <c r="Z37" s="2" t="s">
        <v>33</v>
      </c>
      <c r="AA37" s="2" t="s">
        <v>33</v>
      </c>
      <c r="AC37" s="2">
        <v>77.0</v>
      </c>
      <c r="AD37" s="2" t="s">
        <v>63</v>
      </c>
      <c r="AE37" s="4">
        <v>45225.01422453704</v>
      </c>
      <c r="AF37" s="2">
        <v>122.0</v>
      </c>
      <c r="AG37" s="2" t="s">
        <v>32</v>
      </c>
      <c r="AH37" s="2">
        <v>0.0</v>
      </c>
      <c r="AI37" s="2">
        <v>12.177</v>
      </c>
      <c r="AJ37" s="7">
        <v>20977.0</v>
      </c>
      <c r="AK37" s="2">
        <v>5.542</v>
      </c>
      <c r="AL37" s="2" t="s">
        <v>33</v>
      </c>
      <c r="AM37" s="2" t="s">
        <v>33</v>
      </c>
      <c r="AN37" s="2" t="s">
        <v>33</v>
      </c>
      <c r="AO37" s="2" t="s">
        <v>33</v>
      </c>
      <c r="AQ37" s="2">
        <v>1.0</v>
      </c>
      <c r="AS37" s="1">
        <v>77.0</v>
      </c>
      <c r="AT37" s="8">
        <f t="shared" si="1"/>
        <v>2.49684746</v>
      </c>
      <c r="AU37" s="9">
        <f t="shared" si="2"/>
        <v>4895.968251</v>
      </c>
      <c r="AW37" s="10">
        <f t="shared" si="3"/>
        <v>10.10288704</v>
      </c>
      <c r="AX37" s="11">
        <f t="shared" si="4"/>
        <v>3896.344833</v>
      </c>
      <c r="AZ37" s="12">
        <f t="shared" si="5"/>
        <v>11.41388548</v>
      </c>
      <c r="BA37" s="13">
        <f t="shared" si="6"/>
        <v>3999.789439</v>
      </c>
      <c r="BC37" s="14">
        <f t="shared" si="7"/>
        <v>6.33214094</v>
      </c>
      <c r="BD37" s="15">
        <f t="shared" si="8"/>
        <v>4221.016219</v>
      </c>
      <c r="BF37" s="8">
        <f t="shared" si="9"/>
        <v>2.49684746</v>
      </c>
      <c r="BG37" s="9">
        <f t="shared" si="10"/>
        <v>4895.968251</v>
      </c>
      <c r="BH37" s="1"/>
      <c r="BI37" s="2">
        <v>77.0</v>
      </c>
      <c r="BJ37" s="2" t="s">
        <v>63</v>
      </c>
      <c r="BK37" s="4">
        <v>45225.01422453704</v>
      </c>
      <c r="BL37" s="2">
        <v>122.0</v>
      </c>
      <c r="BM37" s="2" t="s">
        <v>32</v>
      </c>
      <c r="BN37" s="2">
        <v>0.0</v>
      </c>
      <c r="BO37" s="2">
        <v>2.863</v>
      </c>
      <c r="BP37" s="7">
        <v>852674.0</v>
      </c>
      <c r="BQ37" s="2">
        <v>0.0</v>
      </c>
      <c r="BR37" s="2" t="s">
        <v>33</v>
      </c>
      <c r="BS37" s="2" t="s">
        <v>33</v>
      </c>
      <c r="BT37" s="2" t="s">
        <v>33</v>
      </c>
      <c r="BU37" s="2" t="s">
        <v>33</v>
      </c>
    </row>
    <row r="38" ht="14.25" customHeight="1">
      <c r="BH38" s="1"/>
    </row>
    <row r="39" ht="14.25" customHeight="1">
      <c r="BH39" s="1"/>
    </row>
    <row r="40" ht="14.25" customHeight="1">
      <c r="BH40" s="1"/>
    </row>
    <row r="41" ht="14.25" customHeight="1">
      <c r="BH41" s="1"/>
    </row>
    <row r="42" ht="14.25" customHeight="1">
      <c r="BH42" s="1"/>
    </row>
    <row r="43" ht="14.25" customHeight="1">
      <c r="BH43" s="1"/>
    </row>
    <row r="44" ht="14.25" customHeight="1">
      <c r="BH44" s="1"/>
    </row>
    <row r="45" ht="14.25" customHeight="1">
      <c r="BH45" s="1"/>
    </row>
    <row r="46" ht="14.25" customHeight="1">
      <c r="BH46" s="1"/>
    </row>
    <row r="47" ht="14.25" customHeight="1">
      <c r="BH47" s="1"/>
    </row>
    <row r="48" ht="14.25" customHeight="1">
      <c r="BH48" s="1"/>
    </row>
    <row r="49" ht="14.25" customHeight="1">
      <c r="BH49" s="1"/>
    </row>
    <row r="50" ht="14.25" customHeight="1">
      <c r="BH50" s="1"/>
    </row>
    <row r="51" ht="14.25" customHeight="1">
      <c r="BH51" s="1"/>
    </row>
    <row r="52" ht="14.25" customHeight="1">
      <c r="BH52" s="1"/>
    </row>
    <row r="53" ht="14.25" customHeight="1">
      <c r="BH53" s="1"/>
    </row>
    <row r="54" ht="14.25" customHeight="1">
      <c r="BH54" s="1"/>
    </row>
    <row r="55" ht="14.25" customHeight="1">
      <c r="BH55" s="1"/>
    </row>
    <row r="56" ht="14.25" customHeight="1">
      <c r="BH56" s="1"/>
    </row>
    <row r="57" ht="14.25" customHeight="1">
      <c r="BH57" s="1"/>
    </row>
    <row r="58" ht="14.25" customHeight="1">
      <c r="BH58" s="1"/>
    </row>
    <row r="59" ht="14.25" customHeight="1">
      <c r="BH59" s="1"/>
    </row>
    <row r="60" ht="14.25" customHeight="1">
      <c r="BH60" s="1"/>
    </row>
    <row r="61" ht="14.25" customHeight="1">
      <c r="BH61" s="1"/>
    </row>
    <row r="62" ht="14.25" customHeight="1">
      <c r="BH62" s="1"/>
    </row>
    <row r="63" ht="14.25" customHeight="1">
      <c r="BH63" s="1"/>
    </row>
    <row r="64" ht="14.25" customHeight="1">
      <c r="BH64" s="1"/>
    </row>
    <row r="65" ht="14.25" customHeight="1">
      <c r="BH65" s="1"/>
    </row>
    <row r="66" ht="14.25" customHeight="1">
      <c r="BH66" s="1"/>
    </row>
    <row r="67" ht="14.25" customHeight="1">
      <c r="BH67" s="1"/>
    </row>
    <row r="68" ht="14.25" customHeight="1">
      <c r="BH68" s="1"/>
    </row>
    <row r="69" ht="14.25" customHeight="1">
      <c r="BH69" s="1"/>
    </row>
    <row r="70" ht="14.25" customHeight="1">
      <c r="BH70" s="1"/>
    </row>
    <row r="71" ht="14.25" customHeight="1">
      <c r="BH71" s="1"/>
    </row>
    <row r="72" ht="14.25" customHeight="1">
      <c r="BH72" s="1"/>
    </row>
    <row r="73" ht="14.25" customHeight="1">
      <c r="BH73" s="1"/>
    </row>
    <row r="74" ht="14.25" customHeight="1">
      <c r="BH74" s="1"/>
    </row>
    <row r="75" ht="14.25" customHeight="1">
      <c r="BH75" s="1"/>
    </row>
    <row r="76" ht="14.25" customHeight="1">
      <c r="BH76" s="1"/>
    </row>
    <row r="77" ht="14.25" customHeight="1">
      <c r="BH77" s="1"/>
    </row>
    <row r="78" ht="14.25" customHeight="1">
      <c r="BH78" s="1"/>
    </row>
    <row r="79" ht="14.25" customHeight="1">
      <c r="BH79" s="1"/>
    </row>
    <row r="80" ht="14.25" customHeight="1">
      <c r="BH80" s="1"/>
    </row>
    <row r="81" ht="14.25" customHeight="1">
      <c r="BH81" s="1"/>
    </row>
    <row r="82" ht="14.25" customHeight="1">
      <c r="BH82" s="1"/>
    </row>
    <row r="83" ht="14.25" customHeight="1">
      <c r="BH83" s="1"/>
    </row>
    <row r="84" ht="14.25" customHeight="1">
      <c r="BH84" s="1"/>
    </row>
    <row r="85" ht="14.25" customHeight="1">
      <c r="BH85" s="1"/>
    </row>
    <row r="86" ht="14.25" customHeight="1">
      <c r="BH86" s="1"/>
    </row>
    <row r="87" ht="14.25" customHeight="1">
      <c r="BH87" s="1"/>
    </row>
    <row r="88" ht="14.25" customHeight="1">
      <c r="BH88" s="1"/>
    </row>
    <row r="89" ht="14.25" customHeight="1">
      <c r="BH89" s="1"/>
    </row>
    <row r="90" ht="14.25" customHeight="1">
      <c r="BH90" s="1"/>
    </row>
    <row r="91" ht="14.25" customHeight="1">
      <c r="BH91" s="1"/>
    </row>
    <row r="92" ht="14.25" customHeight="1">
      <c r="BH92" s="1"/>
    </row>
    <row r="93" ht="14.25" customHeight="1">
      <c r="BH93" s="1"/>
    </row>
    <row r="94" ht="14.25" customHeight="1">
      <c r="BH94" s="1"/>
    </row>
    <row r="95" ht="14.25" customHeight="1">
      <c r="BH95" s="1"/>
    </row>
    <row r="96" ht="14.25" customHeight="1">
      <c r="BH96" s="1"/>
    </row>
    <row r="97" ht="14.25" customHeight="1">
      <c r="BH97" s="1"/>
    </row>
    <row r="98" ht="14.25" customHeight="1">
      <c r="BH98" s="1"/>
    </row>
    <row r="99" ht="14.25" customHeight="1">
      <c r="BH99" s="1"/>
    </row>
    <row r="100" ht="14.25" customHeight="1">
      <c r="BH100" s="1"/>
    </row>
    <row r="101" ht="14.25" customHeight="1">
      <c r="BH101" s="1"/>
    </row>
    <row r="102" ht="14.25" customHeight="1">
      <c r="BH102" s="1"/>
    </row>
    <row r="103" ht="14.25" customHeight="1">
      <c r="BH103" s="1"/>
    </row>
    <row r="104" ht="14.25" customHeight="1">
      <c r="BH104" s="1"/>
    </row>
    <row r="105" ht="14.25" customHeight="1">
      <c r="BH105" s="1"/>
    </row>
    <row r="106" ht="14.25" customHeight="1">
      <c r="BH106" s="1"/>
    </row>
    <row r="107" ht="14.25" customHeight="1">
      <c r="BH107" s="1"/>
    </row>
    <row r="108" ht="14.25" customHeight="1">
      <c r="BH108" s="1"/>
    </row>
    <row r="109" ht="14.25" customHeight="1">
      <c r="BH109" s="1"/>
    </row>
    <row r="110" ht="14.25" customHeight="1">
      <c r="BH110" s="1"/>
    </row>
    <row r="111" ht="14.25" customHeight="1">
      <c r="BH111" s="1"/>
    </row>
    <row r="112" ht="14.25" customHeight="1">
      <c r="BH112" s="1"/>
    </row>
    <row r="113" ht="14.25" customHeight="1">
      <c r="BH113" s="1"/>
    </row>
    <row r="114" ht="14.25" customHeight="1">
      <c r="BH114" s="1"/>
    </row>
    <row r="115" ht="14.25" customHeight="1">
      <c r="BH115" s="1"/>
    </row>
    <row r="116" ht="14.25" customHeight="1">
      <c r="BH116" s="1"/>
    </row>
    <row r="117" ht="14.25" customHeight="1">
      <c r="BH117" s="1"/>
    </row>
    <row r="118" ht="14.25" customHeight="1">
      <c r="BH118" s="1"/>
    </row>
    <row r="119" ht="14.25" customHeight="1">
      <c r="BH119" s="1"/>
    </row>
    <row r="120" ht="14.25" customHeight="1">
      <c r="BH120" s="1"/>
    </row>
    <row r="121" ht="14.25" customHeight="1">
      <c r="BH121" s="1"/>
    </row>
    <row r="122" ht="14.25" customHeight="1">
      <c r="BH122" s="1"/>
    </row>
    <row r="123" ht="14.25" customHeight="1">
      <c r="BH123" s="1"/>
    </row>
    <row r="124" ht="14.25" customHeight="1">
      <c r="BH124" s="1"/>
    </row>
    <row r="125" ht="14.25" customHeight="1">
      <c r="BH125" s="1"/>
    </row>
    <row r="126" ht="14.25" customHeight="1">
      <c r="BH126" s="1"/>
    </row>
    <row r="127" ht="14.25" customHeight="1">
      <c r="BH127" s="1"/>
    </row>
    <row r="128" ht="14.25" customHeight="1">
      <c r="BH128" s="1"/>
    </row>
    <row r="129" ht="14.25" customHeight="1">
      <c r="BH129" s="1"/>
    </row>
    <row r="130" ht="14.25" customHeight="1">
      <c r="BH130" s="1"/>
    </row>
    <row r="131" ht="14.25" customHeight="1">
      <c r="BH131" s="1"/>
    </row>
    <row r="132" ht="14.25" customHeight="1">
      <c r="BH132" s="1"/>
    </row>
    <row r="133" ht="14.25" customHeight="1">
      <c r="BH133" s="1"/>
    </row>
    <row r="134" ht="14.25" customHeight="1">
      <c r="BH134" s="1"/>
    </row>
    <row r="135" ht="14.25" customHeight="1">
      <c r="BH135" s="1"/>
    </row>
    <row r="136" ht="14.25" customHeight="1">
      <c r="BH136" s="1"/>
    </row>
    <row r="137" ht="14.25" customHeight="1">
      <c r="BH137" s="1"/>
    </row>
    <row r="138" ht="14.25" customHeight="1">
      <c r="BH138" s="1"/>
    </row>
    <row r="139" ht="14.25" customHeight="1">
      <c r="BH139" s="1"/>
    </row>
    <row r="140" ht="14.25" customHeight="1">
      <c r="BH140" s="1"/>
    </row>
    <row r="141" ht="14.25" customHeight="1">
      <c r="BH141" s="1"/>
    </row>
    <row r="142" ht="14.25" customHeight="1">
      <c r="BH142" s="1"/>
    </row>
    <row r="143" ht="14.25" customHeight="1">
      <c r="BH143" s="1"/>
    </row>
    <row r="144" ht="14.25" customHeight="1">
      <c r="BH144" s="1"/>
    </row>
    <row r="145" ht="14.25" customHeight="1">
      <c r="BH145" s="1"/>
    </row>
    <row r="146" ht="14.25" customHeight="1">
      <c r="BH146" s="1"/>
    </row>
    <row r="147" ht="14.25" customHeight="1">
      <c r="BH147" s="1"/>
    </row>
    <row r="148" ht="14.25" customHeight="1">
      <c r="BH148" s="1"/>
    </row>
    <row r="149" ht="14.25" customHeight="1">
      <c r="BH149" s="1"/>
    </row>
    <row r="150" ht="14.25" customHeight="1">
      <c r="BH150" s="1"/>
    </row>
    <row r="151" ht="14.25" customHeight="1">
      <c r="BH151" s="1"/>
    </row>
    <row r="152" ht="14.25" customHeight="1">
      <c r="BH152" s="1"/>
    </row>
    <row r="153" ht="14.25" customHeight="1">
      <c r="BH153" s="1"/>
    </row>
    <row r="154" ht="14.25" customHeight="1">
      <c r="BH154" s="1"/>
    </row>
    <row r="155" ht="14.25" customHeight="1">
      <c r="BH155" s="1"/>
    </row>
    <row r="156" ht="14.25" customHeight="1">
      <c r="BH156" s="1"/>
    </row>
    <row r="157" ht="14.25" customHeight="1">
      <c r="BH157" s="1"/>
    </row>
    <row r="158" ht="14.25" customHeight="1">
      <c r="BH158" s="1"/>
    </row>
    <row r="159" ht="14.25" customHeight="1">
      <c r="BH159" s="1"/>
    </row>
    <row r="160" ht="14.25" customHeight="1">
      <c r="BH160" s="1"/>
    </row>
    <row r="161" ht="14.25" customHeight="1">
      <c r="BH161" s="1"/>
    </row>
    <row r="162" ht="14.25" customHeight="1">
      <c r="BH162" s="1"/>
    </row>
    <row r="163" ht="14.25" customHeight="1">
      <c r="BH163" s="1"/>
    </row>
    <row r="164" ht="14.25" customHeight="1">
      <c r="BH164" s="1"/>
    </row>
    <row r="165" ht="14.25" customHeight="1">
      <c r="BH165" s="1"/>
    </row>
    <row r="166" ht="14.25" customHeight="1">
      <c r="BH166" s="1"/>
    </row>
    <row r="167" ht="14.25" customHeight="1">
      <c r="BH167" s="1"/>
    </row>
    <row r="168" ht="14.25" customHeight="1">
      <c r="BH168" s="1"/>
    </row>
    <row r="169" ht="14.25" customHeight="1">
      <c r="BH169" s="1"/>
    </row>
    <row r="170" ht="14.25" customHeight="1">
      <c r="BH170" s="1"/>
    </row>
    <row r="171" ht="14.25" customHeight="1">
      <c r="BH171" s="1"/>
    </row>
    <row r="172" ht="14.25" customHeight="1">
      <c r="BH172" s="1"/>
    </row>
    <row r="173" ht="14.25" customHeight="1">
      <c r="BH173" s="1"/>
    </row>
    <row r="174" ht="14.25" customHeight="1">
      <c r="BH174" s="1"/>
    </row>
    <row r="175" ht="14.25" customHeight="1">
      <c r="BH175" s="1"/>
    </row>
    <row r="176" ht="14.25" customHeight="1">
      <c r="BH176" s="1"/>
    </row>
    <row r="177" ht="14.25" customHeight="1">
      <c r="BH177" s="1"/>
    </row>
    <row r="178" ht="14.25" customHeight="1">
      <c r="BH178" s="1"/>
    </row>
    <row r="179" ht="14.25" customHeight="1">
      <c r="BH179" s="1"/>
    </row>
    <row r="180" ht="14.25" customHeight="1">
      <c r="BH180" s="1"/>
    </row>
    <row r="181" ht="14.25" customHeight="1">
      <c r="BH181" s="1"/>
    </row>
    <row r="182" ht="14.25" customHeight="1">
      <c r="BH182" s="1"/>
    </row>
    <row r="183" ht="14.25" customHeight="1">
      <c r="BH183" s="1"/>
    </row>
    <row r="184" ht="14.25" customHeight="1">
      <c r="BH184" s="1"/>
    </row>
    <row r="185" ht="14.25" customHeight="1">
      <c r="BH185" s="1"/>
    </row>
    <row r="186" ht="14.25" customHeight="1">
      <c r="BH186" s="1"/>
    </row>
    <row r="187" ht="14.25" customHeight="1">
      <c r="BH187" s="1"/>
    </row>
    <row r="188" ht="14.25" customHeight="1">
      <c r="BH188" s="1"/>
    </row>
    <row r="189" ht="14.25" customHeight="1">
      <c r="BH189" s="1"/>
    </row>
    <row r="190" ht="14.25" customHeight="1">
      <c r="BH190" s="1"/>
    </row>
    <row r="191" ht="14.25" customHeight="1">
      <c r="BH191" s="1"/>
    </row>
    <row r="192" ht="14.25" customHeight="1">
      <c r="BH192" s="1"/>
    </row>
    <row r="193" ht="14.25" customHeight="1">
      <c r="BH193" s="1"/>
    </row>
    <row r="194" ht="14.25" customHeight="1">
      <c r="BH194" s="1"/>
    </row>
    <row r="195" ht="14.25" customHeight="1">
      <c r="BH195" s="1"/>
    </row>
    <row r="196" ht="14.25" customHeight="1">
      <c r="BH196" s="1"/>
    </row>
    <row r="197" ht="14.25" customHeight="1">
      <c r="BH197" s="1"/>
    </row>
    <row r="198" ht="14.25" customHeight="1">
      <c r="BH198" s="1"/>
    </row>
    <row r="199" ht="14.25" customHeight="1">
      <c r="BH199" s="1"/>
    </row>
    <row r="200" ht="14.25" customHeight="1">
      <c r="BH200" s="1"/>
    </row>
    <row r="201" ht="14.25" customHeight="1">
      <c r="BH201" s="1"/>
    </row>
    <row r="202" ht="14.25" customHeight="1">
      <c r="BH202" s="1"/>
    </row>
    <row r="203" ht="14.25" customHeight="1">
      <c r="BH203" s="1"/>
    </row>
    <row r="204" ht="14.25" customHeight="1">
      <c r="BH204" s="1"/>
    </row>
    <row r="205" ht="14.25" customHeight="1">
      <c r="BH205" s="1"/>
    </row>
    <row r="206" ht="14.25" customHeight="1">
      <c r="BH206" s="1"/>
    </row>
    <row r="207" ht="14.25" customHeight="1">
      <c r="BH207" s="1"/>
    </row>
    <row r="208" ht="14.25" customHeight="1">
      <c r="BH208" s="1"/>
    </row>
    <row r="209" ht="14.25" customHeight="1">
      <c r="BH209" s="1"/>
    </row>
    <row r="210" ht="14.25" customHeight="1">
      <c r="BH210" s="1"/>
    </row>
    <row r="211" ht="14.25" customHeight="1">
      <c r="BH211" s="1"/>
    </row>
    <row r="212" ht="14.25" customHeight="1">
      <c r="BH212" s="1"/>
    </row>
    <row r="213" ht="14.25" customHeight="1">
      <c r="BH213" s="1"/>
    </row>
    <row r="214" ht="14.25" customHeight="1">
      <c r="BH214" s="1"/>
    </row>
    <row r="215" ht="14.25" customHeight="1">
      <c r="BH215" s="1"/>
    </row>
    <row r="216" ht="14.25" customHeight="1">
      <c r="BH216" s="1"/>
    </row>
    <row r="217" ht="14.25" customHeight="1">
      <c r="BH217" s="1"/>
    </row>
    <row r="218" ht="14.25" customHeight="1">
      <c r="BH218" s="1"/>
    </row>
    <row r="219" ht="14.25" customHeight="1">
      <c r="BH219" s="1"/>
    </row>
    <row r="220" ht="14.25" customHeight="1">
      <c r="BH220" s="1"/>
    </row>
    <row r="221" ht="14.25" customHeight="1">
      <c r="BH221" s="1"/>
    </row>
    <row r="222" ht="14.25" customHeight="1">
      <c r="BH222" s="1"/>
    </row>
    <row r="223" ht="14.25" customHeight="1">
      <c r="BH223" s="1"/>
    </row>
    <row r="224" ht="14.25" customHeight="1">
      <c r="BH224" s="1"/>
    </row>
    <row r="225" ht="14.25" customHeight="1">
      <c r="BH225" s="1"/>
    </row>
    <row r="226" ht="14.25" customHeight="1">
      <c r="BH226" s="1"/>
    </row>
    <row r="227" ht="14.25" customHeight="1">
      <c r="BH227" s="1"/>
    </row>
    <row r="228" ht="14.25" customHeight="1">
      <c r="BH228" s="1"/>
    </row>
    <row r="229" ht="14.25" customHeight="1">
      <c r="BH229" s="1"/>
    </row>
    <row r="230" ht="14.25" customHeight="1">
      <c r="BH230" s="1"/>
    </row>
    <row r="231" ht="14.25" customHeight="1">
      <c r="BH231" s="1"/>
    </row>
    <row r="232" ht="14.25" customHeight="1">
      <c r="BH232" s="1"/>
    </row>
    <row r="233" ht="14.25" customHeight="1">
      <c r="BH233" s="1"/>
    </row>
    <row r="234" ht="14.25" customHeight="1">
      <c r="BH234" s="1"/>
    </row>
    <row r="235" ht="14.25" customHeight="1">
      <c r="BH235" s="1"/>
    </row>
    <row r="236" ht="14.25" customHeight="1">
      <c r="BH236" s="1"/>
    </row>
    <row r="237" ht="14.25" customHeight="1">
      <c r="BH237" s="1"/>
    </row>
    <row r="238" ht="14.25" customHeight="1">
      <c r="BH238" s="1"/>
    </row>
    <row r="239" ht="14.25" customHeight="1">
      <c r="BH239" s="1"/>
    </row>
    <row r="240" ht="14.25" customHeight="1">
      <c r="BH240" s="1"/>
    </row>
    <row r="241" ht="14.25" customHeight="1">
      <c r="BH241" s="1"/>
    </row>
    <row r="242" ht="14.25" customHeight="1">
      <c r="BH242" s="1"/>
    </row>
    <row r="243" ht="14.25" customHeight="1">
      <c r="BH243" s="1"/>
    </row>
    <row r="244" ht="14.25" customHeight="1">
      <c r="BH244" s="1"/>
    </row>
    <row r="245" ht="14.25" customHeight="1">
      <c r="BH245" s="1"/>
    </row>
    <row r="246" ht="14.25" customHeight="1">
      <c r="BH246" s="1"/>
    </row>
    <row r="247" ht="14.25" customHeight="1">
      <c r="BH247" s="1"/>
    </row>
    <row r="248" ht="14.25" customHeight="1">
      <c r="BH248" s="1"/>
    </row>
    <row r="249" ht="14.25" customHeight="1">
      <c r="BH249" s="1"/>
    </row>
    <row r="250" ht="14.25" customHeight="1">
      <c r="BH250" s="1"/>
    </row>
    <row r="251" ht="14.25" customHeight="1">
      <c r="BH251" s="1"/>
    </row>
    <row r="252" ht="14.25" customHeight="1">
      <c r="BH252" s="1"/>
    </row>
    <row r="253" ht="14.25" customHeight="1">
      <c r="BH253" s="1"/>
    </row>
    <row r="254" ht="14.25" customHeight="1">
      <c r="BH254" s="1"/>
    </row>
    <row r="255" ht="14.25" customHeight="1">
      <c r="BH255" s="1"/>
    </row>
    <row r="256" ht="14.25" customHeight="1">
      <c r="BH256" s="1"/>
    </row>
    <row r="257" ht="14.25" customHeight="1">
      <c r="BH257" s="1"/>
    </row>
    <row r="258" ht="14.25" customHeight="1">
      <c r="BH258" s="1"/>
    </row>
    <row r="259" ht="14.25" customHeight="1">
      <c r="BH259" s="1"/>
    </row>
    <row r="260" ht="14.25" customHeight="1">
      <c r="BH260" s="1"/>
    </row>
    <row r="261" ht="14.25" customHeight="1">
      <c r="BH261" s="1"/>
    </row>
    <row r="262" ht="14.25" customHeight="1">
      <c r="BH262" s="1"/>
    </row>
    <row r="263" ht="14.25" customHeight="1">
      <c r="BH263" s="1"/>
    </row>
    <row r="264" ht="14.25" customHeight="1">
      <c r="BH264" s="1"/>
    </row>
    <row r="265" ht="14.25" customHeight="1">
      <c r="BH265" s="1"/>
    </row>
    <row r="266" ht="14.25" customHeight="1">
      <c r="BH266" s="1"/>
    </row>
    <row r="267" ht="14.25" customHeight="1">
      <c r="BH267" s="1"/>
    </row>
    <row r="268" ht="14.25" customHeight="1">
      <c r="BH268" s="1"/>
    </row>
    <row r="269" ht="14.25" customHeight="1">
      <c r="BH269" s="1"/>
    </row>
    <row r="270" ht="14.25" customHeight="1">
      <c r="BH270" s="1"/>
    </row>
    <row r="271" ht="14.25" customHeight="1">
      <c r="BH271" s="1"/>
    </row>
    <row r="272" ht="14.25" customHeight="1">
      <c r="BH272" s="1"/>
    </row>
    <row r="273" ht="14.25" customHeight="1">
      <c r="BH273" s="1"/>
    </row>
    <row r="274" ht="14.25" customHeight="1">
      <c r="BH274" s="1"/>
    </row>
    <row r="275" ht="14.25" customHeight="1">
      <c r="BH275" s="1"/>
    </row>
    <row r="276" ht="14.25" customHeight="1">
      <c r="BH276" s="1"/>
    </row>
    <row r="277" ht="14.25" customHeight="1">
      <c r="BH277" s="1"/>
    </row>
    <row r="278" ht="14.25" customHeight="1">
      <c r="BH278" s="1"/>
    </row>
    <row r="279" ht="14.25" customHeight="1">
      <c r="BH279" s="1"/>
    </row>
    <row r="280" ht="14.25" customHeight="1">
      <c r="BH280" s="1"/>
    </row>
    <row r="281" ht="14.25" customHeight="1">
      <c r="BH281" s="1"/>
    </row>
    <row r="282" ht="14.25" customHeight="1">
      <c r="BH282" s="1"/>
    </row>
    <row r="283" ht="14.25" customHeight="1">
      <c r="BH283" s="1"/>
    </row>
    <row r="284" ht="14.25" customHeight="1">
      <c r="BH284" s="1"/>
    </row>
    <row r="285" ht="14.25" customHeight="1">
      <c r="BH285" s="1"/>
    </row>
    <row r="286" ht="14.25" customHeight="1">
      <c r="BH286" s="1"/>
    </row>
    <row r="287" ht="14.25" customHeight="1">
      <c r="BH287" s="1"/>
    </row>
    <row r="288" ht="14.25" customHeight="1">
      <c r="BH288" s="1"/>
    </row>
    <row r="289" ht="14.25" customHeight="1">
      <c r="BH289" s="1"/>
    </row>
    <row r="290" ht="14.25" customHeight="1">
      <c r="BH290" s="1"/>
    </row>
    <row r="291" ht="14.25" customHeight="1">
      <c r="BH291" s="1"/>
    </row>
    <row r="292" ht="14.25" customHeight="1">
      <c r="BH292" s="1"/>
    </row>
    <row r="293" ht="14.25" customHeight="1">
      <c r="BH293" s="1"/>
    </row>
    <row r="294" ht="14.25" customHeight="1">
      <c r="BH294" s="1"/>
    </row>
    <row r="295" ht="14.25" customHeight="1">
      <c r="BH295" s="1"/>
    </row>
    <row r="296" ht="14.25" customHeight="1">
      <c r="BH296" s="1"/>
    </row>
    <row r="297" ht="14.25" customHeight="1">
      <c r="BH297" s="1"/>
    </row>
    <row r="298" ht="14.25" customHeight="1">
      <c r="BH298" s="1"/>
    </row>
    <row r="299" ht="14.25" customHeight="1">
      <c r="BH299" s="1"/>
    </row>
    <row r="300" ht="14.25" customHeight="1">
      <c r="BH300" s="1"/>
    </row>
    <row r="301" ht="14.25" customHeight="1">
      <c r="BH301" s="1"/>
    </row>
    <row r="302" ht="14.25" customHeight="1">
      <c r="BH302" s="1"/>
    </row>
    <row r="303" ht="14.25" customHeight="1">
      <c r="BH303" s="1"/>
    </row>
    <row r="304" ht="14.25" customHeight="1">
      <c r="BH304" s="1"/>
    </row>
    <row r="305" ht="14.25" customHeight="1">
      <c r="BH305" s="1"/>
    </row>
    <row r="306" ht="14.25" customHeight="1">
      <c r="BH306" s="1"/>
    </row>
    <row r="307" ht="14.25" customHeight="1">
      <c r="BH307" s="1"/>
    </row>
    <row r="308" ht="14.25" customHeight="1">
      <c r="BH308" s="1"/>
    </row>
    <row r="309" ht="14.25" customHeight="1">
      <c r="BH309" s="1"/>
    </row>
    <row r="310" ht="14.25" customHeight="1">
      <c r="BH310" s="1"/>
    </row>
    <row r="311" ht="14.25" customHeight="1">
      <c r="BH311" s="1"/>
    </row>
    <row r="312" ht="14.25" customHeight="1">
      <c r="BH312" s="1"/>
    </row>
    <row r="313" ht="14.25" customHeight="1">
      <c r="BH313" s="1"/>
    </row>
    <row r="314" ht="14.25" customHeight="1">
      <c r="BH314" s="1"/>
    </row>
    <row r="315" ht="14.25" customHeight="1">
      <c r="BH315" s="1"/>
    </row>
    <row r="316" ht="14.25" customHeight="1">
      <c r="BH316" s="1"/>
    </row>
    <row r="317" ht="14.25" customHeight="1">
      <c r="BH317" s="1"/>
    </row>
    <row r="318" ht="14.25" customHeight="1">
      <c r="BH318" s="1"/>
    </row>
    <row r="319" ht="14.25" customHeight="1">
      <c r="BH319" s="1"/>
    </row>
    <row r="320" ht="14.25" customHeight="1">
      <c r="BH320" s="1"/>
    </row>
    <row r="321" ht="14.25" customHeight="1">
      <c r="BH321" s="1"/>
    </row>
    <row r="322" ht="14.25" customHeight="1">
      <c r="BH322" s="1"/>
    </row>
    <row r="323" ht="14.25" customHeight="1">
      <c r="BH323" s="1"/>
    </row>
    <row r="324" ht="14.25" customHeight="1">
      <c r="BH324" s="1"/>
    </row>
    <row r="325" ht="14.25" customHeight="1">
      <c r="BH325" s="1"/>
    </row>
    <row r="326" ht="14.25" customHeight="1">
      <c r="BH326" s="1"/>
    </row>
    <row r="327" ht="14.25" customHeight="1">
      <c r="BH327" s="1"/>
    </row>
    <row r="328" ht="14.25" customHeight="1">
      <c r="BH328" s="1"/>
    </row>
    <row r="329" ht="14.25" customHeight="1">
      <c r="BH329" s="1"/>
    </row>
    <row r="330" ht="14.25" customHeight="1">
      <c r="BH330" s="1"/>
    </row>
    <row r="331" ht="14.25" customHeight="1">
      <c r="BH331" s="1"/>
    </row>
    <row r="332" ht="14.25" customHeight="1">
      <c r="BH332" s="1"/>
    </row>
    <row r="333" ht="14.25" customHeight="1">
      <c r="BH333" s="1"/>
    </row>
    <row r="334" ht="14.25" customHeight="1">
      <c r="BH334" s="1"/>
    </row>
    <row r="335" ht="14.25" customHeight="1">
      <c r="BH335" s="1"/>
    </row>
    <row r="336" ht="14.25" customHeight="1">
      <c r="BH336" s="1"/>
    </row>
    <row r="337" ht="14.25" customHeight="1">
      <c r="BH337" s="1"/>
    </row>
    <row r="338" ht="14.25" customHeight="1">
      <c r="BH338" s="1"/>
    </row>
    <row r="339" ht="14.25" customHeight="1">
      <c r="BH339" s="1"/>
    </row>
    <row r="340" ht="14.25" customHeight="1">
      <c r="BH340" s="1"/>
    </row>
    <row r="341" ht="14.25" customHeight="1">
      <c r="BH341" s="1"/>
    </row>
    <row r="342" ht="14.25" customHeight="1">
      <c r="BH342" s="1"/>
    </row>
    <row r="343" ht="14.25" customHeight="1">
      <c r="BH343" s="1"/>
    </row>
    <row r="344" ht="14.25" customHeight="1">
      <c r="BH344" s="1"/>
    </row>
    <row r="345" ht="14.25" customHeight="1">
      <c r="BH345" s="1"/>
    </row>
    <row r="346" ht="14.25" customHeight="1">
      <c r="BH346" s="1"/>
    </row>
    <row r="347" ht="14.25" customHeight="1">
      <c r="BH347" s="1"/>
    </row>
    <row r="348" ht="14.25" customHeight="1">
      <c r="BH348" s="1"/>
    </row>
    <row r="349" ht="14.25" customHeight="1">
      <c r="BH349" s="1"/>
    </row>
    <row r="350" ht="14.25" customHeight="1">
      <c r="BH350" s="1"/>
    </row>
    <row r="351" ht="14.25" customHeight="1">
      <c r="BH351" s="1"/>
    </row>
    <row r="352" ht="14.25" customHeight="1">
      <c r="BH352" s="1"/>
    </row>
    <row r="353" ht="14.25" customHeight="1">
      <c r="BH353" s="1"/>
    </row>
    <row r="354" ht="14.25" customHeight="1">
      <c r="BH354" s="1"/>
    </row>
    <row r="355" ht="14.25" customHeight="1">
      <c r="BH355" s="1"/>
    </row>
    <row r="356" ht="14.25" customHeight="1">
      <c r="BH356" s="1"/>
    </row>
    <row r="357" ht="14.25" customHeight="1">
      <c r="BH357" s="1"/>
    </row>
    <row r="358" ht="14.25" customHeight="1">
      <c r="BH358" s="1"/>
    </row>
    <row r="359" ht="14.25" customHeight="1">
      <c r="BH359" s="1"/>
    </row>
    <row r="360" ht="14.25" customHeight="1">
      <c r="BH360" s="1"/>
    </row>
    <row r="361" ht="14.25" customHeight="1">
      <c r="BH361" s="1"/>
    </row>
    <row r="362" ht="14.25" customHeight="1">
      <c r="BH362" s="1"/>
    </row>
    <row r="363" ht="14.25" customHeight="1">
      <c r="BH363" s="1"/>
    </row>
    <row r="364" ht="14.25" customHeight="1">
      <c r="BH364" s="1"/>
    </row>
    <row r="365" ht="14.25" customHeight="1">
      <c r="BH365" s="1"/>
    </row>
    <row r="366" ht="14.25" customHeight="1">
      <c r="BH366" s="1"/>
    </row>
    <row r="367" ht="14.25" customHeight="1">
      <c r="BH367" s="1"/>
    </row>
    <row r="368" ht="14.25" customHeight="1">
      <c r="BH368" s="1"/>
    </row>
    <row r="369" ht="14.25" customHeight="1">
      <c r="BH369" s="1"/>
    </row>
    <row r="370" ht="14.25" customHeight="1">
      <c r="BH370" s="1"/>
    </row>
    <row r="371" ht="14.25" customHeight="1">
      <c r="BH371" s="1"/>
    </row>
    <row r="372" ht="14.25" customHeight="1">
      <c r="BH372" s="1"/>
    </row>
    <row r="373" ht="14.25" customHeight="1">
      <c r="BH373" s="1"/>
    </row>
    <row r="374" ht="14.25" customHeight="1">
      <c r="BH374" s="1"/>
    </row>
    <row r="375" ht="14.25" customHeight="1">
      <c r="BH375" s="1"/>
    </row>
    <row r="376" ht="14.25" customHeight="1">
      <c r="BH376" s="1"/>
    </row>
    <row r="377" ht="14.25" customHeight="1">
      <c r="BH377" s="1"/>
    </row>
    <row r="378" ht="14.25" customHeight="1">
      <c r="BH378" s="1"/>
    </row>
    <row r="379" ht="14.25" customHeight="1">
      <c r="BH379" s="1"/>
    </row>
    <row r="380" ht="14.25" customHeight="1">
      <c r="BH380" s="1"/>
    </row>
    <row r="381" ht="14.25" customHeight="1">
      <c r="BH381" s="1"/>
    </row>
    <row r="382" ht="14.25" customHeight="1">
      <c r="BH382" s="1"/>
    </row>
    <row r="383" ht="14.25" customHeight="1">
      <c r="BH383" s="1"/>
    </row>
    <row r="384" ht="14.25" customHeight="1">
      <c r="BH384" s="1"/>
    </row>
    <row r="385" ht="14.25" customHeight="1">
      <c r="BH385" s="1"/>
    </row>
    <row r="386" ht="14.25" customHeight="1">
      <c r="BH386" s="1"/>
    </row>
    <row r="387" ht="14.25" customHeight="1">
      <c r="BH387" s="1"/>
    </row>
    <row r="388" ht="14.25" customHeight="1">
      <c r="BH388" s="1"/>
    </row>
    <row r="389" ht="14.25" customHeight="1">
      <c r="BH389" s="1"/>
    </row>
    <row r="390" ht="14.25" customHeight="1">
      <c r="BH390" s="1"/>
    </row>
    <row r="391" ht="14.25" customHeight="1">
      <c r="BH391" s="1"/>
    </row>
    <row r="392" ht="14.25" customHeight="1">
      <c r="BH392" s="1"/>
    </row>
    <row r="393" ht="14.25" customHeight="1">
      <c r="BH393" s="1"/>
    </row>
    <row r="394" ht="14.25" customHeight="1">
      <c r="BH394" s="1"/>
    </row>
    <row r="395" ht="14.25" customHeight="1">
      <c r="BH395" s="1"/>
    </row>
    <row r="396" ht="14.25" customHeight="1">
      <c r="BH396" s="1"/>
    </row>
    <row r="397" ht="14.25" customHeight="1">
      <c r="BH397" s="1"/>
    </row>
    <row r="398" ht="14.25" customHeight="1">
      <c r="BH398" s="1"/>
    </row>
    <row r="399" ht="14.25" customHeight="1">
      <c r="BH399" s="1"/>
    </row>
    <row r="400" ht="14.25" customHeight="1">
      <c r="BH400" s="1"/>
    </row>
    <row r="401" ht="14.25" customHeight="1">
      <c r="BH401" s="1"/>
    </row>
    <row r="402" ht="14.25" customHeight="1">
      <c r="BH402" s="1"/>
    </row>
    <row r="403" ht="14.25" customHeight="1">
      <c r="BH403" s="1"/>
    </row>
    <row r="404" ht="14.25" customHeight="1">
      <c r="BH404" s="1"/>
    </row>
    <row r="405" ht="14.25" customHeight="1">
      <c r="BH405" s="1"/>
    </row>
    <row r="406" ht="14.25" customHeight="1">
      <c r="BH406" s="1"/>
    </row>
    <row r="407" ht="14.25" customHeight="1">
      <c r="BH407" s="1"/>
    </row>
    <row r="408" ht="14.25" customHeight="1">
      <c r="BH408" s="1"/>
    </row>
    <row r="409" ht="14.25" customHeight="1">
      <c r="BH409" s="1"/>
    </row>
    <row r="410" ht="14.25" customHeight="1">
      <c r="BH410" s="1"/>
    </row>
    <row r="411" ht="14.25" customHeight="1">
      <c r="BH411" s="1"/>
    </row>
    <row r="412" ht="14.25" customHeight="1">
      <c r="BH412" s="1"/>
    </row>
    <row r="413" ht="14.25" customHeight="1">
      <c r="BH413" s="1"/>
    </row>
    <row r="414" ht="14.25" customHeight="1">
      <c r="BH414" s="1"/>
    </row>
    <row r="415" ht="14.25" customHeight="1">
      <c r="BH415" s="1"/>
    </row>
    <row r="416" ht="14.25" customHeight="1">
      <c r="BH416" s="1"/>
    </row>
    <row r="417" ht="14.25" customHeight="1">
      <c r="BH417" s="1"/>
    </row>
    <row r="418" ht="14.25" customHeight="1">
      <c r="BH418" s="1"/>
    </row>
    <row r="419" ht="14.25" customHeight="1">
      <c r="BH419" s="1"/>
    </row>
    <row r="420" ht="14.25" customHeight="1">
      <c r="BH420" s="1"/>
    </row>
    <row r="421" ht="14.25" customHeight="1">
      <c r="BH421" s="1"/>
    </row>
    <row r="422" ht="14.25" customHeight="1">
      <c r="BH422" s="1"/>
    </row>
    <row r="423" ht="14.25" customHeight="1">
      <c r="BH423" s="1"/>
    </row>
    <row r="424" ht="14.25" customHeight="1">
      <c r="BH424" s="1"/>
    </row>
    <row r="425" ht="14.25" customHeight="1">
      <c r="BH425" s="1"/>
    </row>
    <row r="426" ht="14.25" customHeight="1">
      <c r="BH426" s="1"/>
    </row>
    <row r="427" ht="14.25" customHeight="1">
      <c r="BH427" s="1"/>
    </row>
    <row r="428" ht="14.25" customHeight="1">
      <c r="BH428" s="1"/>
    </row>
    <row r="429" ht="14.25" customHeight="1">
      <c r="BH429" s="1"/>
    </row>
    <row r="430" ht="14.25" customHeight="1">
      <c r="BH430" s="1"/>
    </row>
    <row r="431" ht="14.25" customHeight="1">
      <c r="BH431" s="1"/>
    </row>
    <row r="432" ht="14.25" customHeight="1">
      <c r="BH432" s="1"/>
    </row>
    <row r="433" ht="14.25" customHeight="1">
      <c r="BH433" s="1"/>
    </row>
    <row r="434" ht="14.25" customHeight="1">
      <c r="BH434" s="1"/>
    </row>
    <row r="435" ht="14.25" customHeight="1">
      <c r="BH435" s="1"/>
    </row>
    <row r="436" ht="14.25" customHeight="1">
      <c r="BH436" s="1"/>
    </row>
    <row r="437" ht="14.25" customHeight="1">
      <c r="BH437" s="1"/>
    </row>
    <row r="438" ht="14.25" customHeight="1">
      <c r="BH438" s="1"/>
    </row>
    <row r="439" ht="14.25" customHeight="1">
      <c r="BH439" s="1"/>
    </row>
    <row r="440" ht="14.25" customHeight="1">
      <c r="BH440" s="1"/>
    </row>
    <row r="441" ht="14.25" customHeight="1">
      <c r="BH441" s="1"/>
    </row>
    <row r="442" ht="14.25" customHeight="1">
      <c r="BH442" s="1"/>
    </row>
    <row r="443" ht="14.25" customHeight="1">
      <c r="BH443" s="1"/>
    </row>
    <row r="444" ht="14.25" customHeight="1">
      <c r="BH444" s="1"/>
    </row>
    <row r="445" ht="14.25" customHeight="1">
      <c r="BH445" s="1"/>
    </row>
    <row r="446" ht="14.25" customHeight="1">
      <c r="BH446" s="1"/>
    </row>
    <row r="447" ht="14.25" customHeight="1">
      <c r="BH447" s="1"/>
    </row>
    <row r="448" ht="14.25" customHeight="1">
      <c r="BH448" s="1"/>
    </row>
    <row r="449" ht="14.25" customHeight="1">
      <c r="BH449" s="1"/>
    </row>
    <row r="450" ht="14.25" customHeight="1">
      <c r="BH450" s="1"/>
    </row>
    <row r="451" ht="14.25" customHeight="1">
      <c r="BH451" s="1"/>
    </row>
    <row r="452" ht="14.25" customHeight="1">
      <c r="BH452" s="1"/>
    </row>
    <row r="453" ht="14.25" customHeight="1">
      <c r="BH453" s="1"/>
    </row>
    <row r="454" ht="14.25" customHeight="1">
      <c r="BH454" s="1"/>
    </row>
    <row r="455" ht="14.25" customHeight="1">
      <c r="BH455" s="1"/>
    </row>
    <row r="456" ht="14.25" customHeight="1">
      <c r="BH456" s="1"/>
    </row>
    <row r="457" ht="14.25" customHeight="1">
      <c r="BH457" s="1"/>
    </row>
    <row r="458" ht="14.25" customHeight="1">
      <c r="BH458" s="1"/>
    </row>
    <row r="459" ht="14.25" customHeight="1">
      <c r="BH459" s="1"/>
    </row>
    <row r="460" ht="14.25" customHeight="1">
      <c r="BH460" s="1"/>
    </row>
    <row r="461" ht="14.25" customHeight="1">
      <c r="BH461" s="1"/>
    </row>
    <row r="462" ht="14.25" customHeight="1">
      <c r="BH462" s="1"/>
    </row>
    <row r="463" ht="14.25" customHeight="1">
      <c r="BH463" s="1"/>
    </row>
    <row r="464" ht="14.25" customHeight="1">
      <c r="BH464" s="1"/>
    </row>
    <row r="465" ht="14.25" customHeight="1">
      <c r="BH465" s="1"/>
    </row>
    <row r="466" ht="14.25" customHeight="1">
      <c r="BH466" s="1"/>
    </row>
    <row r="467" ht="14.25" customHeight="1">
      <c r="BH467" s="1"/>
    </row>
    <row r="468" ht="14.25" customHeight="1">
      <c r="BH468" s="1"/>
    </row>
    <row r="469" ht="14.25" customHeight="1">
      <c r="BH469" s="1"/>
    </row>
    <row r="470" ht="14.25" customHeight="1">
      <c r="BH470" s="1"/>
    </row>
    <row r="471" ht="14.25" customHeight="1">
      <c r="BH471" s="1"/>
    </row>
    <row r="472" ht="14.25" customHeight="1">
      <c r="BH472" s="1"/>
    </row>
    <row r="473" ht="14.25" customHeight="1">
      <c r="BH473" s="1"/>
    </row>
    <row r="474" ht="14.25" customHeight="1">
      <c r="BH474" s="1"/>
    </row>
    <row r="475" ht="14.25" customHeight="1">
      <c r="BH475" s="1"/>
    </row>
    <row r="476" ht="14.25" customHeight="1">
      <c r="BH476" s="1"/>
    </row>
    <row r="477" ht="14.25" customHeight="1">
      <c r="BH477" s="1"/>
    </row>
    <row r="478" ht="14.25" customHeight="1">
      <c r="BH478" s="1"/>
    </row>
    <row r="479" ht="14.25" customHeight="1">
      <c r="BH479" s="1"/>
    </row>
    <row r="480" ht="14.25" customHeight="1">
      <c r="BH480" s="1"/>
    </row>
    <row r="481" ht="14.25" customHeight="1">
      <c r="BH481" s="1"/>
    </row>
    <row r="482" ht="14.25" customHeight="1">
      <c r="BH482" s="1"/>
    </row>
    <row r="483" ht="14.25" customHeight="1">
      <c r="BH483" s="1"/>
    </row>
    <row r="484" ht="14.25" customHeight="1">
      <c r="BH484" s="1"/>
    </row>
    <row r="485" ht="14.25" customHeight="1">
      <c r="BH485" s="1"/>
    </row>
    <row r="486" ht="14.25" customHeight="1">
      <c r="BH486" s="1"/>
    </row>
    <row r="487" ht="14.25" customHeight="1">
      <c r="BH487" s="1"/>
    </row>
    <row r="488" ht="14.25" customHeight="1">
      <c r="BH488" s="1"/>
    </row>
    <row r="489" ht="14.25" customHeight="1">
      <c r="BH489" s="1"/>
    </row>
    <row r="490" ht="14.25" customHeight="1">
      <c r="BH490" s="1"/>
    </row>
    <row r="491" ht="14.25" customHeight="1">
      <c r="BH491" s="1"/>
    </row>
    <row r="492" ht="14.25" customHeight="1">
      <c r="BH492" s="1"/>
    </row>
    <row r="493" ht="14.25" customHeight="1">
      <c r="BH493" s="1"/>
    </row>
    <row r="494" ht="14.25" customHeight="1">
      <c r="BH494" s="1"/>
    </row>
    <row r="495" ht="14.25" customHeight="1">
      <c r="BH495" s="1"/>
    </row>
    <row r="496" ht="14.25" customHeight="1">
      <c r="BH496" s="1"/>
    </row>
    <row r="497" ht="14.25" customHeight="1">
      <c r="BH497" s="1"/>
    </row>
    <row r="498" ht="14.25" customHeight="1">
      <c r="BH498" s="1"/>
    </row>
    <row r="499" ht="14.25" customHeight="1">
      <c r="BH499" s="1"/>
    </row>
    <row r="500" ht="14.25" customHeight="1">
      <c r="BH500" s="1"/>
    </row>
    <row r="501" ht="14.25" customHeight="1">
      <c r="BH501" s="1"/>
    </row>
    <row r="502" ht="14.25" customHeight="1">
      <c r="BH502" s="1"/>
    </row>
    <row r="503" ht="14.25" customHeight="1">
      <c r="BH503" s="1"/>
    </row>
    <row r="504" ht="14.25" customHeight="1">
      <c r="BH504" s="1"/>
    </row>
    <row r="505" ht="14.25" customHeight="1">
      <c r="BH505" s="1"/>
    </row>
    <row r="506" ht="14.25" customHeight="1">
      <c r="BH506" s="1"/>
    </row>
    <row r="507" ht="14.25" customHeight="1">
      <c r="BH507" s="1"/>
    </row>
    <row r="508" ht="14.25" customHeight="1">
      <c r="BH508" s="1"/>
    </row>
    <row r="509" ht="14.25" customHeight="1">
      <c r="BH509" s="1"/>
    </row>
    <row r="510" ht="14.25" customHeight="1">
      <c r="BH510" s="1"/>
    </row>
    <row r="511" ht="14.25" customHeight="1">
      <c r="BH511" s="1"/>
    </row>
    <row r="512" ht="14.25" customHeight="1">
      <c r="BH512" s="1"/>
    </row>
    <row r="513" ht="14.25" customHeight="1">
      <c r="BH513" s="1"/>
    </row>
    <row r="514" ht="14.25" customHeight="1">
      <c r="BH514" s="1"/>
    </row>
    <row r="515" ht="14.25" customHeight="1">
      <c r="BH515" s="1"/>
    </row>
    <row r="516" ht="14.25" customHeight="1">
      <c r="BH516" s="1"/>
    </row>
    <row r="517" ht="14.25" customHeight="1">
      <c r="BH517" s="1"/>
    </row>
    <row r="518" ht="14.25" customHeight="1">
      <c r="BH518" s="1"/>
    </row>
    <row r="519" ht="14.25" customHeight="1">
      <c r="BH519" s="1"/>
    </row>
    <row r="520" ht="14.25" customHeight="1">
      <c r="BH520" s="1"/>
    </row>
    <row r="521" ht="14.25" customHeight="1">
      <c r="BH521" s="1"/>
    </row>
    <row r="522" ht="14.25" customHeight="1">
      <c r="BH522" s="1"/>
    </row>
    <row r="523" ht="14.25" customHeight="1">
      <c r="BH523" s="1"/>
    </row>
    <row r="524" ht="14.25" customHeight="1">
      <c r="BH524" s="1"/>
    </row>
    <row r="525" ht="14.25" customHeight="1">
      <c r="BH525" s="1"/>
    </row>
    <row r="526" ht="14.25" customHeight="1">
      <c r="BH526" s="1"/>
    </row>
    <row r="527" ht="14.25" customHeight="1">
      <c r="BH527" s="1"/>
    </row>
    <row r="528" ht="14.25" customHeight="1">
      <c r="BH528" s="1"/>
    </row>
    <row r="529" ht="14.25" customHeight="1">
      <c r="BH529" s="1"/>
    </row>
    <row r="530" ht="14.25" customHeight="1">
      <c r="BH530" s="1"/>
    </row>
    <row r="531" ht="14.25" customHeight="1">
      <c r="BH531" s="1"/>
    </row>
    <row r="532" ht="14.25" customHeight="1">
      <c r="BH532" s="1"/>
    </row>
    <row r="533" ht="14.25" customHeight="1">
      <c r="BH533" s="1"/>
    </row>
    <row r="534" ht="14.25" customHeight="1">
      <c r="BH534" s="1"/>
    </row>
    <row r="535" ht="14.25" customHeight="1">
      <c r="BH535" s="1"/>
    </row>
    <row r="536" ht="14.25" customHeight="1">
      <c r="BH536" s="1"/>
    </row>
    <row r="537" ht="14.25" customHeight="1">
      <c r="BH537" s="1"/>
    </row>
    <row r="538" ht="14.25" customHeight="1">
      <c r="BH538" s="1"/>
    </row>
    <row r="539" ht="14.25" customHeight="1">
      <c r="BH539" s="1"/>
    </row>
    <row r="540" ht="14.25" customHeight="1">
      <c r="BH540" s="1"/>
    </row>
    <row r="541" ht="14.25" customHeight="1">
      <c r="BH541" s="1"/>
    </row>
    <row r="542" ht="14.25" customHeight="1">
      <c r="BH542" s="1"/>
    </row>
    <row r="543" ht="14.25" customHeight="1">
      <c r="BH543" s="1"/>
    </row>
    <row r="544" ht="14.25" customHeight="1">
      <c r="BH544" s="1"/>
    </row>
    <row r="545" ht="14.25" customHeight="1">
      <c r="BH545" s="1"/>
    </row>
    <row r="546" ht="14.25" customHeight="1">
      <c r="BH546" s="1"/>
    </row>
    <row r="547" ht="14.25" customHeight="1">
      <c r="BH547" s="1"/>
    </row>
    <row r="548" ht="14.25" customHeight="1">
      <c r="BH548" s="1"/>
    </row>
    <row r="549" ht="14.25" customHeight="1">
      <c r="BH549" s="1"/>
    </row>
    <row r="550" ht="14.25" customHeight="1">
      <c r="BH550" s="1"/>
    </row>
    <row r="551" ht="14.25" customHeight="1">
      <c r="BH551" s="1"/>
    </row>
    <row r="552" ht="14.25" customHeight="1">
      <c r="BH552" s="1"/>
    </row>
    <row r="553" ht="14.25" customHeight="1">
      <c r="BH553" s="1"/>
    </row>
    <row r="554" ht="14.25" customHeight="1">
      <c r="BH554" s="1"/>
    </row>
    <row r="555" ht="14.25" customHeight="1">
      <c r="BH555" s="1"/>
    </row>
    <row r="556" ht="14.25" customHeight="1">
      <c r="BH556" s="1"/>
    </row>
    <row r="557" ht="14.25" customHeight="1">
      <c r="BH557" s="1"/>
    </row>
    <row r="558" ht="14.25" customHeight="1">
      <c r="BH558" s="1"/>
    </row>
    <row r="559" ht="14.25" customHeight="1">
      <c r="BH559" s="1"/>
    </row>
    <row r="560" ht="14.25" customHeight="1">
      <c r="BH560" s="1"/>
    </row>
    <row r="561" ht="14.25" customHeight="1">
      <c r="BH561" s="1"/>
    </row>
    <row r="562" ht="14.25" customHeight="1">
      <c r="BH562" s="1"/>
    </row>
    <row r="563" ht="14.25" customHeight="1">
      <c r="BH563" s="1"/>
    </row>
    <row r="564" ht="14.25" customHeight="1">
      <c r="BH564" s="1"/>
    </row>
    <row r="565" ht="14.25" customHeight="1">
      <c r="BH565" s="1"/>
    </row>
    <row r="566" ht="14.25" customHeight="1">
      <c r="BH566" s="1"/>
    </row>
    <row r="567" ht="14.25" customHeight="1">
      <c r="BH567" s="1"/>
    </row>
    <row r="568" ht="14.25" customHeight="1">
      <c r="BH568" s="1"/>
    </row>
    <row r="569" ht="14.25" customHeight="1">
      <c r="BH569" s="1"/>
    </row>
    <row r="570" ht="14.25" customHeight="1">
      <c r="BH570" s="1"/>
    </row>
    <row r="571" ht="14.25" customHeight="1">
      <c r="BH571" s="1"/>
    </row>
    <row r="572" ht="14.25" customHeight="1">
      <c r="BH572" s="1"/>
    </row>
    <row r="573" ht="14.25" customHeight="1">
      <c r="BH573" s="1"/>
    </row>
    <row r="574" ht="14.25" customHeight="1">
      <c r="BH574" s="1"/>
    </row>
    <row r="575" ht="14.25" customHeight="1">
      <c r="BH575" s="1"/>
    </row>
    <row r="576" ht="14.25" customHeight="1">
      <c r="BH576" s="1"/>
    </row>
    <row r="577" ht="14.25" customHeight="1">
      <c r="BH577" s="1"/>
    </row>
    <row r="578" ht="14.25" customHeight="1">
      <c r="BH578" s="1"/>
    </row>
    <row r="579" ht="14.25" customHeight="1">
      <c r="BH579" s="1"/>
    </row>
    <row r="580" ht="14.25" customHeight="1">
      <c r="BH580" s="1"/>
    </row>
    <row r="581" ht="14.25" customHeight="1">
      <c r="BH581" s="1"/>
    </row>
    <row r="582" ht="14.25" customHeight="1">
      <c r="BH582" s="1"/>
    </row>
    <row r="583" ht="14.25" customHeight="1">
      <c r="BH583" s="1"/>
    </row>
    <row r="584" ht="14.25" customHeight="1">
      <c r="BH584" s="1"/>
    </row>
    <row r="585" ht="14.25" customHeight="1">
      <c r="BH585" s="1"/>
    </row>
    <row r="586" ht="14.25" customHeight="1">
      <c r="BH586" s="1"/>
    </row>
    <row r="587" ht="14.25" customHeight="1">
      <c r="BH587" s="1"/>
    </row>
    <row r="588" ht="14.25" customHeight="1">
      <c r="BH588" s="1"/>
    </row>
    <row r="589" ht="14.25" customHeight="1">
      <c r="BH589" s="1"/>
    </row>
    <row r="590" ht="14.25" customHeight="1">
      <c r="BH590" s="1"/>
    </row>
    <row r="591" ht="14.25" customHeight="1">
      <c r="BH591" s="1"/>
    </row>
    <row r="592" ht="14.25" customHeight="1">
      <c r="BH592" s="1"/>
    </row>
    <row r="593" ht="14.25" customHeight="1">
      <c r="BH593" s="1"/>
    </row>
    <row r="594" ht="14.25" customHeight="1">
      <c r="BH594" s="1"/>
    </row>
    <row r="595" ht="14.25" customHeight="1">
      <c r="BH595" s="1"/>
    </row>
    <row r="596" ht="14.25" customHeight="1">
      <c r="BH596" s="1"/>
    </row>
    <row r="597" ht="14.25" customHeight="1">
      <c r="BH597" s="1"/>
    </row>
    <row r="598" ht="14.25" customHeight="1">
      <c r="BH598" s="1"/>
    </row>
    <row r="599" ht="14.25" customHeight="1">
      <c r="BH599" s="1"/>
    </row>
    <row r="600" ht="14.25" customHeight="1">
      <c r="BH600" s="1"/>
    </row>
    <row r="601" ht="14.25" customHeight="1">
      <c r="BH601" s="1"/>
    </row>
    <row r="602" ht="14.25" customHeight="1">
      <c r="BH602" s="1"/>
    </row>
    <row r="603" ht="14.25" customHeight="1">
      <c r="BH603" s="1"/>
    </row>
    <row r="604" ht="14.25" customHeight="1">
      <c r="BH604" s="1"/>
    </row>
    <row r="605" ht="14.25" customHeight="1">
      <c r="BH605" s="1"/>
    </row>
    <row r="606" ht="14.25" customHeight="1">
      <c r="BH606" s="1"/>
    </row>
    <row r="607" ht="14.25" customHeight="1">
      <c r="BH607" s="1"/>
    </row>
    <row r="608" ht="14.25" customHeight="1">
      <c r="BH608" s="1"/>
    </row>
    <row r="609" ht="14.25" customHeight="1">
      <c r="BH609" s="1"/>
    </row>
    <row r="610" ht="14.25" customHeight="1">
      <c r="BH610" s="1"/>
    </row>
    <row r="611" ht="14.25" customHeight="1">
      <c r="BH611" s="1"/>
    </row>
    <row r="612" ht="14.25" customHeight="1">
      <c r="BH612" s="1"/>
    </row>
    <row r="613" ht="14.25" customHeight="1">
      <c r="BH613" s="1"/>
    </row>
    <row r="614" ht="14.25" customHeight="1">
      <c r="BH614" s="1"/>
    </row>
    <row r="615" ht="14.25" customHeight="1">
      <c r="BH615" s="1"/>
    </row>
    <row r="616" ht="14.25" customHeight="1">
      <c r="BH616" s="1"/>
    </row>
    <row r="617" ht="14.25" customHeight="1">
      <c r="BH617" s="1"/>
    </row>
    <row r="618" ht="14.25" customHeight="1">
      <c r="BH618" s="1"/>
    </row>
    <row r="619" ht="14.25" customHeight="1">
      <c r="BH619" s="1"/>
    </row>
    <row r="620" ht="14.25" customHeight="1">
      <c r="BH620" s="1"/>
    </row>
    <row r="621" ht="14.25" customHeight="1">
      <c r="BH621" s="1"/>
    </row>
    <row r="622" ht="14.25" customHeight="1">
      <c r="BH622" s="1"/>
    </row>
    <row r="623" ht="14.25" customHeight="1">
      <c r="BH623" s="1"/>
    </row>
    <row r="624" ht="14.25" customHeight="1">
      <c r="BH624" s="1"/>
    </row>
    <row r="625" ht="14.25" customHeight="1">
      <c r="BH625" s="1"/>
    </row>
    <row r="626" ht="14.25" customHeight="1">
      <c r="BH626" s="1"/>
    </row>
    <row r="627" ht="14.25" customHeight="1">
      <c r="BH627" s="1"/>
    </row>
    <row r="628" ht="14.25" customHeight="1">
      <c r="BH628" s="1"/>
    </row>
    <row r="629" ht="14.25" customHeight="1">
      <c r="BH629" s="1"/>
    </row>
    <row r="630" ht="14.25" customHeight="1">
      <c r="BH630" s="1"/>
    </row>
    <row r="631" ht="14.25" customHeight="1">
      <c r="BH631" s="1"/>
    </row>
    <row r="632" ht="14.25" customHeight="1">
      <c r="BH632" s="1"/>
    </row>
    <row r="633" ht="14.25" customHeight="1">
      <c r="BH633" s="1"/>
    </row>
    <row r="634" ht="14.25" customHeight="1">
      <c r="BH634" s="1"/>
    </row>
    <row r="635" ht="14.25" customHeight="1">
      <c r="BH635" s="1"/>
    </row>
    <row r="636" ht="14.25" customHeight="1">
      <c r="BH636" s="1"/>
    </row>
    <row r="637" ht="14.25" customHeight="1">
      <c r="BH637" s="1"/>
    </row>
    <row r="638" ht="14.25" customHeight="1">
      <c r="BH638" s="1"/>
    </row>
    <row r="639" ht="14.25" customHeight="1">
      <c r="BH639" s="1"/>
    </row>
    <row r="640" ht="14.25" customHeight="1">
      <c r="BH640" s="1"/>
    </row>
    <row r="641" ht="14.25" customHeight="1">
      <c r="BH641" s="1"/>
    </row>
    <row r="642" ht="14.25" customHeight="1">
      <c r="BH642" s="1"/>
    </row>
    <row r="643" ht="14.25" customHeight="1">
      <c r="BH643" s="1"/>
    </row>
    <row r="644" ht="14.25" customHeight="1">
      <c r="BH644" s="1"/>
    </row>
    <row r="645" ht="14.25" customHeight="1">
      <c r="BH645" s="1"/>
    </row>
    <row r="646" ht="14.25" customHeight="1">
      <c r="BH646" s="1"/>
    </row>
    <row r="647" ht="14.25" customHeight="1">
      <c r="BH647" s="1"/>
    </row>
    <row r="648" ht="14.25" customHeight="1">
      <c r="BH648" s="1"/>
    </row>
    <row r="649" ht="14.25" customHeight="1">
      <c r="BH649" s="1"/>
    </row>
    <row r="650" ht="14.25" customHeight="1">
      <c r="BH650" s="1"/>
    </row>
    <row r="651" ht="14.25" customHeight="1">
      <c r="BH651" s="1"/>
    </row>
    <row r="652" ht="14.25" customHeight="1">
      <c r="BH652" s="1"/>
    </row>
    <row r="653" ht="14.25" customHeight="1">
      <c r="BH653" s="1"/>
    </row>
    <row r="654" ht="14.25" customHeight="1">
      <c r="BH654" s="1"/>
    </row>
    <row r="655" ht="14.25" customHeight="1">
      <c r="BH655" s="1"/>
    </row>
    <row r="656" ht="14.25" customHeight="1">
      <c r="BH656" s="1"/>
    </row>
    <row r="657" ht="14.25" customHeight="1">
      <c r="BH657" s="1"/>
    </row>
    <row r="658" ht="14.25" customHeight="1">
      <c r="BH658" s="1"/>
    </row>
    <row r="659" ht="14.25" customHeight="1">
      <c r="BH659" s="1"/>
    </row>
    <row r="660" ht="14.25" customHeight="1">
      <c r="BH660" s="1"/>
    </row>
    <row r="661" ht="14.25" customHeight="1">
      <c r="BH661" s="1"/>
    </row>
    <row r="662" ht="14.25" customHeight="1">
      <c r="BH662" s="1"/>
    </row>
    <row r="663" ht="14.25" customHeight="1">
      <c r="BH663" s="1"/>
    </row>
    <row r="664" ht="14.25" customHeight="1">
      <c r="BH664" s="1"/>
    </row>
    <row r="665" ht="14.25" customHeight="1">
      <c r="BH665" s="1"/>
    </row>
    <row r="666" ht="14.25" customHeight="1">
      <c r="BH666" s="1"/>
    </row>
    <row r="667" ht="14.25" customHeight="1">
      <c r="BH667" s="1"/>
    </row>
    <row r="668" ht="14.25" customHeight="1">
      <c r="BH668" s="1"/>
    </row>
    <row r="669" ht="14.25" customHeight="1">
      <c r="BH669" s="1"/>
    </row>
    <row r="670" ht="14.25" customHeight="1">
      <c r="BH670" s="1"/>
    </row>
    <row r="671" ht="14.25" customHeight="1">
      <c r="BH671" s="1"/>
    </row>
    <row r="672" ht="14.25" customHeight="1">
      <c r="BH672" s="1"/>
    </row>
    <row r="673" ht="14.25" customHeight="1">
      <c r="BH673" s="1"/>
    </row>
    <row r="674" ht="14.25" customHeight="1">
      <c r="BH674" s="1"/>
    </row>
    <row r="675" ht="14.25" customHeight="1">
      <c r="BH675" s="1"/>
    </row>
    <row r="676" ht="14.25" customHeight="1">
      <c r="BH676" s="1"/>
    </row>
    <row r="677" ht="14.25" customHeight="1">
      <c r="BH677" s="1"/>
    </row>
    <row r="678" ht="14.25" customHeight="1">
      <c r="BH678" s="1"/>
    </row>
    <row r="679" ht="14.25" customHeight="1">
      <c r="BH679" s="1"/>
    </row>
    <row r="680" ht="14.25" customHeight="1">
      <c r="BH680" s="1"/>
    </row>
    <row r="681" ht="14.25" customHeight="1">
      <c r="BH681" s="1"/>
    </row>
    <row r="682" ht="14.25" customHeight="1">
      <c r="BH682" s="1"/>
    </row>
    <row r="683" ht="14.25" customHeight="1">
      <c r="BH683" s="1"/>
    </row>
    <row r="684" ht="14.25" customHeight="1">
      <c r="BH684" s="1"/>
    </row>
    <row r="685" ht="14.25" customHeight="1">
      <c r="BH685" s="1"/>
    </row>
    <row r="686" ht="14.25" customHeight="1">
      <c r="BH686" s="1"/>
    </row>
    <row r="687" ht="14.25" customHeight="1">
      <c r="BH687" s="1"/>
    </row>
    <row r="688" ht="14.25" customHeight="1">
      <c r="BH688" s="1"/>
    </row>
    <row r="689" ht="14.25" customHeight="1">
      <c r="BH689" s="1"/>
    </row>
    <row r="690" ht="14.25" customHeight="1">
      <c r="BH690" s="1"/>
    </row>
    <row r="691" ht="14.25" customHeight="1">
      <c r="BH691" s="1"/>
    </row>
    <row r="692" ht="14.25" customHeight="1">
      <c r="BH692" s="1"/>
    </row>
    <row r="693" ht="14.25" customHeight="1">
      <c r="BH693" s="1"/>
    </row>
    <row r="694" ht="14.25" customHeight="1">
      <c r="BH694" s="1"/>
    </row>
    <row r="695" ht="14.25" customHeight="1">
      <c r="BH695" s="1"/>
    </row>
    <row r="696" ht="14.25" customHeight="1">
      <c r="BH696" s="1"/>
    </row>
    <row r="697" ht="14.25" customHeight="1">
      <c r="BH697" s="1"/>
    </row>
    <row r="698" ht="14.25" customHeight="1">
      <c r="BH698" s="1"/>
    </row>
    <row r="699" ht="14.25" customHeight="1">
      <c r="BH699" s="1"/>
    </row>
    <row r="700" ht="14.25" customHeight="1">
      <c r="BH700" s="1"/>
    </row>
    <row r="701" ht="14.25" customHeight="1">
      <c r="BH701" s="1"/>
    </row>
    <row r="702" ht="14.25" customHeight="1">
      <c r="BH702" s="1"/>
    </row>
    <row r="703" ht="14.25" customHeight="1">
      <c r="BH703" s="1"/>
    </row>
    <row r="704" ht="14.25" customHeight="1">
      <c r="BH704" s="1"/>
    </row>
    <row r="705" ht="14.25" customHeight="1">
      <c r="BH705" s="1"/>
    </row>
    <row r="706" ht="14.25" customHeight="1">
      <c r="BH706" s="1"/>
    </row>
    <row r="707" ht="14.25" customHeight="1">
      <c r="BH707" s="1"/>
    </row>
    <row r="708" ht="14.25" customHeight="1">
      <c r="BH708" s="1"/>
    </row>
    <row r="709" ht="14.25" customHeight="1">
      <c r="BH709" s="1"/>
    </row>
    <row r="710" ht="14.25" customHeight="1">
      <c r="BH710" s="1"/>
    </row>
    <row r="711" ht="14.25" customHeight="1">
      <c r="BH711" s="1"/>
    </row>
    <row r="712" ht="14.25" customHeight="1">
      <c r="BH712" s="1"/>
    </row>
    <row r="713" ht="14.25" customHeight="1">
      <c r="BH713" s="1"/>
    </row>
    <row r="714" ht="14.25" customHeight="1">
      <c r="BH714" s="1"/>
    </row>
    <row r="715" ht="14.25" customHeight="1">
      <c r="BH715" s="1"/>
    </row>
    <row r="716" ht="14.25" customHeight="1">
      <c r="BH716" s="1"/>
    </row>
    <row r="717" ht="14.25" customHeight="1">
      <c r="BH717" s="1"/>
    </row>
    <row r="718" ht="14.25" customHeight="1">
      <c r="BH718" s="1"/>
    </row>
    <row r="719" ht="14.25" customHeight="1">
      <c r="BH719" s="1"/>
    </row>
    <row r="720" ht="14.25" customHeight="1">
      <c r="BH720" s="1"/>
    </row>
    <row r="721" ht="14.25" customHeight="1">
      <c r="BH721" s="1"/>
    </row>
    <row r="722" ht="14.25" customHeight="1">
      <c r="BH722" s="1"/>
    </row>
    <row r="723" ht="14.25" customHeight="1">
      <c r="BH723" s="1"/>
    </row>
    <row r="724" ht="14.25" customHeight="1">
      <c r="BH724" s="1"/>
    </row>
    <row r="725" ht="14.25" customHeight="1">
      <c r="BH725" s="1"/>
    </row>
    <row r="726" ht="14.25" customHeight="1">
      <c r="BH726" s="1"/>
    </row>
    <row r="727" ht="14.25" customHeight="1">
      <c r="BH727" s="1"/>
    </row>
    <row r="728" ht="14.25" customHeight="1">
      <c r="BH728" s="1"/>
    </row>
    <row r="729" ht="14.25" customHeight="1">
      <c r="BH729" s="1"/>
    </row>
    <row r="730" ht="14.25" customHeight="1">
      <c r="BH730" s="1"/>
    </row>
    <row r="731" ht="14.25" customHeight="1">
      <c r="BH731" s="1"/>
    </row>
    <row r="732" ht="14.25" customHeight="1">
      <c r="BH732" s="1"/>
    </row>
    <row r="733" ht="14.25" customHeight="1">
      <c r="BH733" s="1"/>
    </row>
    <row r="734" ht="14.25" customHeight="1">
      <c r="BH734" s="1"/>
    </row>
    <row r="735" ht="14.25" customHeight="1">
      <c r="BH735" s="1"/>
    </row>
    <row r="736" ht="14.25" customHeight="1">
      <c r="BH736" s="1"/>
    </row>
    <row r="737" ht="14.25" customHeight="1">
      <c r="BH737" s="1"/>
    </row>
    <row r="738" ht="14.25" customHeight="1">
      <c r="BH738" s="1"/>
    </row>
    <row r="739" ht="14.25" customHeight="1">
      <c r="BH739" s="1"/>
    </row>
    <row r="740" ht="14.25" customHeight="1">
      <c r="BH740" s="1"/>
    </row>
    <row r="741" ht="14.25" customHeight="1">
      <c r="BH741" s="1"/>
    </row>
    <row r="742" ht="14.25" customHeight="1">
      <c r="BH742" s="1"/>
    </row>
    <row r="743" ht="14.25" customHeight="1">
      <c r="BH743" s="1"/>
    </row>
    <row r="744" ht="14.25" customHeight="1">
      <c r="BH744" s="1"/>
    </row>
    <row r="745" ht="14.25" customHeight="1">
      <c r="BH745" s="1"/>
    </row>
    <row r="746" ht="14.25" customHeight="1">
      <c r="BH746" s="1"/>
    </row>
    <row r="747" ht="14.25" customHeight="1">
      <c r="BH747" s="1"/>
    </row>
    <row r="748" ht="14.25" customHeight="1">
      <c r="BH748" s="1"/>
    </row>
    <row r="749" ht="14.25" customHeight="1">
      <c r="BH749" s="1"/>
    </row>
    <row r="750" ht="14.25" customHeight="1">
      <c r="BH750" s="1"/>
    </row>
    <row r="751" ht="14.25" customHeight="1">
      <c r="BH751" s="1"/>
    </row>
    <row r="752" ht="14.25" customHeight="1">
      <c r="BH752" s="1"/>
    </row>
    <row r="753" ht="14.25" customHeight="1">
      <c r="BH753" s="1"/>
    </row>
    <row r="754" ht="14.25" customHeight="1">
      <c r="BH754" s="1"/>
    </row>
    <row r="755" ht="14.25" customHeight="1">
      <c r="BH755" s="1"/>
    </row>
    <row r="756" ht="14.25" customHeight="1">
      <c r="BH756" s="1"/>
    </row>
    <row r="757" ht="14.25" customHeight="1">
      <c r="BH757" s="1"/>
    </row>
    <row r="758" ht="14.25" customHeight="1">
      <c r="BH758" s="1"/>
    </row>
    <row r="759" ht="14.25" customHeight="1">
      <c r="BH759" s="1"/>
    </row>
    <row r="760" ht="14.25" customHeight="1">
      <c r="BH760" s="1"/>
    </row>
    <row r="761" ht="14.25" customHeight="1">
      <c r="BH761" s="1"/>
    </row>
    <row r="762" ht="14.25" customHeight="1">
      <c r="BH762" s="1"/>
    </row>
    <row r="763" ht="14.25" customHeight="1">
      <c r="BH763" s="1"/>
    </row>
    <row r="764" ht="14.25" customHeight="1">
      <c r="BH764" s="1"/>
    </row>
    <row r="765" ht="14.25" customHeight="1">
      <c r="BH765" s="1"/>
    </row>
    <row r="766" ht="14.25" customHeight="1">
      <c r="BH766" s="1"/>
    </row>
    <row r="767" ht="14.25" customHeight="1">
      <c r="BH767" s="1"/>
    </row>
    <row r="768" ht="14.25" customHeight="1">
      <c r="BH768" s="1"/>
    </row>
    <row r="769" ht="14.25" customHeight="1">
      <c r="BH769" s="1"/>
    </row>
    <row r="770" ht="14.25" customHeight="1">
      <c r="BH770" s="1"/>
    </row>
    <row r="771" ht="14.25" customHeight="1">
      <c r="BH771" s="1"/>
    </row>
    <row r="772" ht="14.25" customHeight="1">
      <c r="BH772" s="1"/>
    </row>
    <row r="773" ht="14.25" customHeight="1">
      <c r="BH773" s="1"/>
    </row>
    <row r="774" ht="14.25" customHeight="1">
      <c r="BH774" s="1"/>
    </row>
    <row r="775" ht="14.25" customHeight="1">
      <c r="BH775" s="1"/>
    </row>
    <row r="776" ht="14.25" customHeight="1">
      <c r="BH776" s="1"/>
    </row>
    <row r="777" ht="14.25" customHeight="1">
      <c r="BH777" s="1"/>
    </row>
    <row r="778" ht="14.25" customHeight="1">
      <c r="BH778" s="1"/>
    </row>
    <row r="779" ht="14.25" customHeight="1">
      <c r="BH779" s="1"/>
    </row>
    <row r="780" ht="14.25" customHeight="1">
      <c r="BH780" s="1"/>
    </row>
    <row r="781" ht="14.25" customHeight="1">
      <c r="BH781" s="1"/>
    </row>
    <row r="782" ht="14.25" customHeight="1">
      <c r="BH782" s="1"/>
    </row>
    <row r="783" ht="14.25" customHeight="1">
      <c r="BH783" s="1"/>
    </row>
    <row r="784" ht="14.25" customHeight="1">
      <c r="BH784" s="1"/>
    </row>
    <row r="785" ht="14.25" customHeight="1">
      <c r="BH785" s="1"/>
    </row>
    <row r="786" ht="14.25" customHeight="1">
      <c r="BH786" s="1"/>
    </row>
    <row r="787" ht="14.25" customHeight="1">
      <c r="BH787" s="1"/>
    </row>
    <row r="788" ht="14.25" customHeight="1">
      <c r="BH788" s="1"/>
    </row>
    <row r="789" ht="14.25" customHeight="1">
      <c r="BH789" s="1"/>
    </row>
    <row r="790" ht="14.25" customHeight="1">
      <c r="BH790" s="1"/>
    </row>
    <row r="791" ht="14.25" customHeight="1">
      <c r="BH791" s="1"/>
    </row>
    <row r="792" ht="14.25" customHeight="1">
      <c r="BH792" s="1"/>
    </row>
    <row r="793" ht="14.25" customHeight="1">
      <c r="BH793" s="1"/>
    </row>
    <row r="794" ht="14.25" customHeight="1">
      <c r="BH794" s="1"/>
    </row>
    <row r="795" ht="14.25" customHeight="1">
      <c r="BH795" s="1"/>
    </row>
    <row r="796" ht="14.25" customHeight="1">
      <c r="BH796" s="1"/>
    </row>
    <row r="797" ht="14.25" customHeight="1">
      <c r="BH797" s="1"/>
    </row>
    <row r="798" ht="14.25" customHeight="1">
      <c r="BH798" s="1"/>
    </row>
    <row r="799" ht="14.25" customHeight="1">
      <c r="BH799" s="1"/>
    </row>
    <row r="800" ht="14.25" customHeight="1">
      <c r="BH800" s="1"/>
    </row>
    <row r="801" ht="14.25" customHeight="1">
      <c r="BH801" s="1"/>
    </row>
    <row r="802" ht="14.25" customHeight="1">
      <c r="BH802" s="1"/>
    </row>
    <row r="803" ht="14.25" customHeight="1">
      <c r="BH803" s="1"/>
    </row>
    <row r="804" ht="14.25" customHeight="1">
      <c r="BH804" s="1"/>
    </row>
    <row r="805" ht="14.25" customHeight="1">
      <c r="BH805" s="1"/>
    </row>
    <row r="806" ht="14.25" customHeight="1">
      <c r="BH806" s="1"/>
    </row>
    <row r="807" ht="14.25" customHeight="1">
      <c r="BH807" s="1"/>
    </row>
    <row r="808" ht="14.25" customHeight="1">
      <c r="BH808" s="1"/>
    </row>
    <row r="809" ht="14.25" customHeight="1">
      <c r="BH809" s="1"/>
    </row>
    <row r="810" ht="14.25" customHeight="1">
      <c r="BH810" s="1"/>
    </row>
    <row r="811" ht="14.25" customHeight="1">
      <c r="BH811" s="1"/>
    </row>
    <row r="812" ht="14.25" customHeight="1">
      <c r="BH812" s="1"/>
    </row>
    <row r="813" ht="14.25" customHeight="1">
      <c r="BH813" s="1"/>
    </row>
    <row r="814" ht="14.25" customHeight="1">
      <c r="BH814" s="1"/>
    </row>
    <row r="815" ht="14.25" customHeight="1">
      <c r="BH815" s="1"/>
    </row>
    <row r="816" ht="14.25" customHeight="1">
      <c r="BH816" s="1"/>
    </row>
    <row r="817" ht="14.25" customHeight="1">
      <c r="BH817" s="1"/>
    </row>
    <row r="818" ht="14.25" customHeight="1">
      <c r="BH818" s="1"/>
    </row>
    <row r="819" ht="14.25" customHeight="1">
      <c r="BH819" s="1"/>
    </row>
    <row r="820" ht="14.25" customHeight="1">
      <c r="BH820" s="1"/>
    </row>
    <row r="821" ht="14.25" customHeight="1">
      <c r="BH821" s="1"/>
    </row>
    <row r="822" ht="14.25" customHeight="1">
      <c r="BH822" s="1"/>
    </row>
    <row r="823" ht="14.25" customHeight="1">
      <c r="BH823" s="1"/>
    </row>
    <row r="824" ht="14.25" customHeight="1">
      <c r="BH824" s="1"/>
    </row>
    <row r="825" ht="14.25" customHeight="1">
      <c r="BH825" s="1"/>
    </row>
    <row r="826" ht="14.25" customHeight="1">
      <c r="BH826" s="1"/>
    </row>
    <row r="827" ht="14.25" customHeight="1">
      <c r="BH827" s="1"/>
    </row>
    <row r="828" ht="14.25" customHeight="1">
      <c r="BH828" s="1"/>
    </row>
    <row r="829" ht="14.25" customHeight="1">
      <c r="BH829" s="1"/>
    </row>
    <row r="830" ht="14.25" customHeight="1">
      <c r="BH830" s="1"/>
    </row>
    <row r="831" ht="14.25" customHeight="1">
      <c r="BH831" s="1"/>
    </row>
    <row r="832" ht="14.25" customHeight="1">
      <c r="BH832" s="1"/>
    </row>
    <row r="833" ht="14.25" customHeight="1">
      <c r="BH833" s="1"/>
    </row>
    <row r="834" ht="14.25" customHeight="1">
      <c r="BH834" s="1"/>
    </row>
    <row r="835" ht="14.25" customHeight="1">
      <c r="BH835" s="1"/>
    </row>
    <row r="836" ht="14.25" customHeight="1">
      <c r="BH836" s="1"/>
    </row>
    <row r="837" ht="14.25" customHeight="1">
      <c r="BH837" s="1"/>
    </row>
    <row r="838" ht="14.25" customHeight="1">
      <c r="BH838" s="1"/>
    </row>
    <row r="839" ht="14.25" customHeight="1">
      <c r="BH839" s="1"/>
    </row>
    <row r="840" ht="14.25" customHeight="1">
      <c r="BH840" s="1"/>
    </row>
    <row r="841" ht="14.25" customHeight="1">
      <c r="BH841" s="1"/>
    </row>
    <row r="842" ht="14.25" customHeight="1">
      <c r="BH842" s="1"/>
    </row>
    <row r="843" ht="14.25" customHeight="1">
      <c r="BH843" s="1"/>
    </row>
    <row r="844" ht="14.25" customHeight="1">
      <c r="BH844" s="1"/>
    </row>
    <row r="845" ht="14.25" customHeight="1">
      <c r="BH845" s="1"/>
    </row>
    <row r="846" ht="14.25" customHeight="1">
      <c r="BH846" s="1"/>
    </row>
    <row r="847" ht="14.25" customHeight="1">
      <c r="BH847" s="1"/>
    </row>
    <row r="848" ht="14.25" customHeight="1">
      <c r="BH848" s="1"/>
    </row>
    <row r="849" ht="14.25" customHeight="1">
      <c r="BH849" s="1"/>
    </row>
    <row r="850" ht="14.25" customHeight="1">
      <c r="BH850" s="1"/>
    </row>
    <row r="851" ht="14.25" customHeight="1">
      <c r="BH851" s="1"/>
    </row>
    <row r="852" ht="14.25" customHeight="1">
      <c r="BH852" s="1"/>
    </row>
    <row r="853" ht="14.25" customHeight="1">
      <c r="BH853" s="1"/>
    </row>
    <row r="854" ht="14.25" customHeight="1">
      <c r="BH854" s="1"/>
    </row>
    <row r="855" ht="14.25" customHeight="1">
      <c r="BH855" s="1"/>
    </row>
    <row r="856" ht="14.25" customHeight="1">
      <c r="BH856" s="1"/>
    </row>
    <row r="857" ht="14.25" customHeight="1">
      <c r="BH857" s="1"/>
    </row>
    <row r="858" ht="14.25" customHeight="1">
      <c r="BH858" s="1"/>
    </row>
    <row r="859" ht="14.25" customHeight="1">
      <c r="BH859" s="1"/>
    </row>
    <row r="860" ht="14.25" customHeight="1">
      <c r="BH860" s="1"/>
    </row>
    <row r="861" ht="14.25" customHeight="1">
      <c r="BH861" s="1"/>
    </row>
    <row r="862" ht="14.25" customHeight="1">
      <c r="BH862" s="1"/>
    </row>
    <row r="863" ht="14.25" customHeight="1">
      <c r="BH863" s="1"/>
    </row>
    <row r="864" ht="14.25" customHeight="1">
      <c r="BH864" s="1"/>
    </row>
    <row r="865" ht="14.25" customHeight="1">
      <c r="BH865" s="1"/>
    </row>
    <row r="866" ht="14.25" customHeight="1">
      <c r="BH866" s="1"/>
    </row>
    <row r="867" ht="14.25" customHeight="1">
      <c r="BH867" s="1"/>
    </row>
    <row r="868" ht="14.25" customHeight="1">
      <c r="BH868" s="1"/>
    </row>
    <row r="869" ht="14.25" customHeight="1">
      <c r="BH869" s="1"/>
    </row>
    <row r="870" ht="14.25" customHeight="1">
      <c r="BH870" s="1"/>
    </row>
    <row r="871" ht="14.25" customHeight="1">
      <c r="BH871" s="1"/>
    </row>
    <row r="872" ht="14.25" customHeight="1">
      <c r="BH872" s="1"/>
    </row>
    <row r="873" ht="14.25" customHeight="1">
      <c r="BH873" s="1"/>
    </row>
    <row r="874" ht="14.25" customHeight="1">
      <c r="BH874" s="1"/>
    </row>
    <row r="875" ht="14.25" customHeight="1">
      <c r="BH875" s="1"/>
    </row>
    <row r="876" ht="14.25" customHeight="1">
      <c r="BH876" s="1"/>
    </row>
    <row r="877" ht="14.25" customHeight="1">
      <c r="BH877" s="1"/>
    </row>
    <row r="878" ht="14.25" customHeight="1">
      <c r="BH878" s="1"/>
    </row>
    <row r="879" ht="14.25" customHeight="1">
      <c r="BH879" s="1"/>
    </row>
    <row r="880" ht="14.25" customHeight="1">
      <c r="BH880" s="1"/>
    </row>
    <row r="881" ht="14.25" customHeight="1">
      <c r="BH881" s="1"/>
    </row>
    <row r="882" ht="14.25" customHeight="1">
      <c r="BH882" s="1"/>
    </row>
    <row r="883" ht="14.25" customHeight="1">
      <c r="BH883" s="1"/>
    </row>
    <row r="884" ht="14.25" customHeight="1">
      <c r="BH884" s="1"/>
    </row>
    <row r="885" ht="14.25" customHeight="1">
      <c r="BH885" s="1"/>
    </row>
    <row r="886" ht="14.25" customHeight="1">
      <c r="BH886" s="1"/>
    </row>
    <row r="887" ht="14.25" customHeight="1">
      <c r="BH887" s="1"/>
    </row>
    <row r="888" ht="14.25" customHeight="1">
      <c r="BH888" s="1"/>
    </row>
    <row r="889" ht="14.25" customHeight="1">
      <c r="BH889" s="1"/>
    </row>
    <row r="890" ht="14.25" customHeight="1">
      <c r="BH890" s="1"/>
    </row>
    <row r="891" ht="14.25" customHeight="1">
      <c r="BH891" s="1"/>
    </row>
    <row r="892" ht="14.25" customHeight="1">
      <c r="BH892" s="1"/>
    </row>
    <row r="893" ht="14.25" customHeight="1">
      <c r="BH893" s="1"/>
    </row>
    <row r="894" ht="14.25" customHeight="1">
      <c r="BH894" s="1"/>
    </row>
    <row r="895" ht="14.25" customHeight="1">
      <c r="BH895" s="1"/>
    </row>
    <row r="896" ht="14.25" customHeight="1">
      <c r="BH896" s="1"/>
    </row>
    <row r="897" ht="14.25" customHeight="1">
      <c r="BH897" s="1"/>
    </row>
    <row r="898" ht="14.25" customHeight="1">
      <c r="BH898" s="1"/>
    </row>
    <row r="899" ht="14.25" customHeight="1">
      <c r="BH899" s="1"/>
    </row>
    <row r="900" ht="14.25" customHeight="1">
      <c r="BH900" s="1"/>
    </row>
    <row r="901" ht="14.25" customHeight="1">
      <c r="BH901" s="1"/>
    </row>
    <row r="902" ht="14.25" customHeight="1">
      <c r="BH902" s="1"/>
    </row>
    <row r="903" ht="14.25" customHeight="1">
      <c r="BH903" s="1"/>
    </row>
    <row r="904" ht="14.25" customHeight="1">
      <c r="BH904" s="1"/>
    </row>
    <row r="905" ht="14.25" customHeight="1">
      <c r="BH905" s="1"/>
    </row>
    <row r="906" ht="14.25" customHeight="1">
      <c r="BH906" s="1"/>
    </row>
    <row r="907" ht="14.25" customHeight="1">
      <c r="BH907" s="1"/>
    </row>
    <row r="908" ht="14.25" customHeight="1">
      <c r="BH908" s="1"/>
    </row>
    <row r="909" ht="14.25" customHeight="1">
      <c r="BH909" s="1"/>
    </row>
    <row r="910" ht="14.25" customHeight="1">
      <c r="BH910" s="1"/>
    </row>
    <row r="911" ht="14.25" customHeight="1">
      <c r="BH911" s="1"/>
    </row>
    <row r="912" ht="14.25" customHeight="1">
      <c r="BH912" s="1"/>
    </row>
    <row r="913" ht="14.25" customHeight="1">
      <c r="BH913" s="1"/>
    </row>
    <row r="914" ht="14.25" customHeight="1">
      <c r="BH914" s="1"/>
    </row>
    <row r="915" ht="14.25" customHeight="1">
      <c r="BH915" s="1"/>
    </row>
    <row r="916" ht="14.25" customHeight="1">
      <c r="BH916" s="1"/>
    </row>
    <row r="917" ht="14.25" customHeight="1">
      <c r="BH917" s="1"/>
    </row>
    <row r="918" ht="14.25" customHeight="1">
      <c r="BH918" s="1"/>
    </row>
    <row r="919" ht="14.25" customHeight="1">
      <c r="BH919" s="1"/>
    </row>
    <row r="920" ht="14.25" customHeight="1">
      <c r="BH920" s="1"/>
    </row>
    <row r="921" ht="14.25" customHeight="1">
      <c r="BH921" s="1"/>
    </row>
    <row r="922" ht="14.25" customHeight="1">
      <c r="BH922" s="1"/>
    </row>
    <row r="923" ht="14.25" customHeight="1">
      <c r="BH923" s="1"/>
    </row>
    <row r="924" ht="14.25" customHeight="1">
      <c r="BH924" s="1"/>
    </row>
    <row r="925" ht="14.25" customHeight="1">
      <c r="BH925" s="1"/>
    </row>
    <row r="926" ht="14.25" customHeight="1">
      <c r="BH926" s="1"/>
    </row>
    <row r="927" ht="14.25" customHeight="1">
      <c r="BH927" s="1"/>
    </row>
    <row r="928" ht="14.25" customHeight="1">
      <c r="BH928" s="1"/>
    </row>
    <row r="929" ht="14.25" customHeight="1">
      <c r="BH929" s="1"/>
    </row>
    <row r="930" ht="14.25" customHeight="1">
      <c r="BH930" s="1"/>
    </row>
    <row r="931" ht="14.25" customHeight="1">
      <c r="BH931" s="1"/>
    </row>
    <row r="932" ht="14.25" customHeight="1">
      <c r="BH932" s="1"/>
    </row>
    <row r="933" ht="14.25" customHeight="1">
      <c r="BH933" s="1"/>
    </row>
    <row r="934" ht="14.25" customHeight="1">
      <c r="BH934" s="1"/>
    </row>
    <row r="935" ht="14.25" customHeight="1">
      <c r="BH935" s="1"/>
    </row>
    <row r="936" ht="14.25" customHeight="1">
      <c r="BH936" s="1"/>
    </row>
    <row r="937" ht="14.25" customHeight="1">
      <c r="BH937" s="1"/>
    </row>
    <row r="938" ht="14.25" customHeight="1">
      <c r="BH938" s="1"/>
    </row>
    <row r="939" ht="14.25" customHeight="1">
      <c r="BH939" s="1"/>
    </row>
    <row r="940" ht="14.25" customHeight="1">
      <c r="BH940" s="1"/>
    </row>
    <row r="941" ht="14.25" customHeight="1">
      <c r="BH941" s="1"/>
    </row>
    <row r="942" ht="14.25" customHeight="1">
      <c r="BH942" s="1"/>
    </row>
    <row r="943" ht="14.25" customHeight="1">
      <c r="BH943" s="1"/>
    </row>
    <row r="944" ht="14.25" customHeight="1">
      <c r="BH944" s="1"/>
    </row>
    <row r="945" ht="14.25" customHeight="1">
      <c r="BH945" s="1"/>
    </row>
    <row r="946" ht="14.25" customHeight="1">
      <c r="BH946" s="1"/>
    </row>
    <row r="947" ht="14.25" customHeight="1">
      <c r="BH947" s="1"/>
    </row>
    <row r="948" ht="14.25" customHeight="1">
      <c r="BH948" s="1"/>
    </row>
    <row r="949" ht="14.25" customHeight="1">
      <c r="BH949" s="1"/>
    </row>
    <row r="950" ht="14.25" customHeight="1">
      <c r="BH950" s="1"/>
    </row>
    <row r="951" ht="14.25" customHeight="1">
      <c r="BH951" s="1"/>
    </row>
    <row r="952" ht="14.25" customHeight="1">
      <c r="BH952" s="1"/>
    </row>
    <row r="953" ht="14.25" customHeight="1">
      <c r="BH953" s="1"/>
    </row>
    <row r="954" ht="14.25" customHeight="1">
      <c r="BH954" s="1"/>
    </row>
    <row r="955" ht="14.25" customHeight="1">
      <c r="BH955" s="1"/>
    </row>
    <row r="956" ht="14.25" customHeight="1">
      <c r="BH956" s="1"/>
    </row>
    <row r="957" ht="14.25" customHeight="1">
      <c r="BH957" s="1"/>
    </row>
    <row r="958" ht="14.25" customHeight="1">
      <c r="BH958" s="1"/>
    </row>
    <row r="959" ht="14.25" customHeight="1">
      <c r="BH959" s="1"/>
    </row>
    <row r="960" ht="14.25" customHeight="1">
      <c r="BH960" s="1"/>
    </row>
    <row r="961" ht="14.25" customHeight="1">
      <c r="BH961" s="1"/>
    </row>
    <row r="962" ht="14.25" customHeight="1">
      <c r="BH962" s="1"/>
    </row>
    <row r="963" ht="14.25" customHeight="1">
      <c r="BH963" s="1"/>
    </row>
    <row r="964" ht="14.25" customHeight="1">
      <c r="BH964" s="1"/>
    </row>
    <row r="965" ht="14.25" customHeight="1">
      <c r="BH965" s="1"/>
    </row>
    <row r="966" ht="14.25" customHeight="1">
      <c r="BH966" s="1"/>
    </row>
    <row r="967" ht="14.25" customHeight="1">
      <c r="BH967" s="1"/>
    </row>
    <row r="968" ht="14.25" customHeight="1">
      <c r="BH968" s="1"/>
    </row>
    <row r="969" ht="14.25" customHeight="1">
      <c r="BH969" s="1"/>
    </row>
    <row r="970" ht="14.25" customHeight="1">
      <c r="BH970" s="1"/>
    </row>
    <row r="971" ht="14.25" customHeight="1">
      <c r="BH971" s="1"/>
    </row>
    <row r="972" ht="14.25" customHeight="1">
      <c r="BH972" s="1"/>
    </row>
    <row r="973" ht="14.25" customHeight="1">
      <c r="BH973" s="1"/>
    </row>
    <row r="974" ht="14.25" customHeight="1">
      <c r="BH974" s="1"/>
    </row>
    <row r="975" ht="14.25" customHeight="1">
      <c r="BH975" s="1"/>
    </row>
    <row r="976" ht="14.25" customHeight="1">
      <c r="BH976" s="1"/>
    </row>
    <row r="977" ht="14.25" customHeight="1">
      <c r="BH977" s="1"/>
    </row>
    <row r="978" ht="14.25" customHeight="1">
      <c r="BH978" s="1"/>
    </row>
    <row r="979" ht="14.25" customHeight="1">
      <c r="BH979" s="1"/>
    </row>
    <row r="980" ht="14.25" customHeight="1">
      <c r="BH980" s="1"/>
    </row>
    <row r="981" ht="14.25" customHeight="1">
      <c r="BH981" s="1"/>
    </row>
    <row r="982" ht="14.25" customHeight="1">
      <c r="BH982" s="1"/>
    </row>
    <row r="983" ht="14.25" customHeight="1">
      <c r="BH983" s="1"/>
    </row>
    <row r="984" ht="14.25" customHeight="1">
      <c r="BH984" s="1"/>
    </row>
    <row r="985" ht="14.25" customHeight="1">
      <c r="BH985" s="1"/>
    </row>
    <row r="986" ht="14.25" customHeight="1">
      <c r="BH986" s="1"/>
    </row>
    <row r="987" ht="14.25" customHeight="1">
      <c r="BH987" s="1"/>
    </row>
    <row r="988" ht="14.25" customHeight="1">
      <c r="BH988" s="1"/>
    </row>
    <row r="989" ht="14.25" customHeight="1">
      <c r="BH989" s="1"/>
    </row>
    <row r="990" ht="14.25" customHeight="1">
      <c r="BH990" s="1"/>
    </row>
    <row r="991" ht="14.25" customHeight="1">
      <c r="BH991" s="1"/>
    </row>
    <row r="992" ht="14.25" customHeight="1">
      <c r="BH992" s="1"/>
    </row>
    <row r="993" ht="14.25" customHeight="1">
      <c r="BH993" s="1"/>
    </row>
    <row r="994" ht="14.25" customHeight="1">
      <c r="BH994" s="1"/>
    </row>
    <row r="995" ht="14.25" customHeight="1">
      <c r="BH995" s="1"/>
    </row>
    <row r="996" ht="14.25" customHeight="1">
      <c r="BH996" s="1"/>
    </row>
    <row r="997" ht="14.25" customHeight="1">
      <c r="BH997" s="1"/>
    </row>
    <row r="998" ht="14.25" customHeight="1">
      <c r="BH998" s="1"/>
    </row>
    <row r="999" ht="14.25" customHeight="1">
      <c r="BH999" s="1"/>
    </row>
    <row r="1000" ht="14.25" customHeight="1">
      <c r="BH1000" s="1"/>
    </row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2020-10-28T13:32:09Z</dcterms:created>
  <dc:creator>Analytical Lab</dc:creator>
</cp:coreProperties>
</file>