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56"/>
  <workbookPr defaultThemeVersion="166925"/>
  <mc:AlternateContent xmlns:mc="http://schemas.openxmlformats.org/markup-compatibility/2006">
    <mc:Choice Requires="x15">
      <x15ac:absPath xmlns:x15ac="http://schemas.microsoft.com/office/spreadsheetml/2010/11/ac" url="C:\Users\ahoun\Dropbox\CareyLab\2020_Discharge\"/>
    </mc:Choice>
  </mc:AlternateContent>
  <xr:revisionPtr revIDLastSave="0" documentId="13_ncr:1_{70CBD549-13D3-476F-95EF-C7FB83D86490}" xr6:coauthVersionLast="36" xr6:coauthVersionMax="36" xr10:uidLastSave="{00000000-0000-0000-0000-000000000000}"/>
  <bookViews>
    <workbookView xWindow="0" yWindow="0" windowWidth="10620" windowHeight="8760" xr2:uid="{EE0498FD-AF66-4CE0-88D5-D855373CFF25}"/>
  </bookViews>
  <sheets>
    <sheet name="Sheet1" sheetId="1" r:id="rId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25" i="1" l="1"/>
  <c r="B25" i="1"/>
</calcChain>
</file>

<file path=xl/sharedStrings.xml><?xml version="1.0" encoding="utf-8"?>
<sst xmlns="http://schemas.openxmlformats.org/spreadsheetml/2006/main" count="27" uniqueCount="23">
  <si>
    <t>Weir gauge + pressure relationships</t>
  </si>
  <si>
    <t>Originally developled by A.G. Hounshell, 02 March 2020</t>
  </si>
  <si>
    <t>Picture file name</t>
  </si>
  <si>
    <t>Date</t>
  </si>
  <si>
    <t>Time</t>
  </si>
  <si>
    <t>WVWA Pressure</t>
  </si>
  <si>
    <t>VT Pressure</t>
  </si>
  <si>
    <t>Catwalk pressure_psi</t>
  </si>
  <si>
    <t>WVWA Pressure_psi</t>
  </si>
  <si>
    <t>Corrected pressure_psi</t>
  </si>
  <si>
    <t>VT Pressure_psi</t>
  </si>
  <si>
    <t>Weir gauge depths collected from pictures taken of Weir gauge during summer - winter 2019. Gauge depths are related to pressure, as mesaured by the WVWA sensor and VT sensor at the same time/date of the picture. The relationship this then used to develop a rating curve which relates gauge height with pressure. The gauge height measured corresponds to water depth above the bottom of the v-notch weir installed on June 6, 2019. The weir is topped at 27.5 cm (as determiend by the weir gauge). The rating curve can be used to determine at what pressure (for both the WVWA and VT pressure transducer) the pressure is too low to accurately measure flow. Additional information about the sensors and published QA/QC'd data can be found on EDI (https://portal.edirepository.org/nis/mapbrowse?packageid=edi.202.5)</t>
  </si>
  <si>
    <t>Gauge height_cm</t>
  </si>
  <si>
    <t>Notes</t>
  </si>
  <si>
    <t>Weir obstructed by leaves and branches</t>
  </si>
  <si>
    <t>NA</t>
  </si>
  <si>
    <t>No data as of 02 Mar 2020</t>
  </si>
  <si>
    <t>From R script</t>
  </si>
  <si>
    <t>Over-tops weir:</t>
  </si>
  <si>
    <t>Gage Height (cm):</t>
  </si>
  <si>
    <t>WVWA Pressure:</t>
  </si>
  <si>
    <t>VT Pressure:</t>
  </si>
  <si>
    <t>Below Weir: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</si>
</sst>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6" formatCode="0.0"/>
    <numFmt numFmtId="172" formatCode="0.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0" fontId="0" fillId="0" borderId="0" xfId="0" applyAlignment="1">
      <alignment horizontal="left" wrapText="1"/>
    </xf>
    <xf numFmtId="0" fontId="0" fillId="0" borderId="0" xfId="0"/>
    <xf numFmtId="0" fontId="0" fillId="0" borderId="0" xfId="0" applyAlignment="1">
      <alignment horizontal="left" wrapText="1"/>
    </xf>
    <xf numFmtId="15" fontId="0" fillId="0" borderId="0" xfId="0" applyNumberFormat="1"/>
    <xf numFmtId="14" fontId="0" fillId="0" borderId="0" xfId="0" applyNumberFormat="1"/>
    <xf numFmtId="20" fontId="0" fillId="0" borderId="0" xfId="0" applyNumberFormat="1"/>
    <xf numFmtId="166" fontId="0" fillId="0" borderId="0" xfId="0" applyNumberFormat="1"/>
    <xf numFmtId="172"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Rating curve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WVWA</c:v>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3.3173228346456696E-2"/>
                  <c:y val="4.4573426483454276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Sheet1!$G$11:$G$20</c:f>
              <c:numCache>
                <c:formatCode>General</c:formatCode>
                <c:ptCount val="10"/>
                <c:pt idx="0">
                  <c:v>0.35800000000000098</c:v>
                </c:pt>
                <c:pt idx="1">
                  <c:v>0.254</c:v>
                </c:pt>
                <c:pt idx="2">
                  <c:v>0.247</c:v>
                </c:pt>
                <c:pt idx="3">
                  <c:v>0.157999999999999</c:v>
                </c:pt>
                <c:pt idx="4">
                  <c:v>0.158999999999999</c:v>
                </c:pt>
                <c:pt idx="5">
                  <c:v>0.186999999999999</c:v>
                </c:pt>
                <c:pt idx="6">
                  <c:v>0.14599999999999899</c:v>
                </c:pt>
                <c:pt idx="7">
                  <c:v>0.14000000000000101</c:v>
                </c:pt>
                <c:pt idx="8">
                  <c:v>0.159000000000001</c:v>
                </c:pt>
                <c:pt idx="9">
                  <c:v>0.216000000000001</c:v>
                </c:pt>
              </c:numCache>
            </c:numRef>
          </c:xVal>
          <c:yVal>
            <c:numRef>
              <c:f>Sheet1!$D$11:$D$20</c:f>
              <c:numCache>
                <c:formatCode>General</c:formatCode>
                <c:ptCount val="10"/>
                <c:pt idx="0">
                  <c:v>22.5</c:v>
                </c:pt>
                <c:pt idx="1">
                  <c:v>15</c:v>
                </c:pt>
                <c:pt idx="2">
                  <c:v>14.9</c:v>
                </c:pt>
                <c:pt idx="3">
                  <c:v>12</c:v>
                </c:pt>
                <c:pt idx="4">
                  <c:v>10</c:v>
                </c:pt>
                <c:pt idx="5">
                  <c:v>12.5</c:v>
                </c:pt>
                <c:pt idx="6">
                  <c:v>10</c:v>
                </c:pt>
                <c:pt idx="7">
                  <c:v>8</c:v>
                </c:pt>
                <c:pt idx="8">
                  <c:v>9</c:v>
                </c:pt>
                <c:pt idx="9" formatCode="0.0">
                  <c:v>13.5</c:v>
                </c:pt>
              </c:numCache>
            </c:numRef>
          </c:yVal>
          <c:smooth val="0"/>
          <c:extLst>
            <c:ext xmlns:c16="http://schemas.microsoft.com/office/drawing/2014/chart" uri="{C3380CC4-5D6E-409C-BE32-E72D297353CC}">
              <c16:uniqueId val="{00000000-1718-47AB-94A6-5B94DA3BB872}"/>
            </c:ext>
          </c:extLst>
        </c:ser>
        <c:ser>
          <c:idx val="1"/>
          <c:order val="1"/>
          <c:tx>
            <c:v>VT</c:v>
          </c:tx>
          <c:spPr>
            <a:ln w="25400" cap="rnd">
              <a:no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1"/>
            <c:dispEq val="1"/>
            <c:trendlineLbl>
              <c:layout>
                <c:manualLayout>
                  <c:x val="8.6405293088363949E-2"/>
                  <c:y val="0.27741013071895426"/>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Sheet1!$H$11:$H$20</c:f>
              <c:numCache>
                <c:formatCode>General</c:formatCode>
                <c:ptCount val="10"/>
                <c:pt idx="0">
                  <c:v>0.40899999999999997</c:v>
                </c:pt>
                <c:pt idx="1">
                  <c:v>0.29599999999999999</c:v>
                </c:pt>
                <c:pt idx="2">
                  <c:v>0.29099999999999998</c:v>
                </c:pt>
                <c:pt idx="3">
                  <c:v>0.253</c:v>
                </c:pt>
                <c:pt idx="4">
                  <c:v>0.23200000000000001</c:v>
                </c:pt>
                <c:pt idx="5">
                  <c:v>0.25600000000000001</c:v>
                </c:pt>
                <c:pt idx="6">
                  <c:v>0.221</c:v>
                </c:pt>
                <c:pt idx="7">
                  <c:v>0.19600000000000001</c:v>
                </c:pt>
                <c:pt idx="8">
                  <c:v>0.222</c:v>
                </c:pt>
                <c:pt idx="9">
                  <c:v>0.22500000000000001</c:v>
                </c:pt>
              </c:numCache>
            </c:numRef>
          </c:xVal>
          <c:yVal>
            <c:numRef>
              <c:f>Sheet1!$D$11:$D$20</c:f>
              <c:numCache>
                <c:formatCode>General</c:formatCode>
                <c:ptCount val="10"/>
                <c:pt idx="0">
                  <c:v>22.5</c:v>
                </c:pt>
                <c:pt idx="1">
                  <c:v>15</c:v>
                </c:pt>
                <c:pt idx="2">
                  <c:v>14.9</c:v>
                </c:pt>
                <c:pt idx="3">
                  <c:v>12</c:v>
                </c:pt>
                <c:pt idx="4">
                  <c:v>10</c:v>
                </c:pt>
                <c:pt idx="5">
                  <c:v>12.5</c:v>
                </c:pt>
                <c:pt idx="6">
                  <c:v>10</c:v>
                </c:pt>
                <c:pt idx="7">
                  <c:v>8</c:v>
                </c:pt>
                <c:pt idx="8">
                  <c:v>9</c:v>
                </c:pt>
                <c:pt idx="9" formatCode="0.0">
                  <c:v>13.5</c:v>
                </c:pt>
              </c:numCache>
            </c:numRef>
          </c:yVal>
          <c:smooth val="0"/>
          <c:extLst>
            <c:ext xmlns:c16="http://schemas.microsoft.com/office/drawing/2014/chart" uri="{C3380CC4-5D6E-409C-BE32-E72D297353CC}">
              <c16:uniqueId val="{00000001-1718-47AB-94A6-5B94DA3BB872}"/>
            </c:ext>
          </c:extLst>
        </c:ser>
        <c:dLbls>
          <c:showLegendKey val="0"/>
          <c:showVal val="0"/>
          <c:showCatName val="0"/>
          <c:showSerName val="0"/>
          <c:showPercent val="0"/>
          <c:showBubbleSize val="0"/>
        </c:dLbls>
        <c:axId val="1797986976"/>
        <c:axId val="7545760"/>
      </c:scatterChart>
      <c:valAx>
        <c:axId val="17979869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Pressure</a:t>
                </a:r>
                <a:r>
                  <a:rPr lang="en-US" baseline="0"/>
                  <a:t> (psi</a:t>
                </a:r>
                <a:r>
                  <a:rPr lang="en-US"/>
                  <a: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45760"/>
        <c:crosses val="autoZero"/>
        <c:crossBetween val="midCat"/>
      </c:valAx>
      <c:valAx>
        <c:axId val="754576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Gage height (cm)</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7986976"/>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WVWA</c:v>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2.8168853893263394E-2"/>
                  <c:y val="0.36373468941382325"/>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Sheet1!$D$11:$D$20</c:f>
              <c:numCache>
                <c:formatCode>General</c:formatCode>
                <c:ptCount val="10"/>
                <c:pt idx="0">
                  <c:v>22.5</c:v>
                </c:pt>
                <c:pt idx="1">
                  <c:v>15</c:v>
                </c:pt>
                <c:pt idx="2">
                  <c:v>14.9</c:v>
                </c:pt>
                <c:pt idx="3">
                  <c:v>12</c:v>
                </c:pt>
                <c:pt idx="4">
                  <c:v>10</c:v>
                </c:pt>
                <c:pt idx="5">
                  <c:v>12.5</c:v>
                </c:pt>
                <c:pt idx="6">
                  <c:v>10</c:v>
                </c:pt>
                <c:pt idx="7">
                  <c:v>8</c:v>
                </c:pt>
                <c:pt idx="8">
                  <c:v>9</c:v>
                </c:pt>
                <c:pt idx="9" formatCode="0.0">
                  <c:v>13.5</c:v>
                </c:pt>
              </c:numCache>
            </c:numRef>
          </c:xVal>
          <c:yVal>
            <c:numRef>
              <c:f>Sheet1!$G$11:$G$20</c:f>
              <c:numCache>
                <c:formatCode>General</c:formatCode>
                <c:ptCount val="10"/>
                <c:pt idx="0">
                  <c:v>0.35800000000000098</c:v>
                </c:pt>
                <c:pt idx="1">
                  <c:v>0.254</c:v>
                </c:pt>
                <c:pt idx="2">
                  <c:v>0.247</c:v>
                </c:pt>
                <c:pt idx="3">
                  <c:v>0.157999999999999</c:v>
                </c:pt>
                <c:pt idx="4">
                  <c:v>0.158999999999999</c:v>
                </c:pt>
                <c:pt idx="5">
                  <c:v>0.186999999999999</c:v>
                </c:pt>
                <c:pt idx="6">
                  <c:v>0.14599999999999899</c:v>
                </c:pt>
                <c:pt idx="7">
                  <c:v>0.14000000000000101</c:v>
                </c:pt>
                <c:pt idx="8">
                  <c:v>0.159000000000001</c:v>
                </c:pt>
                <c:pt idx="9">
                  <c:v>0.216000000000001</c:v>
                </c:pt>
              </c:numCache>
            </c:numRef>
          </c:yVal>
          <c:smooth val="0"/>
          <c:extLst>
            <c:ext xmlns:c16="http://schemas.microsoft.com/office/drawing/2014/chart" uri="{C3380CC4-5D6E-409C-BE32-E72D297353CC}">
              <c16:uniqueId val="{00000002-2593-47E0-B2C5-AC0EC8D1FFD7}"/>
            </c:ext>
          </c:extLst>
        </c:ser>
        <c:ser>
          <c:idx val="1"/>
          <c:order val="1"/>
          <c:tx>
            <c:v>VT</c:v>
          </c:tx>
          <c:spPr>
            <a:ln w="25400" cap="rnd">
              <a:no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1"/>
            <c:dispEq val="1"/>
            <c:trendlineLbl>
              <c:layout>
                <c:manualLayout>
                  <c:x val="-0.22179352580927386"/>
                  <c:y val="0.16461395450568678"/>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Sheet1!$D$11:$D$20</c:f>
              <c:numCache>
                <c:formatCode>General</c:formatCode>
                <c:ptCount val="10"/>
                <c:pt idx="0">
                  <c:v>22.5</c:v>
                </c:pt>
                <c:pt idx="1">
                  <c:v>15</c:v>
                </c:pt>
                <c:pt idx="2">
                  <c:v>14.9</c:v>
                </c:pt>
                <c:pt idx="3">
                  <c:v>12</c:v>
                </c:pt>
                <c:pt idx="4">
                  <c:v>10</c:v>
                </c:pt>
                <c:pt idx="5">
                  <c:v>12.5</c:v>
                </c:pt>
                <c:pt idx="6">
                  <c:v>10</c:v>
                </c:pt>
                <c:pt idx="7">
                  <c:v>8</c:v>
                </c:pt>
                <c:pt idx="8">
                  <c:v>9</c:v>
                </c:pt>
                <c:pt idx="9" formatCode="0.0">
                  <c:v>13.5</c:v>
                </c:pt>
              </c:numCache>
            </c:numRef>
          </c:xVal>
          <c:yVal>
            <c:numRef>
              <c:f>Sheet1!$H$11:$H$20</c:f>
              <c:numCache>
                <c:formatCode>General</c:formatCode>
                <c:ptCount val="10"/>
                <c:pt idx="0">
                  <c:v>0.40899999999999997</c:v>
                </c:pt>
                <c:pt idx="1">
                  <c:v>0.29599999999999999</c:v>
                </c:pt>
                <c:pt idx="2">
                  <c:v>0.29099999999999998</c:v>
                </c:pt>
                <c:pt idx="3">
                  <c:v>0.253</c:v>
                </c:pt>
                <c:pt idx="4">
                  <c:v>0.23200000000000001</c:v>
                </c:pt>
                <c:pt idx="5">
                  <c:v>0.25600000000000001</c:v>
                </c:pt>
                <c:pt idx="6">
                  <c:v>0.221</c:v>
                </c:pt>
                <c:pt idx="7">
                  <c:v>0.19600000000000001</c:v>
                </c:pt>
                <c:pt idx="8">
                  <c:v>0.222</c:v>
                </c:pt>
                <c:pt idx="9">
                  <c:v>0.22500000000000001</c:v>
                </c:pt>
              </c:numCache>
            </c:numRef>
          </c:yVal>
          <c:smooth val="0"/>
          <c:extLst>
            <c:ext xmlns:c16="http://schemas.microsoft.com/office/drawing/2014/chart" uri="{C3380CC4-5D6E-409C-BE32-E72D297353CC}">
              <c16:uniqueId val="{00000003-2593-47E0-B2C5-AC0EC8D1FFD7}"/>
            </c:ext>
          </c:extLst>
        </c:ser>
        <c:dLbls>
          <c:showLegendKey val="0"/>
          <c:showVal val="0"/>
          <c:showCatName val="0"/>
          <c:showSerName val="0"/>
          <c:showPercent val="0"/>
          <c:showBubbleSize val="0"/>
        </c:dLbls>
        <c:axId val="2049255440"/>
        <c:axId val="2060432784"/>
      </c:scatterChart>
      <c:valAx>
        <c:axId val="20492554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Gage Height (cm)</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0432784"/>
        <c:crosses val="autoZero"/>
        <c:crossBetween val="midCat"/>
      </c:valAx>
      <c:valAx>
        <c:axId val="206043278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Pressure (psi)</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9255440"/>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8</xdr:col>
      <xdr:colOff>601980</xdr:colOff>
      <xdr:row>6</xdr:row>
      <xdr:rowOff>99060</xdr:rowOff>
    </xdr:from>
    <xdr:to>
      <xdr:col>13</xdr:col>
      <xdr:colOff>411480</xdr:colOff>
      <xdr:row>23</xdr:row>
      <xdr:rowOff>99060</xdr:rowOff>
    </xdr:to>
    <xdr:graphicFrame macro="">
      <xdr:nvGraphicFramePr>
        <xdr:cNvPr id="2" name="Chart 1">
          <a:extLst>
            <a:ext uri="{FF2B5EF4-FFF2-40B4-BE49-F238E27FC236}">
              <a16:creationId xmlns:a16="http://schemas.microsoft.com/office/drawing/2014/main" id="{D6EC327C-0168-4587-A7B8-1833979CF6A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632460</xdr:colOff>
      <xdr:row>24</xdr:row>
      <xdr:rowOff>45720</xdr:rowOff>
    </xdr:from>
    <xdr:to>
      <xdr:col>13</xdr:col>
      <xdr:colOff>441960</xdr:colOff>
      <xdr:row>39</xdr:row>
      <xdr:rowOff>45720</xdr:rowOff>
    </xdr:to>
    <xdr:graphicFrame macro="">
      <xdr:nvGraphicFramePr>
        <xdr:cNvPr id="3" name="Chart 2">
          <a:extLst>
            <a:ext uri="{FF2B5EF4-FFF2-40B4-BE49-F238E27FC236}">
              <a16:creationId xmlns:a16="http://schemas.microsoft.com/office/drawing/2014/main" id="{09C76B99-092A-40AE-BC82-9AEC06A33C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B14253-D7E4-4845-AABB-71D95E72B39F}">
  <dimension ref="A1:X29"/>
  <sheetViews>
    <sheetView tabSelected="1" workbookViewId="0">
      <selection activeCell="D26" sqref="D26"/>
    </sheetView>
  </sheetViews>
  <sheetFormatPr defaultRowHeight="14.4" x14ac:dyDescent="0.3"/>
  <cols>
    <col min="1" max="1" width="14.88671875" customWidth="1"/>
    <col min="2" max="2" width="14.77734375" bestFit="1" customWidth="1"/>
    <col min="3" max="3" width="11" bestFit="1" customWidth="1"/>
    <col min="4" max="4" width="15.109375" bestFit="1" customWidth="1"/>
    <col min="5" max="5" width="18.33203125" bestFit="1" customWidth="1"/>
    <col min="6" max="6" width="17.5546875" bestFit="1" customWidth="1"/>
    <col min="7" max="7" width="19.88671875" bestFit="1" customWidth="1"/>
    <col min="8" max="8" width="13.77734375" bestFit="1" customWidth="1"/>
    <col min="9" max="9" width="33.88671875" bestFit="1" customWidth="1"/>
  </cols>
  <sheetData>
    <row r="1" spans="1:24" x14ac:dyDescent="0.3">
      <c r="A1" t="s">
        <v>0</v>
      </c>
    </row>
    <row r="3" spans="1:24" ht="14.4" customHeight="1" x14ac:dyDescent="0.3">
      <c r="A3" s="1" t="s">
        <v>11</v>
      </c>
      <c r="B3" s="1"/>
      <c r="C3" s="1"/>
      <c r="D3" s="1"/>
      <c r="E3" s="1"/>
      <c r="F3" s="1"/>
      <c r="G3" s="1"/>
      <c r="H3" s="1"/>
      <c r="I3" s="1"/>
      <c r="J3" s="1"/>
      <c r="K3" s="1"/>
      <c r="L3" s="1"/>
      <c r="M3" s="1"/>
      <c r="N3" s="1"/>
      <c r="O3" s="1"/>
      <c r="P3" s="1"/>
      <c r="Q3" s="1"/>
      <c r="R3" s="1"/>
      <c r="S3" s="1"/>
      <c r="T3" s="3"/>
      <c r="U3" s="3"/>
      <c r="V3" s="3"/>
      <c r="W3" s="3"/>
      <c r="X3" s="3"/>
    </row>
    <row r="4" spans="1:24" x14ac:dyDescent="0.3">
      <c r="A4" s="1"/>
      <c r="B4" s="1"/>
      <c r="C4" s="1"/>
      <c r="D4" s="1"/>
      <c r="E4" s="1"/>
      <c r="F4" s="1"/>
      <c r="G4" s="1"/>
      <c r="H4" s="1"/>
      <c r="I4" s="1"/>
      <c r="J4" s="1"/>
      <c r="K4" s="1"/>
      <c r="L4" s="1"/>
      <c r="M4" s="1"/>
      <c r="N4" s="1"/>
      <c r="O4" s="1"/>
      <c r="P4" s="1"/>
      <c r="Q4" s="1"/>
      <c r="R4" s="1"/>
      <c r="S4" s="1"/>
      <c r="T4" s="3"/>
      <c r="U4" s="3"/>
      <c r="V4" s="3"/>
      <c r="W4" s="3"/>
      <c r="X4" s="3"/>
    </row>
    <row r="5" spans="1:24" x14ac:dyDescent="0.3">
      <c r="A5" s="1"/>
      <c r="B5" s="1"/>
      <c r="C5" s="1"/>
      <c r="D5" s="1"/>
      <c r="E5" s="1"/>
      <c r="F5" s="1"/>
      <c r="G5" s="1"/>
      <c r="H5" s="1"/>
      <c r="I5" s="1"/>
      <c r="J5" s="1"/>
      <c r="K5" s="1"/>
      <c r="L5" s="1"/>
      <c r="M5" s="1"/>
      <c r="N5" s="1"/>
      <c r="O5" s="1"/>
      <c r="P5" s="1"/>
      <c r="Q5" s="1"/>
      <c r="R5" s="1"/>
      <c r="S5" s="1"/>
      <c r="T5" s="3"/>
      <c r="U5" s="3"/>
      <c r="V5" s="3"/>
      <c r="W5" s="3"/>
      <c r="X5" s="3"/>
    </row>
    <row r="6" spans="1:24" x14ac:dyDescent="0.3">
      <c r="A6" s="1"/>
      <c r="B6" s="1"/>
      <c r="C6" s="1"/>
      <c r="D6" s="1"/>
      <c r="E6" s="1"/>
      <c r="F6" s="1"/>
      <c r="G6" s="1"/>
      <c r="H6" s="1"/>
      <c r="I6" s="1"/>
      <c r="J6" s="1"/>
      <c r="K6" s="1"/>
      <c r="L6" s="1"/>
      <c r="M6" s="1"/>
      <c r="N6" s="1"/>
      <c r="O6" s="1"/>
      <c r="P6" s="1"/>
      <c r="Q6" s="1"/>
      <c r="R6" s="1"/>
      <c r="S6" s="1"/>
    </row>
    <row r="7" spans="1:24" x14ac:dyDescent="0.3">
      <c r="A7" s="3"/>
      <c r="B7" s="3"/>
      <c r="C7" s="3"/>
      <c r="D7" s="3"/>
      <c r="E7" s="3"/>
      <c r="F7" s="3"/>
      <c r="G7" s="3"/>
      <c r="H7" s="3"/>
      <c r="I7" s="3"/>
      <c r="J7" s="3"/>
      <c r="K7" s="3"/>
      <c r="L7" s="3"/>
      <c r="M7" s="3"/>
      <c r="N7" s="3"/>
      <c r="O7" s="3"/>
      <c r="P7" s="3"/>
      <c r="Q7" s="3"/>
      <c r="R7" s="3"/>
      <c r="S7" s="3"/>
    </row>
    <row r="8" spans="1:24" x14ac:dyDescent="0.3">
      <c r="A8" s="2" t="s">
        <v>1</v>
      </c>
      <c r="B8" s="2"/>
      <c r="C8" s="2"/>
      <c r="D8" s="2"/>
      <c r="E8" s="2"/>
      <c r="F8" s="2"/>
      <c r="G8" s="2"/>
    </row>
    <row r="10" spans="1:24" x14ac:dyDescent="0.3">
      <c r="A10" t="s">
        <v>2</v>
      </c>
      <c r="B10" t="s">
        <v>3</v>
      </c>
      <c r="C10" t="s">
        <v>4</v>
      </c>
      <c r="D10" t="s">
        <v>12</v>
      </c>
      <c r="E10" t="s">
        <v>7</v>
      </c>
      <c r="F10" t="s">
        <v>8</v>
      </c>
      <c r="G10" t="s">
        <v>9</v>
      </c>
      <c r="H10" t="s">
        <v>10</v>
      </c>
      <c r="I10" t="s">
        <v>13</v>
      </c>
    </row>
    <row r="11" spans="1:24" x14ac:dyDescent="0.3">
      <c r="A11" s="4">
        <v>43626</v>
      </c>
      <c r="B11" s="5">
        <v>43626</v>
      </c>
      <c r="C11" s="6">
        <v>0.4680555555555555</v>
      </c>
      <c r="D11">
        <v>22.5</v>
      </c>
      <c r="E11">
        <v>14.252000000000001</v>
      </c>
      <c r="F11">
        <v>13.894</v>
      </c>
      <c r="G11">
        <v>0.35800000000000098</v>
      </c>
      <c r="H11">
        <v>0.40899999999999997</v>
      </c>
    </row>
    <row r="12" spans="1:24" x14ac:dyDescent="0.3">
      <c r="A12" s="4">
        <v>43640</v>
      </c>
      <c r="B12" s="5">
        <v>43640</v>
      </c>
      <c r="C12" s="6">
        <v>0.53888888888888886</v>
      </c>
      <c r="D12">
        <v>15</v>
      </c>
      <c r="E12">
        <v>14.103999999999999</v>
      </c>
      <c r="F12">
        <v>13.85</v>
      </c>
      <c r="G12">
        <v>0.254</v>
      </c>
      <c r="H12">
        <v>0.29599999999999999</v>
      </c>
    </row>
    <row r="13" spans="1:24" x14ac:dyDescent="0.3">
      <c r="A13" t="s">
        <v>17</v>
      </c>
      <c r="B13" s="5">
        <v>43643</v>
      </c>
      <c r="C13" s="6">
        <v>0.65902777777777777</v>
      </c>
      <c r="D13">
        <v>14.9</v>
      </c>
      <c r="E13">
        <v>14.231</v>
      </c>
      <c r="F13">
        <v>13.984</v>
      </c>
      <c r="G13">
        <v>0.247</v>
      </c>
      <c r="H13">
        <v>0.29099999999999998</v>
      </c>
    </row>
    <row r="14" spans="1:24" x14ac:dyDescent="0.3">
      <c r="A14" s="4">
        <v>43654</v>
      </c>
      <c r="B14" s="5">
        <v>43654</v>
      </c>
      <c r="C14" s="6">
        <v>0.57500000000000007</v>
      </c>
      <c r="D14">
        <v>12</v>
      </c>
      <c r="E14">
        <v>14.061999999999999</v>
      </c>
      <c r="F14">
        <v>13.904</v>
      </c>
      <c r="G14">
        <v>0.157999999999999</v>
      </c>
      <c r="H14">
        <v>0.253</v>
      </c>
    </row>
    <row r="15" spans="1:24" x14ac:dyDescent="0.3">
      <c r="A15" s="4">
        <v>43668</v>
      </c>
      <c r="B15" s="5">
        <v>43668</v>
      </c>
      <c r="C15" s="6">
        <v>0.59652777777777777</v>
      </c>
      <c r="D15">
        <v>10</v>
      </c>
      <c r="E15">
        <v>14.045999999999999</v>
      </c>
      <c r="F15">
        <v>13.887</v>
      </c>
      <c r="G15">
        <v>0.158999999999999</v>
      </c>
      <c r="H15">
        <v>0.23200000000000001</v>
      </c>
    </row>
    <row r="16" spans="1:24" x14ac:dyDescent="0.3">
      <c r="A16" s="4">
        <v>43689</v>
      </c>
      <c r="B16" s="5">
        <v>43689</v>
      </c>
      <c r="C16" s="6">
        <v>0.55625000000000002</v>
      </c>
      <c r="D16">
        <v>12.5</v>
      </c>
      <c r="E16">
        <v>14.112</v>
      </c>
      <c r="F16">
        <v>13.925000000000001</v>
      </c>
      <c r="G16">
        <v>0.186999999999999</v>
      </c>
      <c r="H16">
        <v>0.25600000000000001</v>
      </c>
    </row>
    <row r="17" spans="1:9" x14ac:dyDescent="0.3">
      <c r="A17" s="4">
        <v>43705</v>
      </c>
      <c r="B17" s="5">
        <v>43705</v>
      </c>
      <c r="C17" s="6">
        <v>0.68333333333333324</v>
      </c>
      <c r="D17">
        <v>10</v>
      </c>
      <c r="E17">
        <v>14.02</v>
      </c>
      <c r="F17">
        <v>13.874000000000001</v>
      </c>
      <c r="G17">
        <v>0.14599999999999899</v>
      </c>
      <c r="H17">
        <v>0.221</v>
      </c>
    </row>
    <row r="18" spans="1:9" x14ac:dyDescent="0.3">
      <c r="A18" s="4">
        <v>43735</v>
      </c>
      <c r="B18" s="5">
        <v>43735</v>
      </c>
      <c r="C18" s="6">
        <v>0.62013888888888891</v>
      </c>
      <c r="D18">
        <v>8</v>
      </c>
      <c r="E18">
        <v>14.069000000000001</v>
      </c>
      <c r="F18">
        <v>13.929</v>
      </c>
      <c r="G18">
        <v>0.14000000000000101</v>
      </c>
      <c r="H18">
        <v>0.19600000000000001</v>
      </c>
    </row>
    <row r="19" spans="1:9" x14ac:dyDescent="0.3">
      <c r="A19" s="4">
        <v>43768</v>
      </c>
      <c r="B19" s="5">
        <v>43768</v>
      </c>
      <c r="C19" s="6">
        <v>0.53888888888888886</v>
      </c>
      <c r="D19">
        <v>9</v>
      </c>
      <c r="E19">
        <v>14.137</v>
      </c>
      <c r="F19">
        <v>13.978</v>
      </c>
      <c r="G19">
        <v>0.159000000000001</v>
      </c>
      <c r="H19">
        <v>0.222</v>
      </c>
    </row>
    <row r="20" spans="1:9" x14ac:dyDescent="0.3">
      <c r="A20" s="4">
        <v>43805</v>
      </c>
      <c r="B20" s="5">
        <v>43805</v>
      </c>
      <c r="C20" s="6">
        <v>0.5180555555555556</v>
      </c>
      <c r="D20" s="7">
        <v>13.5</v>
      </c>
      <c r="E20">
        <v>14.166</v>
      </c>
      <c r="F20">
        <v>13.95</v>
      </c>
      <c r="G20">
        <v>0.216000000000001</v>
      </c>
      <c r="H20">
        <v>0.22500000000000001</v>
      </c>
      <c r="I20" t="s">
        <v>14</v>
      </c>
    </row>
    <row r="21" spans="1:9" x14ac:dyDescent="0.3">
      <c r="A21" s="4">
        <v>43890</v>
      </c>
      <c r="B21" s="5">
        <v>43890</v>
      </c>
      <c r="C21" s="6">
        <v>0.47916666666666669</v>
      </c>
      <c r="D21">
        <v>10.5</v>
      </c>
      <c r="E21" t="s">
        <v>15</v>
      </c>
      <c r="F21" t="s">
        <v>15</v>
      </c>
      <c r="G21" t="s">
        <v>15</v>
      </c>
      <c r="H21" t="s">
        <v>15</v>
      </c>
      <c r="I21" t="s">
        <v>16</v>
      </c>
    </row>
    <row r="23" spans="1:9" x14ac:dyDescent="0.3">
      <c r="A23" t="s">
        <v>18</v>
      </c>
    </row>
    <row r="24" spans="1:9" x14ac:dyDescent="0.3">
      <c r="A24" t="s">
        <v>19</v>
      </c>
      <c r="B24" t="s">
        <v>20</v>
      </c>
      <c r="C24" t="s">
        <v>21</v>
      </c>
    </row>
    <row r="25" spans="1:9" x14ac:dyDescent="0.3">
      <c r="A25">
        <v>27.5</v>
      </c>
      <c r="B25" s="8">
        <f>(0.0159*27.5)-0.0004</f>
        <v>0.43685000000000002</v>
      </c>
      <c r="C25" s="8">
        <f>(0.014*27.5)+0.0815</f>
        <v>0.46650000000000003</v>
      </c>
    </row>
    <row r="27" spans="1:9" x14ac:dyDescent="0.3">
      <c r="A27" t="s">
        <v>22</v>
      </c>
    </row>
    <row r="28" spans="1:9" x14ac:dyDescent="0.3">
      <c r="A28" t="s">
        <v>19</v>
      </c>
      <c r="B28" t="s">
        <v>5</v>
      </c>
      <c r="C28" t="s">
        <v>6</v>
      </c>
    </row>
    <row r="29" spans="1:9" x14ac:dyDescent="0.3">
      <c r="A29">
        <v>0</v>
      </c>
      <c r="B29">
        <v>-4.0000000000000002E-4</v>
      </c>
      <c r="C29">
        <v>8.1500000000000003E-2</v>
      </c>
    </row>
  </sheetData>
  <sortState ref="A11:I21">
    <sortCondition ref="B11:B21"/>
  </sortState>
  <mergeCells count="2">
    <mergeCell ref="A8:G8"/>
    <mergeCell ref="A3:S6"/>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Hounshell</dc:creator>
  <cp:lastModifiedBy>Alex Hounshell</cp:lastModifiedBy>
  <dcterms:created xsi:type="dcterms:W3CDTF">2020-03-02T20:36:48Z</dcterms:created>
  <dcterms:modified xsi:type="dcterms:W3CDTF">2020-03-06T18:03:37Z</dcterms:modified>
</cp:coreProperties>
</file>