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4 season misc analyses\GC 2024\"/>
    </mc:Choice>
  </mc:AlternateContent>
  <xr:revisionPtr revIDLastSave="0" documentId="8_{8B282577-B60F-4921-9DC5-BF9B707AB2D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1" i="1" l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9" i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</calcChain>
</file>

<file path=xl/sharedStrings.xml><?xml version="1.0" encoding="utf-8"?>
<sst xmlns="http://schemas.openxmlformats.org/spreadsheetml/2006/main" count="798" uniqueCount="62">
  <si>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</si>
  <si>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</si>
  <si>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</si>
  <si>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</si>
  <si>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</si>
  <si>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</si>
  <si>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</si>
  <si>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</si>
  <si>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</si>
  <si>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</si>
  <si>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</si>
  <si>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</si>
  <si>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</si>
  <si>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</si>
  <si>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</si>
  <si>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</si>
  <si>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</si>
  <si>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</si>
  <si>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</si>
  <si>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</si>
  <si>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</si>
  <si>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</si>
  <si>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</si>
  <si>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</si>
  <si>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</si>
  <si>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</si>
  <si>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</si>
  <si>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</si>
  <si>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</si>
  <si>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</si>
  <si>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</si>
  <si>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</si>
  <si>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</si>
  <si>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</si>
  <si>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</si>
  <si>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FMI20241105_001.gcd</t>
  </si>
  <si>
    <t>FMI20241105_002.gcd</t>
  </si>
  <si>
    <t>FMI20241105_003.gcd</t>
  </si>
  <si>
    <t>FMI20241105_004.gcd</t>
  </si>
  <si>
    <t>FMI20241105_005.gcd</t>
  </si>
  <si>
    <t>FMI20241105_006.gcd</t>
  </si>
  <si>
    <t>FMI20241105_007.gcd</t>
  </si>
  <si>
    <t>FMI20241105_008.gcd</t>
  </si>
  <si>
    <t>FMI20241105_009.gcd</t>
  </si>
  <si>
    <t>FMI20241105_010.gcd</t>
  </si>
  <si>
    <t>FMI20241105_011.gcd</t>
  </si>
  <si>
    <t>FMI20241105_012.gcd</t>
  </si>
  <si>
    <t>FMI20241105_013.gcd</t>
  </si>
  <si>
    <t>FMI20241105_014.gcd</t>
  </si>
  <si>
    <t>FMI20241105_015.gcd</t>
  </si>
  <si>
    <t>FMI20241105_016.gcd</t>
  </si>
  <si>
    <t>FMI20241105_017.gcd</t>
  </si>
  <si>
    <t>FMI20241105_018.gcd</t>
  </si>
  <si>
    <t>FMI20241105_019.gcd</t>
  </si>
  <si>
    <t>FMI20241105_020.gcd</t>
  </si>
  <si>
    <t>FMI20241105_021.gcd</t>
  </si>
  <si>
    <t>FMI20241105_022.gcd</t>
  </si>
  <si>
    <t>FMI20241105_023.gcd</t>
  </si>
  <si>
    <t>FMI20241105_024.gcd</t>
  </si>
  <si>
    <t>FMI20241105_025.gcd</t>
  </si>
  <si>
    <t>FMI20241105_026.gcd</t>
  </si>
  <si>
    <t>FMI20241105_027.gcd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</si>
</sst>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5"/>
  <sheetViews>
    <sheetView tabSelected="1" workbookViewId="0">
      <selection activeCell="AP32" sqref="AP32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46" max="46" width="9.36328125" bestFit="1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45601.54105324074</v>
      </c>
      <c r="D9" t="s">
        <v>33</v>
      </c>
      <c r="E9" t="s">
        <v>13</v>
      </c>
      <c r="F9">
        <v>0</v>
      </c>
      <c r="G9">
        <v>6.0460000000000003</v>
      </c>
      <c r="H9" s="3">
        <v>2374</v>
      </c>
      <c r="I9">
        <v>3.0000000000000001E-3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45601.54105324074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45601.54105324074</v>
      </c>
      <c r="AF9" t="s">
        <v>33</v>
      </c>
      <c r="AG9" t="s">
        <v>13</v>
      </c>
      <c r="AH9">
        <v>0</v>
      </c>
      <c r="AI9">
        <v>12.225</v>
      </c>
      <c r="AJ9" s="3">
        <v>1884</v>
      </c>
      <c r="AK9">
        <v>0.377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32" si="0">IF(H9&lt;10000,((H9^2*0.00000005714)+(H9*0.002453)+(-3.811)),(IF(H9&lt;200000,((H9^2*-0.0000000002888)+(H9*0.002899)+(-4.321)),(IF(H9&lt;8000000,((H9^2*-0.0000000000062)+(H9*0.002143)+(157)),((V9^2*-0.000000031)+(V9*0.2771)+(-709.5)))))))</f>
        <v>2.3344559546400001</v>
      </c>
      <c r="AU9" s="16">
        <f t="shared" ref="AU9:AU32" si="1">IF(AJ9&lt;45000,((-0.0000000598*AJ9^2)+(0.205*AJ9)+(34.1)),((-0.00000002403*AJ9^2)+(0.2063*AJ9)+(-550.7)))</f>
        <v>420.10774253120002</v>
      </c>
      <c r="AW9" s="13">
        <f t="shared" ref="AW9:AW32" si="2">IF(H9&lt;10000,((-0.00000005795*H9^2)+(0.003823*H9)+(-6.715)),(IF(H9&lt;700000,((-0.0000000001209*H9^2)+(0.002635*H9)+(-0.4111)), ((-0.00000002007*V9^2)+(0.2564*V9)+(286.1)))))</f>
        <v>2.0342029858000004</v>
      </c>
      <c r="AX9" s="14">
        <f t="shared" ref="AX9:AX32" si="3">(-0.00000001626*AJ9^2)+(0.1912*AJ9)+(-3.858)</f>
        <v>356.30508584543998</v>
      </c>
      <c r="AZ9" s="6">
        <f t="shared" ref="AZ9:AZ32" si="4">IF(H9&lt;10000,((0.0000001453*H9^2)+(0.0008349*H9)+(-1.805)),(IF(H9&lt;700000,((-0.00000000008054*H9^2)+(0.002348*H9)+(-2.47)), ((-0.00000001938*V9^2)+(0.2471*V9)+(226.8)))))</f>
        <v>0.99594538280000022</v>
      </c>
      <c r="BA9" s="7">
        <f t="shared" ref="BA9:BA32" si="5">(-0.00000002552*AJ9^2)+(0.2067*AJ9)+(-103.7)</f>
        <v>285.63221788288001</v>
      </c>
      <c r="BC9" s="11">
        <f t="shared" ref="BC9:BC32" si="6">IF(H9&lt;10000,((H9^2*0.00000054)+(H9*-0.004765)+(12.72)),(IF(H9&lt;200000,((H9^2*-0.000000001577)+(H9*0.003043)+(-10.42)),(IF(H9&lt;8000000,((H9^2*-0.0000000000186)+(H9*0.00194)+(154.1)),((V9^2*-0.00000002)+(V9*0.2565)+(-1032)))))))</f>
        <v>4.4512630400000006</v>
      </c>
      <c r="BD9" s="12">
        <f t="shared" ref="BD9:BD32" si="7">IF(AJ9&lt;45000,((-0.0000004561*AJ9^2)+(0.244*AJ9)+(-21.72)),((-0.0000000409*AJ9^2)+(0.2477*AJ9)+(-1777)))</f>
        <v>436.35709311839992</v>
      </c>
      <c r="BF9" s="15">
        <f t="shared" ref="BF9:BF32" si="8">IF(H9&lt;10000,((H9^2*0.00000005714)+(H9*0.002453)+(-3.811)),(IF(H9&lt;200000,((H9^2*-0.0000000002888)+(H9*0.002899)+(-4.321)),(IF(H9&lt;8000000,((H9^2*-0.0000000000062)+(H9*0.002143)+(157)),((V9^2*-0.000000031)+(V9*0.2771)+(-709.5)))))))</f>
        <v>2.3344559546400001</v>
      </c>
      <c r="BG9" s="16">
        <f t="shared" ref="BG9:BG32" si="9">IF(AJ9&lt;45000,((-0.0000000598*AJ9^2)+(0.205*AJ9)+(34.1)),((-0.00000002403*AJ9^2)+(0.2063*AJ9)+(-550.7)))</f>
        <v>420.10774253120002</v>
      </c>
      <c r="BI9">
        <v>48</v>
      </c>
      <c r="BJ9" t="s">
        <v>35</v>
      </c>
      <c r="BK9" s="2">
        <v>45601.54105324074</v>
      </c>
      <c r="BL9" t="s">
        <v>33</v>
      </c>
      <c r="BM9" t="s">
        <v>13</v>
      </c>
      <c r="BN9">
        <v>0</v>
      </c>
      <c r="BO9">
        <v>2.6960000000000002</v>
      </c>
      <c r="BP9" s="3">
        <v>5015036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45601.5622337963</v>
      </c>
      <c r="D10" t="s">
        <v>32</v>
      </c>
      <c r="E10" t="s">
        <v>13</v>
      </c>
      <c r="F10">
        <v>0</v>
      </c>
      <c r="G10">
        <v>5.9880000000000004</v>
      </c>
      <c r="H10" s="3">
        <v>1142147</v>
      </c>
      <c r="I10">
        <v>2.88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45601.5622337963</v>
      </c>
      <c r="R10" t="s">
        <v>32</v>
      </c>
      <c r="S10" t="s">
        <v>13</v>
      </c>
      <c r="T10">
        <v>0</v>
      </c>
      <c r="U10">
        <v>5.9390000000000001</v>
      </c>
      <c r="V10" s="3">
        <v>7428</v>
      </c>
      <c r="W10">
        <v>2.2189999999999999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45601.5622337963</v>
      </c>
      <c r="AF10" t="s">
        <v>32</v>
      </c>
      <c r="AG10" t="s">
        <v>13</v>
      </c>
      <c r="AH10">
        <v>0</v>
      </c>
      <c r="AI10">
        <v>12.186999999999999</v>
      </c>
      <c r="AJ10" s="3">
        <v>10059</v>
      </c>
      <c r="AK10">
        <v>2.1739999999999999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2596.5331224284241</v>
      </c>
      <c r="AU10" s="16">
        <f t="shared" si="1"/>
        <v>2090.1442278361997</v>
      </c>
      <c r="AW10" s="13">
        <f t="shared" si="2"/>
        <v>2189.5318340571202</v>
      </c>
      <c r="AX10" s="14">
        <f t="shared" si="3"/>
        <v>1917.77755659894</v>
      </c>
      <c r="AZ10" s="6">
        <f t="shared" si="4"/>
        <v>2061.1895049340801</v>
      </c>
      <c r="BA10" s="7">
        <f t="shared" si="5"/>
        <v>1972.9130975648798</v>
      </c>
      <c r="BC10" s="11">
        <f t="shared" si="6"/>
        <v>2345.6014842852728</v>
      </c>
      <c r="BD10" s="12">
        <f t="shared" si="7"/>
        <v>2386.5262143158998</v>
      </c>
      <c r="BF10" s="15">
        <f t="shared" si="8"/>
        <v>2596.5331224284241</v>
      </c>
      <c r="BG10" s="16">
        <f t="shared" si="9"/>
        <v>2090.1442278361997</v>
      </c>
      <c r="BI10">
        <v>49</v>
      </c>
      <c r="BJ10" t="s">
        <v>36</v>
      </c>
      <c r="BK10" s="2">
        <v>45601.5622337963</v>
      </c>
      <c r="BL10" t="s">
        <v>32</v>
      </c>
      <c r="BM10" t="s">
        <v>13</v>
      </c>
      <c r="BN10">
        <v>0</v>
      </c>
      <c r="BO10">
        <v>2.694</v>
      </c>
      <c r="BP10" s="3">
        <v>5085034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45601.583437499998</v>
      </c>
      <c r="D11" t="s">
        <v>31</v>
      </c>
      <c r="E11" t="s">
        <v>13</v>
      </c>
      <c r="F11">
        <v>0</v>
      </c>
      <c r="G11">
        <v>6.0220000000000002</v>
      </c>
      <c r="H11" s="3">
        <v>4172</v>
      </c>
      <c r="I11">
        <v>7.0000000000000001E-3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45601.583437499998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45601.583437499998</v>
      </c>
      <c r="AF11" t="s">
        <v>31</v>
      </c>
      <c r="AG11" t="s">
        <v>13</v>
      </c>
      <c r="AH11">
        <v>0</v>
      </c>
      <c r="AI11">
        <v>12.207000000000001</v>
      </c>
      <c r="AJ11" s="3">
        <v>1874</v>
      </c>
      <c r="AK11">
        <v>0.375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7.4174710697599995</v>
      </c>
      <c r="AU11" s="16">
        <f t="shared" si="1"/>
        <v>418.05998981519997</v>
      </c>
      <c r="AW11" s="13">
        <f t="shared" si="2"/>
        <v>8.2259024071999995</v>
      </c>
      <c r="AX11" s="14">
        <f t="shared" si="3"/>
        <v>354.39369689623999</v>
      </c>
      <c r="AZ11" s="6">
        <f t="shared" si="4"/>
        <v>4.2072341552000001</v>
      </c>
      <c r="BA11" s="7">
        <f t="shared" si="5"/>
        <v>283.56617692447998</v>
      </c>
      <c r="BC11" s="11">
        <f t="shared" si="6"/>
        <v>2.2394353599999999</v>
      </c>
      <c r="BD11" s="12">
        <f t="shared" si="7"/>
        <v>433.9342333564</v>
      </c>
      <c r="BF11" s="15">
        <f t="shared" si="8"/>
        <v>7.4174710697599995</v>
      </c>
      <c r="BG11" s="16">
        <f t="shared" si="9"/>
        <v>418.05998981519997</v>
      </c>
      <c r="BI11">
        <v>50</v>
      </c>
      <c r="BJ11" t="s">
        <v>37</v>
      </c>
      <c r="BK11" s="2">
        <v>45601.583437499998</v>
      </c>
      <c r="BL11" t="s">
        <v>31</v>
      </c>
      <c r="BM11" t="s">
        <v>13</v>
      </c>
      <c r="BN11">
        <v>0</v>
      </c>
      <c r="BO11">
        <v>2.694</v>
      </c>
      <c r="BP11" s="3">
        <v>5102210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45601.60465277778</v>
      </c>
      <c r="D12">
        <v>391</v>
      </c>
      <c r="E12" t="s">
        <v>13</v>
      </c>
      <c r="F12">
        <v>0</v>
      </c>
      <c r="G12">
        <v>6.0279999999999996</v>
      </c>
      <c r="H12" s="3">
        <v>2917</v>
      </c>
      <c r="I12">
        <v>4.0000000000000001E-3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45601.60465277778</v>
      </c>
      <c r="R12">
        <v>391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45601.60465277778</v>
      </c>
      <c r="AF12">
        <v>391</v>
      </c>
      <c r="AG12" t="s">
        <v>13</v>
      </c>
      <c r="AH12">
        <v>0</v>
      </c>
      <c r="AI12">
        <v>12.106</v>
      </c>
      <c r="AJ12" s="3">
        <v>54409</v>
      </c>
      <c r="AK12">
        <v>11.773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3.8305989174599997</v>
      </c>
      <c r="AU12" s="16">
        <f t="shared" si="1"/>
        <v>10602.73974707757</v>
      </c>
      <c r="AW12" s="13">
        <f t="shared" si="2"/>
        <v>3.9436008824499993</v>
      </c>
      <c r="AX12" s="14">
        <f t="shared" si="3"/>
        <v>10351.00768329094</v>
      </c>
      <c r="AZ12" s="6">
        <f t="shared" si="4"/>
        <v>1.8667448717000001</v>
      </c>
      <c r="BA12" s="7">
        <f t="shared" si="5"/>
        <v>11067.092441548879</v>
      </c>
      <c r="BC12" s="11">
        <f t="shared" si="6"/>
        <v>3.41529506</v>
      </c>
      <c r="BD12" s="12">
        <f t="shared" si="7"/>
        <v>11579.031423407099</v>
      </c>
      <c r="BF12" s="15">
        <f t="shared" si="8"/>
        <v>3.8305989174599997</v>
      </c>
      <c r="BG12" s="16">
        <f t="shared" si="9"/>
        <v>10602.73974707757</v>
      </c>
      <c r="BI12">
        <v>51</v>
      </c>
      <c r="BJ12" t="s">
        <v>38</v>
      </c>
      <c r="BK12" s="2">
        <v>45601.60465277778</v>
      </c>
      <c r="BL12">
        <v>391</v>
      </c>
      <c r="BM12" t="s">
        <v>13</v>
      </c>
      <c r="BN12">
        <v>0</v>
      </c>
      <c r="BO12">
        <v>2.863</v>
      </c>
      <c r="BP12" s="3">
        <v>706247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45601.625844907408</v>
      </c>
      <c r="D13">
        <v>243</v>
      </c>
      <c r="E13" t="s">
        <v>13</v>
      </c>
      <c r="F13">
        <v>0</v>
      </c>
      <c r="G13">
        <v>5.9930000000000003</v>
      </c>
      <c r="H13" s="3">
        <v>25816</v>
      </c>
      <c r="I13">
        <v>6.2E-2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45601.625844907408</v>
      </c>
      <c r="R13">
        <v>243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45601.625844907408</v>
      </c>
      <c r="AF13">
        <v>243</v>
      </c>
      <c r="AG13" t="s">
        <v>13</v>
      </c>
      <c r="AH13">
        <v>0</v>
      </c>
      <c r="AI13">
        <v>12.153</v>
      </c>
      <c r="AJ13" s="3">
        <v>10071</v>
      </c>
      <c r="AK13">
        <v>2.177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70.327108660787204</v>
      </c>
      <c r="AU13" s="16">
        <f t="shared" si="1"/>
        <v>2092.5897825481998</v>
      </c>
      <c r="AW13" s="13">
        <f t="shared" si="2"/>
        <v>67.533484278009595</v>
      </c>
      <c r="AX13" s="14">
        <f t="shared" si="3"/>
        <v>1920.0680288333401</v>
      </c>
      <c r="AZ13" s="6">
        <f t="shared" si="4"/>
        <v>58.092290839957755</v>
      </c>
      <c r="BA13" s="7">
        <f t="shared" si="5"/>
        <v>1975.3873329536798</v>
      </c>
      <c r="BC13" s="11">
        <f t="shared" si="6"/>
        <v>67.087071345087992</v>
      </c>
      <c r="BD13" s="12">
        <f t="shared" si="7"/>
        <v>2389.3440387999003</v>
      </c>
      <c r="BF13" s="15">
        <f t="shared" si="8"/>
        <v>70.327108660787204</v>
      </c>
      <c r="BG13" s="16">
        <f t="shared" si="9"/>
        <v>2092.5897825481998</v>
      </c>
      <c r="BI13">
        <v>52</v>
      </c>
      <c r="BJ13" t="s">
        <v>39</v>
      </c>
      <c r="BK13" s="2">
        <v>45601.625844907408</v>
      </c>
      <c r="BL13">
        <v>243</v>
      </c>
      <c r="BM13" t="s">
        <v>13</v>
      </c>
      <c r="BN13">
        <v>0</v>
      </c>
      <c r="BO13">
        <v>2.8559999999999999</v>
      </c>
      <c r="BP13" s="3">
        <v>717189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45601.647048611114</v>
      </c>
      <c r="D14">
        <v>208</v>
      </c>
      <c r="E14" t="s">
        <v>13</v>
      </c>
      <c r="F14">
        <v>0</v>
      </c>
      <c r="G14">
        <v>5.992</v>
      </c>
      <c r="H14" s="3">
        <v>30551</v>
      </c>
      <c r="I14">
        <v>7.2999999999999995E-2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45601.647048611114</v>
      </c>
      <c r="R14">
        <v>208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45601.647048611114</v>
      </c>
      <c r="AF14">
        <v>208</v>
      </c>
      <c r="AG14" t="s">
        <v>13</v>
      </c>
      <c r="AH14">
        <v>0</v>
      </c>
      <c r="AI14">
        <v>12.145</v>
      </c>
      <c r="AJ14" s="3">
        <v>10513</v>
      </c>
      <c r="AK14">
        <v>2.274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83.976793592031214</v>
      </c>
      <c r="AU14" s="16">
        <f t="shared" si="1"/>
        <v>2182.6557144937997</v>
      </c>
      <c r="AW14" s="13">
        <f t="shared" si="2"/>
        <v>79.977941340639092</v>
      </c>
      <c r="AX14" s="14">
        <f t="shared" si="3"/>
        <v>2004.4304932720602</v>
      </c>
      <c r="AZ14" s="6">
        <f t="shared" si="4"/>
        <v>69.188574895575456</v>
      </c>
      <c r="BA14" s="7">
        <f t="shared" si="5"/>
        <v>2066.5165487271202</v>
      </c>
      <c r="BC14" s="11">
        <f t="shared" si="6"/>
        <v>81.074778601223002</v>
      </c>
      <c r="BD14" s="12">
        <f t="shared" si="7"/>
        <v>2493.0423826191004</v>
      </c>
      <c r="BF14" s="15">
        <f t="shared" si="8"/>
        <v>83.976793592031214</v>
      </c>
      <c r="BG14" s="16">
        <f t="shared" si="9"/>
        <v>2182.6557144937997</v>
      </c>
      <c r="BI14">
        <v>53</v>
      </c>
      <c r="BJ14" t="s">
        <v>40</v>
      </c>
      <c r="BK14" s="2">
        <v>45601.647048611114</v>
      </c>
      <c r="BL14">
        <v>208</v>
      </c>
      <c r="BM14" t="s">
        <v>13</v>
      </c>
      <c r="BN14">
        <v>0</v>
      </c>
      <c r="BO14">
        <v>2.851</v>
      </c>
      <c r="BP14" s="3">
        <v>802177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45601.668263888889</v>
      </c>
      <c r="D15">
        <v>381</v>
      </c>
      <c r="E15" t="s">
        <v>13</v>
      </c>
      <c r="F15">
        <v>0</v>
      </c>
      <c r="G15">
        <v>6.0019999999999998</v>
      </c>
      <c r="H15" s="3">
        <v>8338</v>
      </c>
      <c r="I15">
        <v>1.7999999999999999E-2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45601.668263888889</v>
      </c>
      <c r="R15">
        <v>381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45601.668263888889</v>
      </c>
      <c r="AF15">
        <v>381</v>
      </c>
      <c r="AG15" t="s">
        <v>13</v>
      </c>
      <c r="AH15">
        <v>0</v>
      </c>
      <c r="AI15">
        <v>12.141999999999999</v>
      </c>
      <c r="AJ15" s="3">
        <v>13468</v>
      </c>
      <c r="AK15">
        <v>2.9209999999999998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54</v>
      </c>
      <c r="AT15" s="15">
        <f t="shared" si="0"/>
        <v>20.614615022159999</v>
      </c>
      <c r="AU15" s="16">
        <f t="shared" si="1"/>
        <v>2784.1930559647999</v>
      </c>
      <c r="AW15" s="13">
        <f t="shared" si="2"/>
        <v>21.132359960199999</v>
      </c>
      <c r="AX15" s="14">
        <f t="shared" si="3"/>
        <v>2568.2742469897598</v>
      </c>
      <c r="AZ15" s="6">
        <f t="shared" si="4"/>
        <v>15.257978253200001</v>
      </c>
      <c r="BA15" s="7">
        <f t="shared" si="5"/>
        <v>2675.5066031475199</v>
      </c>
      <c r="BC15" s="11">
        <f t="shared" si="6"/>
        <v>10.531441760000002</v>
      </c>
      <c r="BD15" s="12">
        <f t="shared" si="7"/>
        <v>3181.7413783536003</v>
      </c>
      <c r="BF15" s="15">
        <f t="shared" si="8"/>
        <v>20.614615022159999</v>
      </c>
      <c r="BG15" s="16">
        <f t="shared" si="9"/>
        <v>2784.1930559647999</v>
      </c>
      <c r="BI15">
        <v>54</v>
      </c>
      <c r="BJ15" t="s">
        <v>41</v>
      </c>
      <c r="BK15" s="2">
        <v>45601.668263888889</v>
      </c>
      <c r="BL15">
        <v>381</v>
      </c>
      <c r="BM15" t="s">
        <v>13</v>
      </c>
      <c r="BN15">
        <v>0</v>
      </c>
      <c r="BO15">
        <v>2.847</v>
      </c>
      <c r="BP15" s="3">
        <v>859262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45601.689479166664</v>
      </c>
      <c r="D16">
        <v>41</v>
      </c>
      <c r="E16" t="s">
        <v>13</v>
      </c>
      <c r="F16">
        <v>0</v>
      </c>
      <c r="G16">
        <v>6.0090000000000003</v>
      </c>
      <c r="H16" s="3">
        <v>5306</v>
      </c>
      <c r="I16">
        <v>0.01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45601.689479166664</v>
      </c>
      <c r="R16">
        <v>41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45601.689479166664</v>
      </c>
      <c r="AF16">
        <v>41</v>
      </c>
      <c r="AG16" t="s">
        <v>13</v>
      </c>
      <c r="AH16">
        <v>0</v>
      </c>
      <c r="AI16">
        <v>12.141999999999999</v>
      </c>
      <c r="AJ16" s="3">
        <v>12448</v>
      </c>
      <c r="AK16">
        <v>2.698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55</v>
      </c>
      <c r="AT16" s="15">
        <f t="shared" si="0"/>
        <v>10.813316761039999</v>
      </c>
      <c r="AU16" s="16">
        <f t="shared" si="1"/>
        <v>2576.6738283007994</v>
      </c>
      <c r="AW16" s="13">
        <f t="shared" si="2"/>
        <v>11.938334793799999</v>
      </c>
      <c r="AX16" s="14">
        <f t="shared" si="3"/>
        <v>2373.6800690329601</v>
      </c>
      <c r="AZ16" s="6">
        <f t="shared" si="4"/>
        <v>6.7157027108000005</v>
      </c>
      <c r="BA16" s="7">
        <f t="shared" si="5"/>
        <v>2465.3472069939203</v>
      </c>
      <c r="BC16" s="11">
        <f t="shared" si="6"/>
        <v>2.6398734400000006</v>
      </c>
      <c r="BD16" s="12">
        <f t="shared" si="7"/>
        <v>2944.9180717056001</v>
      </c>
      <c r="BF16" s="15">
        <f t="shared" si="8"/>
        <v>10.813316761039999</v>
      </c>
      <c r="BG16" s="16">
        <f t="shared" si="9"/>
        <v>2576.6738283007994</v>
      </c>
      <c r="BI16">
        <v>55</v>
      </c>
      <c r="BJ16" t="s">
        <v>42</v>
      </c>
      <c r="BK16" s="2">
        <v>45601.689479166664</v>
      </c>
      <c r="BL16">
        <v>41</v>
      </c>
      <c r="BM16" t="s">
        <v>13</v>
      </c>
      <c r="BN16">
        <v>0</v>
      </c>
      <c r="BO16">
        <v>2.8530000000000002</v>
      </c>
      <c r="BP16" s="3">
        <v>761017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45601.710694444446</v>
      </c>
      <c r="D17">
        <v>169</v>
      </c>
      <c r="E17" t="s">
        <v>13</v>
      </c>
      <c r="F17">
        <v>0</v>
      </c>
      <c r="G17">
        <v>5.9989999999999997</v>
      </c>
      <c r="H17" s="3">
        <v>9559</v>
      </c>
      <c r="I17">
        <v>2.1000000000000001E-2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45601.710694444446</v>
      </c>
      <c r="R17">
        <v>169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45601.710694444446</v>
      </c>
      <c r="AF17">
        <v>169</v>
      </c>
      <c r="AG17" t="s">
        <v>13</v>
      </c>
      <c r="AH17">
        <v>0</v>
      </c>
      <c r="AI17">
        <v>12.143000000000001</v>
      </c>
      <c r="AJ17" s="3">
        <v>13905</v>
      </c>
      <c r="AK17">
        <v>3.0169999999999999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24.858364844339999</v>
      </c>
      <c r="AU17" s="16">
        <f t="shared" si="1"/>
        <v>2873.0627283049994</v>
      </c>
      <c r="AW17" s="13">
        <f t="shared" si="2"/>
        <v>24.533905826050002</v>
      </c>
      <c r="AX17" s="14">
        <f t="shared" si="3"/>
        <v>2651.6341448534999</v>
      </c>
      <c r="AZ17" s="6">
        <f t="shared" si="4"/>
        <v>19.452521189300001</v>
      </c>
      <c r="BA17" s="7">
        <f t="shared" si="5"/>
        <v>2765.5292328820001</v>
      </c>
      <c r="BC17" s="11">
        <f t="shared" si="6"/>
        <v>16.513584739999999</v>
      </c>
      <c r="BD17" s="12">
        <f t="shared" si="7"/>
        <v>3282.9135096975001</v>
      </c>
      <c r="BF17" s="15">
        <f t="shared" si="8"/>
        <v>24.858364844339999</v>
      </c>
      <c r="BG17" s="16">
        <f t="shared" si="9"/>
        <v>2873.0627283049994</v>
      </c>
      <c r="BI17">
        <v>56</v>
      </c>
      <c r="BJ17" t="s">
        <v>43</v>
      </c>
      <c r="BK17" s="2">
        <v>45601.710694444446</v>
      </c>
      <c r="BL17">
        <v>169</v>
      </c>
      <c r="BM17" t="s">
        <v>13</v>
      </c>
      <c r="BN17">
        <v>0</v>
      </c>
      <c r="BO17">
        <v>2.8460000000000001</v>
      </c>
      <c r="BP17" s="3">
        <v>887707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45601.731898148151</v>
      </c>
      <c r="D18">
        <v>347</v>
      </c>
      <c r="E18" t="s">
        <v>13</v>
      </c>
      <c r="F18">
        <v>0</v>
      </c>
      <c r="G18">
        <v>6.0049999999999999</v>
      </c>
      <c r="H18" s="3">
        <v>9011</v>
      </c>
      <c r="I18">
        <v>1.9E-2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45601.731898148151</v>
      </c>
      <c r="R18">
        <v>347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45601.731898148151</v>
      </c>
      <c r="AF18">
        <v>347</v>
      </c>
      <c r="AG18" t="s">
        <v>13</v>
      </c>
      <c r="AH18">
        <v>0</v>
      </c>
      <c r="AI18">
        <v>12.151999999999999</v>
      </c>
      <c r="AJ18" s="3">
        <v>13566</v>
      </c>
      <c r="AK18">
        <v>2.9420000000000002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22.93264363394</v>
      </c>
      <c r="AU18" s="16">
        <f t="shared" si="1"/>
        <v>2804.1246259111995</v>
      </c>
      <c r="AW18" s="13">
        <f t="shared" si="2"/>
        <v>23.028621888050001</v>
      </c>
      <c r="AX18" s="14">
        <f t="shared" si="3"/>
        <v>2586.9687688514396</v>
      </c>
      <c r="AZ18" s="6">
        <f t="shared" si="4"/>
        <v>17.516370881300002</v>
      </c>
      <c r="BA18" s="7">
        <f t="shared" si="5"/>
        <v>2695.6955921948802</v>
      </c>
      <c r="BC18" s="11">
        <f t="shared" si="6"/>
        <v>13.629570340000003</v>
      </c>
      <c r="BD18" s="12">
        <f t="shared" si="7"/>
        <v>3204.4450180284002</v>
      </c>
      <c r="BF18" s="15">
        <f t="shared" si="8"/>
        <v>22.93264363394</v>
      </c>
      <c r="BG18" s="16">
        <f t="shared" si="9"/>
        <v>2804.1246259111995</v>
      </c>
      <c r="BI18">
        <v>57</v>
      </c>
      <c r="BJ18" t="s">
        <v>44</v>
      </c>
      <c r="BK18" s="2">
        <v>45601.731898148151</v>
      </c>
      <c r="BL18">
        <v>347</v>
      </c>
      <c r="BM18" t="s">
        <v>13</v>
      </c>
      <c r="BN18">
        <v>0</v>
      </c>
      <c r="BO18">
        <v>2.8530000000000002</v>
      </c>
      <c r="BP18" s="3">
        <v>842296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45601.753113425926</v>
      </c>
      <c r="D19">
        <v>123</v>
      </c>
      <c r="E19" t="s">
        <v>13</v>
      </c>
      <c r="F19">
        <v>0</v>
      </c>
      <c r="G19">
        <v>6.0250000000000004</v>
      </c>
      <c r="H19" s="3">
        <v>2507</v>
      </c>
      <c r="I19">
        <v>3.0000000000000001E-3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45601.753113425926</v>
      </c>
      <c r="R19">
        <v>123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45601.753113425926</v>
      </c>
      <c r="AF19">
        <v>123</v>
      </c>
      <c r="AG19" t="s">
        <v>13</v>
      </c>
      <c r="AH19">
        <v>0</v>
      </c>
      <c r="AI19">
        <v>12.086</v>
      </c>
      <c r="AJ19" s="3">
        <v>62072</v>
      </c>
      <c r="AK19">
        <v>13.406000000000001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2.6977986998599999</v>
      </c>
      <c r="AU19" s="16">
        <f t="shared" si="1"/>
        <v>12162.16761558848</v>
      </c>
      <c r="AW19" s="13">
        <f t="shared" si="2"/>
        <v>2.5050424104500006</v>
      </c>
      <c r="AX19" s="14">
        <f t="shared" si="3"/>
        <v>11801.65970642816</v>
      </c>
      <c r="AZ19" s="6">
        <f t="shared" si="4"/>
        <v>1.2013119197</v>
      </c>
      <c r="BA19" s="7">
        <f t="shared" si="5"/>
        <v>12628.255545144319</v>
      </c>
      <c r="BC19" s="11">
        <f t="shared" si="6"/>
        <v>4.1680714600000019</v>
      </c>
      <c r="BD19" s="12">
        <f t="shared" si="7"/>
        <v>13440.649432774399</v>
      </c>
      <c r="BF19" s="15">
        <f t="shared" si="8"/>
        <v>2.6977986998599999</v>
      </c>
      <c r="BG19" s="16">
        <f t="shared" si="9"/>
        <v>12162.16761558848</v>
      </c>
      <c r="BI19">
        <v>58</v>
      </c>
      <c r="BJ19" t="s">
        <v>45</v>
      </c>
      <c r="BK19" s="2">
        <v>45601.753113425926</v>
      </c>
      <c r="BL19">
        <v>123</v>
      </c>
      <c r="BM19" t="s">
        <v>13</v>
      </c>
      <c r="BN19">
        <v>0</v>
      </c>
      <c r="BO19">
        <v>2.8460000000000001</v>
      </c>
      <c r="BP19" s="3">
        <v>881322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45601.774340277778</v>
      </c>
      <c r="D20">
        <v>325</v>
      </c>
      <c r="E20" t="s">
        <v>13</v>
      </c>
      <c r="F20">
        <v>0</v>
      </c>
      <c r="G20">
        <v>5.7670000000000003</v>
      </c>
      <c r="H20" s="3">
        <v>80715777</v>
      </c>
      <c r="I20">
        <v>271.99099999999999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45601.774340277778</v>
      </c>
      <c r="R20">
        <v>325</v>
      </c>
      <c r="S20" t="s">
        <v>13</v>
      </c>
      <c r="T20">
        <v>0</v>
      </c>
      <c r="U20">
        <v>5.74</v>
      </c>
      <c r="V20" s="3">
        <v>704901</v>
      </c>
      <c r="W20">
        <v>178.45599999999999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45601.774340277778</v>
      </c>
      <c r="AF20">
        <v>325</v>
      </c>
      <c r="AG20" t="s">
        <v>13</v>
      </c>
      <c r="AH20">
        <v>0</v>
      </c>
      <c r="AI20">
        <v>12.082000000000001</v>
      </c>
      <c r="AJ20" s="3">
        <v>60073</v>
      </c>
      <c r="AK20">
        <v>12.98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179215.11908616903</v>
      </c>
      <c r="AU20" s="16">
        <f t="shared" si="1"/>
        <v>11755.641269144129</v>
      </c>
      <c r="AW20" s="13">
        <f t="shared" si="2"/>
        <v>171050.22602459393</v>
      </c>
      <c r="AX20" s="14">
        <f t="shared" si="3"/>
        <v>11423.421075750459</v>
      </c>
      <c r="AZ20" s="6">
        <f t="shared" si="4"/>
        <v>164778.19766425659</v>
      </c>
      <c r="BA20" s="7">
        <f t="shared" si="5"/>
        <v>12221.293408803918</v>
      </c>
      <c r="BC20" s="11">
        <f t="shared" si="6"/>
        <v>169837.39810398</v>
      </c>
      <c r="BD20" s="12">
        <f t="shared" si="7"/>
        <v>12955.4835980439</v>
      </c>
      <c r="BF20" s="15">
        <f t="shared" si="8"/>
        <v>179215.11908616903</v>
      </c>
      <c r="BG20" s="16">
        <f t="shared" si="9"/>
        <v>11755.641269144129</v>
      </c>
      <c r="BI20">
        <v>59</v>
      </c>
      <c r="BJ20" t="s">
        <v>46</v>
      </c>
      <c r="BK20" s="2">
        <v>45601.774340277778</v>
      </c>
      <c r="BL20">
        <v>325</v>
      </c>
      <c r="BM20" t="s">
        <v>13</v>
      </c>
      <c r="BN20">
        <v>0</v>
      </c>
      <c r="BO20">
        <v>2.8639999999999999</v>
      </c>
      <c r="BP20" s="3">
        <v>545443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45601.795532407406</v>
      </c>
      <c r="D21">
        <v>319</v>
      </c>
      <c r="E21" t="s">
        <v>13</v>
      </c>
      <c r="F21">
        <v>0</v>
      </c>
      <c r="G21">
        <v>5.9989999999999997</v>
      </c>
      <c r="H21" s="3">
        <v>8222</v>
      </c>
      <c r="I21">
        <v>1.7000000000000001E-2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45601.795532407406</v>
      </c>
      <c r="R21">
        <v>319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45601.795532407406</v>
      </c>
      <c r="AF21">
        <v>319</v>
      </c>
      <c r="AG21" t="s">
        <v>13</v>
      </c>
      <c r="AH21">
        <v>0</v>
      </c>
      <c r="AI21">
        <v>12.138999999999999</v>
      </c>
      <c r="AJ21" s="3">
        <v>13178</v>
      </c>
      <c r="AK21">
        <v>2.8570000000000002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20.22030336776</v>
      </c>
      <c r="AU21" s="16">
        <f t="shared" si="1"/>
        <v>2725.2051508967998</v>
      </c>
      <c r="AW21" s="13">
        <f t="shared" si="2"/>
        <v>20.8002115922</v>
      </c>
      <c r="AX21" s="14">
        <f t="shared" si="3"/>
        <v>2512.9518935381598</v>
      </c>
      <c r="AZ21" s="6">
        <f t="shared" si="4"/>
        <v>14.8820143652</v>
      </c>
      <c r="BA21" s="7">
        <f t="shared" si="5"/>
        <v>2615.7608048643201</v>
      </c>
      <c r="BC21" s="11">
        <f t="shared" si="6"/>
        <v>10.046863360000005</v>
      </c>
      <c r="BD21" s="12">
        <f t="shared" si="7"/>
        <v>3114.5058181275999</v>
      </c>
      <c r="BF21" s="15">
        <f t="shared" si="8"/>
        <v>20.22030336776</v>
      </c>
      <c r="BG21" s="16">
        <f t="shared" si="9"/>
        <v>2725.2051508967998</v>
      </c>
      <c r="BI21">
        <v>60</v>
      </c>
      <c r="BJ21" t="s">
        <v>47</v>
      </c>
      <c r="BK21" s="2">
        <v>45601.795532407406</v>
      </c>
      <c r="BL21">
        <v>319</v>
      </c>
      <c r="BM21" t="s">
        <v>13</v>
      </c>
      <c r="BN21">
        <v>0</v>
      </c>
      <c r="BO21">
        <v>2.8340000000000001</v>
      </c>
      <c r="BP21" s="3">
        <v>1094950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45601.816747685189</v>
      </c>
      <c r="D22">
        <v>282</v>
      </c>
      <c r="E22" t="s">
        <v>13</v>
      </c>
      <c r="F22">
        <v>0</v>
      </c>
      <c r="G22">
        <v>6.0069999999999997</v>
      </c>
      <c r="H22" s="3">
        <v>6271</v>
      </c>
      <c r="I22">
        <v>1.2E-2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45601.816747685189</v>
      </c>
      <c r="R22">
        <v>282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45601.816747685189</v>
      </c>
      <c r="AF22">
        <v>282</v>
      </c>
      <c r="AG22" t="s">
        <v>13</v>
      </c>
      <c r="AH22">
        <v>0</v>
      </c>
      <c r="AI22">
        <v>12.132999999999999</v>
      </c>
      <c r="AJ22" s="3">
        <v>19490</v>
      </c>
      <c r="AK22">
        <v>4.2370000000000001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13.818818698739999</v>
      </c>
      <c r="AU22" s="16">
        <f t="shared" si="1"/>
        <v>4006.8343660199998</v>
      </c>
      <c r="AW22" s="13">
        <f t="shared" si="2"/>
        <v>14.980123694049997</v>
      </c>
      <c r="AX22" s="14">
        <f t="shared" si="3"/>
        <v>3716.4534747739999</v>
      </c>
      <c r="AZ22" s="6">
        <f t="shared" si="4"/>
        <v>9.1446444773</v>
      </c>
      <c r="BA22" s="7">
        <f t="shared" si="5"/>
        <v>3915.1889702480003</v>
      </c>
      <c r="BC22" s="11">
        <f t="shared" si="6"/>
        <v>4.0744231400000022</v>
      </c>
      <c r="BD22" s="12">
        <f t="shared" si="7"/>
        <v>4560.5858083899993</v>
      </c>
      <c r="BF22" s="15">
        <f t="shared" si="8"/>
        <v>13.818818698739999</v>
      </c>
      <c r="BG22" s="16">
        <f t="shared" si="9"/>
        <v>4006.8343660199998</v>
      </c>
      <c r="BI22">
        <v>61</v>
      </c>
      <c r="BJ22" t="s">
        <v>48</v>
      </c>
      <c r="BK22" s="2">
        <v>45601.816747685189</v>
      </c>
      <c r="BL22">
        <v>282</v>
      </c>
      <c r="BM22" t="s">
        <v>13</v>
      </c>
      <c r="BN22">
        <v>0</v>
      </c>
      <c r="BO22">
        <v>2.847</v>
      </c>
      <c r="BP22" s="3">
        <v>848280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45601.837962962964</v>
      </c>
      <c r="D23">
        <v>66</v>
      </c>
      <c r="E23" t="s">
        <v>13</v>
      </c>
      <c r="F23">
        <v>0</v>
      </c>
      <c r="G23">
        <v>5.9859999999999998</v>
      </c>
      <c r="H23" s="3">
        <v>483174</v>
      </c>
      <c r="I23">
        <v>1.214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45601.837962962964</v>
      </c>
      <c r="R23">
        <v>66</v>
      </c>
      <c r="S23" t="s">
        <v>13</v>
      </c>
      <c r="T23">
        <v>0</v>
      </c>
      <c r="U23">
        <v>5.9340000000000002</v>
      </c>
      <c r="V23" s="3">
        <v>3743</v>
      </c>
      <c r="W23">
        <v>1.137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45601.837962962964</v>
      </c>
      <c r="AF23">
        <v>66</v>
      </c>
      <c r="AG23" t="s">
        <v>13</v>
      </c>
      <c r="AH23">
        <v>0</v>
      </c>
      <c r="AI23">
        <v>12.102</v>
      </c>
      <c r="AJ23" s="3">
        <v>43956</v>
      </c>
      <c r="AK23">
        <v>9.5329999999999995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1190.9944478914888</v>
      </c>
      <c r="AU23" s="16">
        <f t="shared" si="1"/>
        <v>8929.5386298272006</v>
      </c>
      <c r="AW23" s="13">
        <f t="shared" si="2"/>
        <v>1244.5274248840317</v>
      </c>
      <c r="AX23" s="14">
        <f t="shared" si="3"/>
        <v>8369.1127672406401</v>
      </c>
      <c r="AZ23" s="6">
        <f t="shared" si="4"/>
        <v>1113.2199160162108</v>
      </c>
      <c r="BA23" s="7">
        <f t="shared" si="5"/>
        <v>8932.6972440332793</v>
      </c>
      <c r="BC23" s="11">
        <f t="shared" si="6"/>
        <v>1087.1152576744664</v>
      </c>
      <c r="BD23" s="12">
        <f t="shared" si="7"/>
        <v>9822.2995361903995</v>
      </c>
      <c r="BF23" s="15">
        <f t="shared" si="8"/>
        <v>1190.9944478914888</v>
      </c>
      <c r="BG23" s="16">
        <f t="shared" si="9"/>
        <v>8929.5386298272006</v>
      </c>
      <c r="BI23">
        <v>62</v>
      </c>
      <c r="BJ23" t="s">
        <v>49</v>
      </c>
      <c r="BK23" s="2">
        <v>45601.837962962964</v>
      </c>
      <c r="BL23">
        <v>66</v>
      </c>
      <c r="BM23" t="s">
        <v>13</v>
      </c>
      <c r="BN23">
        <v>0</v>
      </c>
      <c r="BO23">
        <v>2.8460000000000001</v>
      </c>
      <c r="BP23" s="3">
        <v>876830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45601.859189814815</v>
      </c>
      <c r="D24">
        <v>68</v>
      </c>
      <c r="E24" t="s">
        <v>13</v>
      </c>
      <c r="F24">
        <v>0</v>
      </c>
      <c r="G24">
        <v>6.0179999999999998</v>
      </c>
      <c r="H24" s="3">
        <v>3775</v>
      </c>
      <c r="I24">
        <v>6.0000000000000001E-3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45601.859189814815</v>
      </c>
      <c r="R24">
        <v>68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45601.859189814815</v>
      </c>
      <c r="AF24">
        <v>68</v>
      </c>
      <c r="AG24" t="s">
        <v>13</v>
      </c>
      <c r="AH24">
        <v>0</v>
      </c>
      <c r="AI24">
        <v>12.081</v>
      </c>
      <c r="AJ24" s="3">
        <v>61260</v>
      </c>
      <c r="AK24">
        <v>13.233000000000001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6.2633557124999992</v>
      </c>
      <c r="AU24" s="16">
        <f t="shared" si="1"/>
        <v>11997.058513971999</v>
      </c>
      <c r="AW24" s="13">
        <f t="shared" si="2"/>
        <v>6.8910012812500003</v>
      </c>
      <c r="AX24" s="14">
        <f t="shared" si="3"/>
        <v>11648.033673624001</v>
      </c>
      <c r="AZ24" s="6">
        <f t="shared" si="4"/>
        <v>3.4173633125000009</v>
      </c>
      <c r="BA24" s="7">
        <f t="shared" si="5"/>
        <v>12462.970860447998</v>
      </c>
      <c r="BC24" s="11">
        <f t="shared" si="6"/>
        <v>2.4274625000000025</v>
      </c>
      <c r="BD24" s="12">
        <f t="shared" si="7"/>
        <v>13243.612987160001</v>
      </c>
      <c r="BF24" s="15">
        <f t="shared" si="8"/>
        <v>6.2633557124999992</v>
      </c>
      <c r="BG24" s="16">
        <f t="shared" si="9"/>
        <v>11997.058513971999</v>
      </c>
      <c r="BI24">
        <v>63</v>
      </c>
      <c r="BJ24" t="s">
        <v>50</v>
      </c>
      <c r="BK24" s="2">
        <v>45601.859189814815</v>
      </c>
      <c r="BL24">
        <v>68</v>
      </c>
      <c r="BM24" t="s">
        <v>13</v>
      </c>
      <c r="BN24">
        <v>0</v>
      </c>
      <c r="BO24">
        <v>2.847</v>
      </c>
      <c r="BP24" s="3">
        <v>845933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45601.880370370367</v>
      </c>
      <c r="D25">
        <v>408</v>
      </c>
      <c r="E25" t="s">
        <v>13</v>
      </c>
      <c r="F25">
        <v>0</v>
      </c>
      <c r="G25">
        <v>5.74</v>
      </c>
      <c r="H25" s="3">
        <v>81644462</v>
      </c>
      <c r="I25">
        <v>276.76400000000001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45601.880370370367</v>
      </c>
      <c r="R25">
        <v>408</v>
      </c>
      <c r="S25" t="s">
        <v>13</v>
      </c>
      <c r="T25">
        <v>0</v>
      </c>
      <c r="U25">
        <v>5.7210000000000001</v>
      </c>
      <c r="V25" s="3">
        <v>771994</v>
      </c>
      <c r="W25">
        <v>193.191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45601.880370370367</v>
      </c>
      <c r="AF25">
        <v>408</v>
      </c>
      <c r="AG25" t="s">
        <v>13</v>
      </c>
      <c r="AH25">
        <v>0</v>
      </c>
      <c r="AI25">
        <v>12.085000000000001</v>
      </c>
      <c r="AJ25" s="3">
        <v>54824</v>
      </c>
      <c r="AK25">
        <v>11.861000000000001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194734.82058288401</v>
      </c>
      <c r="AU25" s="16">
        <f t="shared" si="1"/>
        <v>10687.26492644672</v>
      </c>
      <c r="AW25" s="13">
        <f t="shared" si="2"/>
        <v>186264.14864775751</v>
      </c>
      <c r="AX25" s="14">
        <f t="shared" si="3"/>
        <v>10429.61858993024</v>
      </c>
      <c r="AZ25" s="6">
        <f t="shared" si="4"/>
        <v>179436.5270156223</v>
      </c>
      <c r="BA25" s="7">
        <f t="shared" si="5"/>
        <v>11151.716076692479</v>
      </c>
      <c r="BC25" s="11">
        <f t="shared" si="6"/>
        <v>185064.96627928002</v>
      </c>
      <c r="BD25" s="12">
        <f t="shared" si="7"/>
        <v>11679.972857081601</v>
      </c>
      <c r="BF25" s="15">
        <f t="shared" si="8"/>
        <v>194734.82058288401</v>
      </c>
      <c r="BG25" s="16">
        <f t="shared" si="9"/>
        <v>10687.26492644672</v>
      </c>
      <c r="BI25">
        <v>64</v>
      </c>
      <c r="BJ25" t="s">
        <v>51</v>
      </c>
      <c r="BK25" s="2">
        <v>45601.880370370367</v>
      </c>
      <c r="BL25">
        <v>408</v>
      </c>
      <c r="BM25" t="s">
        <v>13</v>
      </c>
      <c r="BN25">
        <v>0</v>
      </c>
      <c r="BO25">
        <v>2.8580000000000001</v>
      </c>
      <c r="BP25" s="3">
        <v>542566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45601.901597222219</v>
      </c>
      <c r="D26">
        <v>377</v>
      </c>
      <c r="E26" t="s">
        <v>13</v>
      </c>
      <c r="F26">
        <v>0</v>
      </c>
      <c r="G26">
        <v>6</v>
      </c>
      <c r="H26" s="3">
        <v>14162</v>
      </c>
      <c r="I26">
        <v>3.2000000000000001E-2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45601.901597222219</v>
      </c>
      <c r="R26">
        <v>377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45601.901597222219</v>
      </c>
      <c r="AF26">
        <v>377</v>
      </c>
      <c r="AG26" t="s">
        <v>13</v>
      </c>
      <c r="AH26">
        <v>0</v>
      </c>
      <c r="AI26">
        <v>12.144</v>
      </c>
      <c r="AJ26" s="3">
        <v>14463</v>
      </c>
      <c r="AK26">
        <v>3.1389999999999998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36.676715623932807</v>
      </c>
      <c r="AU26" s="16">
        <f t="shared" si="1"/>
        <v>2986.5061335338</v>
      </c>
      <c r="AW26" s="13">
        <f t="shared" si="2"/>
        <v>36.881522024700402</v>
      </c>
      <c r="AX26" s="14">
        <f t="shared" si="3"/>
        <v>2758.0663597200601</v>
      </c>
      <c r="AZ26" s="6">
        <f t="shared" si="4"/>
        <v>30.766222716868242</v>
      </c>
      <c r="BA26" s="7">
        <f t="shared" si="5"/>
        <v>2880.4638680231201</v>
      </c>
      <c r="BC26" s="11">
        <f t="shared" si="6"/>
        <v>32.358679341211996</v>
      </c>
      <c r="BD26" s="12">
        <f t="shared" si="7"/>
        <v>3411.8457458991002</v>
      </c>
      <c r="BF26" s="15">
        <f t="shared" si="8"/>
        <v>36.676715623932807</v>
      </c>
      <c r="BG26" s="16">
        <f t="shared" si="9"/>
        <v>2986.5061335338</v>
      </c>
      <c r="BI26">
        <v>65</v>
      </c>
      <c r="BJ26" t="s">
        <v>52</v>
      </c>
      <c r="BK26" s="2">
        <v>45601.901597222219</v>
      </c>
      <c r="BL26">
        <v>377</v>
      </c>
      <c r="BM26" t="s">
        <v>13</v>
      </c>
      <c r="BN26">
        <v>0</v>
      </c>
      <c r="BO26">
        <v>2.8570000000000002</v>
      </c>
      <c r="BP26" s="3">
        <v>784040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45601.922800925924</v>
      </c>
      <c r="D27">
        <v>348</v>
      </c>
      <c r="E27" t="s">
        <v>13</v>
      </c>
      <c r="F27">
        <v>0</v>
      </c>
      <c r="G27">
        <v>5.9950000000000001</v>
      </c>
      <c r="H27" s="3">
        <v>12852</v>
      </c>
      <c r="I27">
        <v>2.9000000000000001E-2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45601.922800925924</v>
      </c>
      <c r="R27">
        <v>348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45601.922800925924</v>
      </c>
      <c r="AF27">
        <v>348</v>
      </c>
      <c r="AG27" t="s">
        <v>13</v>
      </c>
      <c r="AH27">
        <v>0</v>
      </c>
      <c r="AI27">
        <v>12.137</v>
      </c>
      <c r="AJ27" s="3">
        <v>16627</v>
      </c>
      <c r="AK27">
        <v>3.6120000000000001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32.889245776524803</v>
      </c>
      <c r="AU27" s="16">
        <f t="shared" si="1"/>
        <v>3426.1028636857995</v>
      </c>
      <c r="AW27" s="13">
        <f t="shared" si="2"/>
        <v>33.433950475006405</v>
      </c>
      <c r="AX27" s="14">
        <f t="shared" si="3"/>
        <v>3170.7292070824601</v>
      </c>
      <c r="AZ27" s="6">
        <f t="shared" si="4"/>
        <v>27.693192893771837</v>
      </c>
      <c r="BA27" s="7">
        <f t="shared" si="5"/>
        <v>3326.04571406792</v>
      </c>
      <c r="BC27" s="11">
        <f t="shared" si="6"/>
        <v>28.428156753392003</v>
      </c>
      <c r="BD27" s="12">
        <f t="shared" si="7"/>
        <v>3909.1759034631</v>
      </c>
      <c r="BF27" s="15">
        <f t="shared" si="8"/>
        <v>32.889245776524803</v>
      </c>
      <c r="BG27" s="16">
        <f t="shared" si="9"/>
        <v>3426.1028636857995</v>
      </c>
      <c r="BI27">
        <v>66</v>
      </c>
      <c r="BJ27" t="s">
        <v>53</v>
      </c>
      <c r="BK27" s="2">
        <v>45601.922800925924</v>
      </c>
      <c r="BL27">
        <v>348</v>
      </c>
      <c r="BM27" t="s">
        <v>13</v>
      </c>
      <c r="BN27">
        <v>0</v>
      </c>
      <c r="BO27">
        <v>2.85</v>
      </c>
      <c r="BP27" s="3">
        <v>787917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45601.944004629629</v>
      </c>
      <c r="D28">
        <v>343</v>
      </c>
      <c r="E28" t="s">
        <v>13</v>
      </c>
      <c r="F28">
        <v>0</v>
      </c>
      <c r="G28">
        <v>6.0019999999999998</v>
      </c>
      <c r="H28" s="3">
        <v>7212</v>
      </c>
      <c r="I28">
        <v>1.4999999999999999E-2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45601.944004629629</v>
      </c>
      <c r="R28">
        <v>343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45601.944004629629</v>
      </c>
      <c r="AF28">
        <v>343</v>
      </c>
      <c r="AG28" t="s">
        <v>13</v>
      </c>
      <c r="AH28">
        <v>0</v>
      </c>
      <c r="AI28">
        <v>12.137</v>
      </c>
      <c r="AJ28" s="3">
        <v>12568</v>
      </c>
      <c r="AK28">
        <v>2.7240000000000002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16.852055620160002</v>
      </c>
      <c r="AU28" s="16">
        <f t="shared" si="1"/>
        <v>2601.0943134847998</v>
      </c>
      <c r="AW28" s="13">
        <f t="shared" si="2"/>
        <v>17.842325895200002</v>
      </c>
      <c r="AX28" s="14">
        <f t="shared" si="3"/>
        <v>2396.5752578137599</v>
      </c>
      <c r="AZ28" s="6">
        <f t="shared" si="4"/>
        <v>11.773779563200002</v>
      </c>
      <c r="BA28" s="7">
        <f t="shared" si="5"/>
        <v>2490.0745979955204</v>
      </c>
      <c r="BC28" s="11">
        <f t="shared" si="6"/>
        <v>6.4418097599999999</v>
      </c>
      <c r="BD28" s="12">
        <f t="shared" si="7"/>
        <v>2972.8288959936003</v>
      </c>
      <c r="BF28" s="15">
        <f t="shared" si="8"/>
        <v>16.852055620160002</v>
      </c>
      <c r="BG28" s="16">
        <f t="shared" si="9"/>
        <v>2601.0943134847998</v>
      </c>
      <c r="BI28">
        <v>67</v>
      </c>
      <c r="BJ28" t="s">
        <v>54</v>
      </c>
      <c r="BK28" s="2">
        <v>45601.944004629629</v>
      </c>
      <c r="BL28">
        <v>343</v>
      </c>
      <c r="BM28" t="s">
        <v>13</v>
      </c>
      <c r="BN28">
        <v>0</v>
      </c>
      <c r="BO28">
        <v>2.8439999999999999</v>
      </c>
      <c r="BP28" s="3">
        <v>904605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55</v>
      </c>
      <c r="C29" s="2">
        <v>45601.965231481481</v>
      </c>
      <c r="D29">
        <v>152</v>
      </c>
      <c r="E29" t="s">
        <v>13</v>
      </c>
      <c r="F29">
        <v>0</v>
      </c>
      <c r="G29">
        <v>5.9980000000000002</v>
      </c>
      <c r="H29" s="3">
        <v>11382</v>
      </c>
      <c r="I29">
        <v>2.5000000000000001E-2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45601.965231481481</v>
      </c>
      <c r="R29">
        <v>152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45601.965231481481</v>
      </c>
      <c r="AF29">
        <v>152</v>
      </c>
      <c r="AG29" t="s">
        <v>13</v>
      </c>
      <c r="AH29">
        <v>0</v>
      </c>
      <c r="AI29">
        <v>12.138999999999999</v>
      </c>
      <c r="AJ29" s="3">
        <v>15450</v>
      </c>
      <c r="AK29">
        <v>3.3540000000000001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68</v>
      </c>
      <c r="AT29" s="15">
        <f t="shared" si="0"/>
        <v>28.638003981948799</v>
      </c>
      <c r="AU29" s="16">
        <f t="shared" si="1"/>
        <v>3187.0755905000001</v>
      </c>
      <c r="AW29" s="13">
        <f t="shared" si="2"/>
        <v>29.564807414188401</v>
      </c>
      <c r="AX29" s="14">
        <f t="shared" si="3"/>
        <v>2946.3006973499996</v>
      </c>
      <c r="AZ29" s="6">
        <f t="shared" si="4"/>
        <v>24.244502049121042</v>
      </c>
      <c r="BA29" s="7">
        <f t="shared" si="5"/>
        <v>3083.7233122000002</v>
      </c>
      <c r="BC29" s="11">
        <f t="shared" si="6"/>
        <v>24.011125769852001</v>
      </c>
      <c r="BD29" s="12">
        <f t="shared" si="7"/>
        <v>3639.2077897499998</v>
      </c>
      <c r="BF29" s="15">
        <f t="shared" si="8"/>
        <v>28.638003981948799</v>
      </c>
      <c r="BG29" s="16">
        <f t="shared" si="9"/>
        <v>3187.0755905000001</v>
      </c>
      <c r="BI29">
        <v>68</v>
      </c>
      <c r="BJ29" t="s">
        <v>55</v>
      </c>
      <c r="BK29" s="2">
        <v>45601.965231481481</v>
      </c>
      <c r="BL29">
        <v>152</v>
      </c>
      <c r="BM29" t="s">
        <v>13</v>
      </c>
      <c r="BN29">
        <v>0</v>
      </c>
      <c r="BO29">
        <v>2.8479999999999999</v>
      </c>
      <c r="BP29" s="3">
        <v>809619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69</v>
      </c>
      <c r="B30" t="s">
        <v>56</v>
      </c>
      <c r="C30" s="2">
        <v>45601.986446759256</v>
      </c>
      <c r="D30">
        <v>292</v>
      </c>
      <c r="E30" t="s">
        <v>13</v>
      </c>
      <c r="F30">
        <v>0</v>
      </c>
      <c r="G30">
        <v>6.0069999999999997</v>
      </c>
      <c r="H30" s="3">
        <v>6143</v>
      </c>
      <c r="I30">
        <v>1.2E-2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56</v>
      </c>
      <c r="Q30" s="2">
        <v>45601.986446759256</v>
      </c>
      <c r="R30">
        <v>292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56</v>
      </c>
      <c r="AE30" s="2">
        <v>45601.986446759256</v>
      </c>
      <c r="AF30">
        <v>292</v>
      </c>
      <c r="AG30" t="s">
        <v>13</v>
      </c>
      <c r="AH30">
        <v>0</v>
      </c>
      <c r="AI30">
        <v>12.135999999999999</v>
      </c>
      <c r="AJ30" s="3">
        <v>13509</v>
      </c>
      <c r="AK30">
        <v>2.93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69</v>
      </c>
      <c r="AT30" s="15">
        <f t="shared" si="0"/>
        <v>13.414039695859998</v>
      </c>
      <c r="AU30" s="16">
        <f t="shared" si="1"/>
        <v>2792.5319137561996</v>
      </c>
      <c r="AW30" s="13">
        <f t="shared" si="2"/>
        <v>14.582861780449999</v>
      </c>
      <c r="AX30" s="14">
        <f t="shared" si="3"/>
        <v>2576.0954625029403</v>
      </c>
      <c r="AZ30" s="6">
        <f t="shared" si="4"/>
        <v>8.8068967397000009</v>
      </c>
      <c r="BA30" s="7">
        <f t="shared" si="5"/>
        <v>2683.9530765728805</v>
      </c>
      <c r="BC30" s="11">
        <f t="shared" si="6"/>
        <v>3.8262874599999979</v>
      </c>
      <c r="BD30" s="12">
        <f t="shared" si="7"/>
        <v>3191.2409057559003</v>
      </c>
      <c r="BF30" s="15">
        <f t="shared" si="8"/>
        <v>13.414039695859998</v>
      </c>
      <c r="BG30" s="16">
        <f t="shared" si="9"/>
        <v>2792.5319137561996</v>
      </c>
      <c r="BI30">
        <v>69</v>
      </c>
      <c r="BJ30" t="s">
        <v>56</v>
      </c>
      <c r="BK30" s="2">
        <v>45601.986446759256</v>
      </c>
      <c r="BL30">
        <v>292</v>
      </c>
      <c r="BM30" t="s">
        <v>13</v>
      </c>
      <c r="BN30">
        <v>0</v>
      </c>
      <c r="BO30">
        <v>2.8450000000000002</v>
      </c>
      <c r="BP30" s="3">
        <v>889082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70</v>
      </c>
      <c r="B31" t="s">
        <v>57</v>
      </c>
      <c r="C31" s="2">
        <v>45602.007627314815</v>
      </c>
      <c r="D31">
        <v>167</v>
      </c>
      <c r="E31" t="s">
        <v>13</v>
      </c>
      <c r="F31">
        <v>0</v>
      </c>
      <c r="G31">
        <v>6.0270000000000001</v>
      </c>
      <c r="H31" s="3">
        <v>3512</v>
      </c>
      <c r="I31">
        <v>5.0000000000000001E-3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57</v>
      </c>
      <c r="Q31" s="2">
        <v>45602.007627314815</v>
      </c>
      <c r="R31">
        <v>167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57</v>
      </c>
      <c r="AE31" s="2">
        <v>45602.007627314815</v>
      </c>
      <c r="AF31">
        <v>167</v>
      </c>
      <c r="AG31" t="s">
        <v>13</v>
      </c>
      <c r="AH31">
        <v>0</v>
      </c>
      <c r="AI31">
        <v>12.077999999999999</v>
      </c>
      <c r="AJ31" s="3">
        <v>60285</v>
      </c>
      <c r="AK31">
        <v>13.026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70</v>
      </c>
      <c r="AT31" s="15">
        <f t="shared" si="0"/>
        <v>5.5087089881600004</v>
      </c>
      <c r="AU31" s="16">
        <f t="shared" si="1"/>
        <v>11798.76372216325</v>
      </c>
      <c r="AW31" s="13">
        <f t="shared" si="2"/>
        <v>5.9966123551999999</v>
      </c>
      <c r="AX31" s="14">
        <f t="shared" si="3"/>
        <v>11463.540587281501</v>
      </c>
      <c r="AZ31" s="6">
        <f t="shared" si="4"/>
        <v>2.9193199231999998</v>
      </c>
      <c r="BA31" s="7">
        <f t="shared" si="5"/>
        <v>12264.462643137998</v>
      </c>
      <c r="BC31" s="11">
        <f t="shared" si="6"/>
        <v>2.6457577600000004</v>
      </c>
      <c r="BD31" s="12">
        <f t="shared" si="7"/>
        <v>13006.952397897501</v>
      </c>
      <c r="BF31" s="15">
        <f t="shared" si="8"/>
        <v>5.5087089881600004</v>
      </c>
      <c r="BG31" s="16">
        <f t="shared" si="9"/>
        <v>11798.76372216325</v>
      </c>
      <c r="BI31">
        <v>70</v>
      </c>
      <c r="BJ31" t="s">
        <v>57</v>
      </c>
      <c r="BK31" s="2">
        <v>45602.007627314815</v>
      </c>
      <c r="BL31">
        <v>167</v>
      </c>
      <c r="BM31" t="s">
        <v>13</v>
      </c>
      <c r="BN31">
        <v>0</v>
      </c>
      <c r="BO31">
        <v>2.843</v>
      </c>
      <c r="BP31" s="3">
        <v>909728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71</v>
      </c>
      <c r="B32" t="s">
        <v>58</v>
      </c>
      <c r="C32" s="2">
        <v>45602.028831018521</v>
      </c>
      <c r="D32">
        <v>335</v>
      </c>
      <c r="E32" t="s">
        <v>13</v>
      </c>
      <c r="F32">
        <v>0</v>
      </c>
      <c r="G32">
        <v>6.0090000000000003</v>
      </c>
      <c r="H32" s="3">
        <v>5743</v>
      </c>
      <c r="I32">
        <v>1.0999999999999999E-2</v>
      </c>
      <c r="J32" t="s">
        <v>14</v>
      </c>
      <c r="K32" t="s">
        <v>14</v>
      </c>
      <c r="L32" t="s">
        <v>14</v>
      </c>
      <c r="M32" t="s">
        <v>14</v>
      </c>
      <c r="O32">
        <v>71</v>
      </c>
      <c r="P32" t="s">
        <v>58</v>
      </c>
      <c r="Q32" s="2">
        <v>45602.028831018521</v>
      </c>
      <c r="R32">
        <v>335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71</v>
      </c>
      <c r="AD32" t="s">
        <v>58</v>
      </c>
      <c r="AE32" s="2">
        <v>45602.028831018521</v>
      </c>
      <c r="AF32">
        <v>335</v>
      </c>
      <c r="AG32" t="s">
        <v>13</v>
      </c>
      <c r="AH32">
        <v>0</v>
      </c>
      <c r="AI32">
        <v>12.132</v>
      </c>
      <c r="AJ32" s="3">
        <v>17397</v>
      </c>
      <c r="AK32">
        <v>3.78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71</v>
      </c>
      <c r="AT32" s="15">
        <f t="shared" si="0"/>
        <v>12.16117327986</v>
      </c>
      <c r="AU32" s="16">
        <f t="shared" si="1"/>
        <v>3582.3861945817998</v>
      </c>
      <c r="AW32" s="13">
        <f t="shared" si="2"/>
        <v>13.329179260450001</v>
      </c>
      <c r="AX32" s="14">
        <f t="shared" si="3"/>
        <v>3317.5272197976597</v>
      </c>
      <c r="AZ32" s="6">
        <f t="shared" si="4"/>
        <v>7.7821224197000003</v>
      </c>
      <c r="BA32" s="7">
        <f t="shared" si="5"/>
        <v>3484.5361288583199</v>
      </c>
      <c r="BC32" s="11">
        <f t="shared" si="6"/>
        <v>3.1649114600000008</v>
      </c>
      <c r="BD32" s="12">
        <f t="shared" si="7"/>
        <v>4085.1067767351001</v>
      </c>
      <c r="BF32" s="15">
        <f t="shared" si="8"/>
        <v>12.16117327986</v>
      </c>
      <c r="BG32" s="16">
        <f t="shared" si="9"/>
        <v>3582.3861945817998</v>
      </c>
      <c r="BI32">
        <v>71</v>
      </c>
      <c r="BJ32" t="s">
        <v>58</v>
      </c>
      <c r="BK32" s="2">
        <v>45602.028831018521</v>
      </c>
      <c r="BL32">
        <v>335</v>
      </c>
      <c r="BM32" t="s">
        <v>13</v>
      </c>
      <c r="BN32">
        <v>0</v>
      </c>
      <c r="BO32">
        <v>2.8450000000000002</v>
      </c>
      <c r="BP32" s="3">
        <v>880680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72</v>
      </c>
      <c r="B33" t="s">
        <v>59</v>
      </c>
      <c r="C33" s="2">
        <v>45602.050034722219</v>
      </c>
      <c r="D33">
        <v>71</v>
      </c>
      <c r="E33" t="s">
        <v>13</v>
      </c>
      <c r="F33">
        <v>0</v>
      </c>
      <c r="G33">
        <v>6.0170000000000003</v>
      </c>
      <c r="H33" s="3">
        <v>3746</v>
      </c>
      <c r="I33">
        <v>6.0000000000000001E-3</v>
      </c>
      <c r="J33" t="s">
        <v>14</v>
      </c>
      <c r="K33" t="s">
        <v>14</v>
      </c>
      <c r="L33" t="s">
        <v>14</v>
      </c>
      <c r="M33" t="s">
        <v>14</v>
      </c>
      <c r="O33">
        <v>72</v>
      </c>
      <c r="P33" t="s">
        <v>59</v>
      </c>
      <c r="Q33" s="2">
        <v>45602.050034722219</v>
      </c>
      <c r="R33">
        <v>71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72</v>
      </c>
      <c r="AD33" t="s">
        <v>59</v>
      </c>
      <c r="AE33" s="2">
        <v>45602.050034722219</v>
      </c>
      <c r="AF33">
        <v>71</v>
      </c>
      <c r="AG33" t="s">
        <v>13</v>
      </c>
      <c r="AH33">
        <v>0</v>
      </c>
      <c r="AI33">
        <v>12.1</v>
      </c>
      <c r="AJ33" s="3">
        <v>44169</v>
      </c>
      <c r="AK33">
        <v>9.5779999999999994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72</v>
      </c>
      <c r="AT33" s="15">
        <f t="shared" ref="AT33:AT35" si="10">IF(H33&lt;10000,((H33^2*0.00000005714)+(H33*0.002453)+(-3.811)),(IF(H33&lt;200000,((H33^2*-0.0000000002888)+(H33*0.002899)+(-4.321)),(IF(H33&lt;8000000,((H33^2*-0.0000000000062)+(H33*0.002143)+(157)),((V33^2*-0.000000031)+(V33*0.2771)+(-709.5)))))))</f>
        <v>6.17975596424</v>
      </c>
      <c r="AU33" s="16">
        <f t="shared" ref="AU33:AU35" si="11">IF(AJ33&lt;45000,((-0.0000000598*AJ33^2)+(0.205*AJ33)+(34.1)),((-0.00000002403*AJ33^2)+(0.2063*AJ33)+(-550.7)))</f>
        <v>8972.0811464521994</v>
      </c>
      <c r="AW33" s="13">
        <f t="shared" ref="AW33:AW35" si="12">IF(H33&lt;10000,((-0.00000005795*H33^2)+(0.003823*H33)+(-6.715)),(IF(H33&lt;700000,((-0.0000000001209*H33^2)+(0.002635*H33)+(-0.4111)), ((-0.00000002007*V33^2)+(0.2564*V33)+(286.1)))))</f>
        <v>6.7927736977999995</v>
      </c>
      <c r="AX33" s="14">
        <f t="shared" ref="AX33:AX35" si="13">(-0.00000001626*AJ33^2)+(0.1912*AJ33)+(-3.858)</f>
        <v>8409.5331568781403</v>
      </c>
      <c r="AZ33" s="6">
        <f t="shared" ref="AZ33:AZ35" si="14">IF(H33&lt;10000,((0.0000001453*H33^2)+(0.0008349*H33)+(-1.805)),(IF(H33&lt;700000,((-0.00000000008054*H33^2)+(0.002348*H33)+(-2.47)), ((-0.00000001938*V33^2)+(0.2471*V33)+(226.8)))))</f>
        <v>3.3614599748000007</v>
      </c>
      <c r="BA33" s="7">
        <f t="shared" ref="BA33:BA35" si="15">(-0.00000002552*AJ33^2)+(0.2067*AJ33)+(-103.7)</f>
        <v>8976.2453176832787</v>
      </c>
      <c r="BC33" s="11">
        <f t="shared" ref="BC33:BC35" si="16">IF(H33&lt;10000,((H33^2*0.00000054)+(H33*-0.004765)+(12.72)),(IF(H33&lt;200000,((H33^2*-0.000000001577)+(H33*0.003043)+(-10.42)),(IF(H33&lt;8000000,((H33^2*-0.0000000000186)+(H33*0.00194)+(154.1)),((V33^2*-0.00000002)+(V33*0.2565)+(-1032)))))))</f>
        <v>2.4478686400000012</v>
      </c>
      <c r="BD33" s="12">
        <f t="shared" ref="BD33:BD35" si="17">IF(AJ33&lt;45000,((-0.0000004561*AJ33^2)+(0.244*AJ33)+(-21.72)),((-0.0000000409*AJ33^2)+(0.2477*AJ33)+(-1777)))</f>
        <v>9865.7102541279</v>
      </c>
      <c r="BF33" s="15">
        <f t="shared" ref="BF33:BF35" si="18">IF(H33&lt;10000,((H33^2*0.00000005714)+(H33*0.002453)+(-3.811)),(IF(H33&lt;200000,((H33^2*-0.0000000002888)+(H33*0.002899)+(-4.321)),(IF(H33&lt;8000000,((H33^2*-0.0000000000062)+(H33*0.002143)+(157)),((V33^2*-0.000000031)+(V33*0.2771)+(-709.5)))))))</f>
        <v>6.17975596424</v>
      </c>
      <c r="BG33" s="16">
        <f t="shared" ref="BG33:BG35" si="19">IF(AJ33&lt;45000,((-0.0000000598*AJ33^2)+(0.205*AJ33)+(34.1)),((-0.00000002403*AJ33^2)+(0.2063*AJ33)+(-550.7)))</f>
        <v>8972.0811464521994</v>
      </c>
      <c r="BI33">
        <v>72</v>
      </c>
      <c r="BJ33" t="s">
        <v>59</v>
      </c>
      <c r="BK33" s="2">
        <v>45602.050034722219</v>
      </c>
      <c r="BL33">
        <v>71</v>
      </c>
      <c r="BM33" t="s">
        <v>13</v>
      </c>
      <c r="BN33">
        <v>0</v>
      </c>
      <c r="BO33">
        <v>2.8420000000000001</v>
      </c>
      <c r="BP33" s="3">
        <v>923082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73</v>
      </c>
      <c r="B34" t="s">
        <v>60</v>
      </c>
      <c r="C34" s="2">
        <v>45602.071250000001</v>
      </c>
      <c r="D34">
        <v>134</v>
      </c>
      <c r="E34" t="s">
        <v>13</v>
      </c>
      <c r="F34">
        <v>0</v>
      </c>
      <c r="G34">
        <v>6.0229999999999997</v>
      </c>
      <c r="H34" s="3">
        <v>2960</v>
      </c>
      <c r="I34">
        <v>4.0000000000000001E-3</v>
      </c>
      <c r="J34" t="s">
        <v>14</v>
      </c>
      <c r="K34" t="s">
        <v>14</v>
      </c>
      <c r="L34" t="s">
        <v>14</v>
      </c>
      <c r="M34" t="s">
        <v>14</v>
      </c>
      <c r="O34">
        <v>73</v>
      </c>
      <c r="P34" t="s">
        <v>60</v>
      </c>
      <c r="Q34" s="2">
        <v>45602.071250000001</v>
      </c>
      <c r="R34">
        <v>134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73</v>
      </c>
      <c r="AD34" t="s">
        <v>60</v>
      </c>
      <c r="AE34" s="2">
        <v>45602.071250000001</v>
      </c>
      <c r="AF34">
        <v>134</v>
      </c>
      <c r="AG34" t="s">
        <v>13</v>
      </c>
      <c r="AH34">
        <v>0</v>
      </c>
      <c r="AI34">
        <v>12.083</v>
      </c>
      <c r="AJ34" s="3">
        <v>62275</v>
      </c>
      <c r="AK34">
        <v>13.449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73</v>
      </c>
      <c r="AT34" s="15">
        <f t="shared" si="10"/>
        <v>3.9505178239999994</v>
      </c>
      <c r="AU34" s="16">
        <f t="shared" si="11"/>
        <v>12203.43993973125</v>
      </c>
      <c r="AW34" s="13">
        <f t="shared" si="12"/>
        <v>4.0933452799999994</v>
      </c>
      <c r="AX34" s="14">
        <f t="shared" si="13"/>
        <v>11840.062864337502</v>
      </c>
      <c r="AZ34" s="6">
        <f t="shared" si="14"/>
        <v>1.9393644799999998</v>
      </c>
      <c r="BA34" s="7">
        <f t="shared" si="15"/>
        <v>12669.571458049999</v>
      </c>
      <c r="BC34" s="11">
        <f t="shared" si="16"/>
        <v>3.3468640000000018</v>
      </c>
      <c r="BD34" s="12">
        <f t="shared" si="17"/>
        <v>13489.900116937501</v>
      </c>
      <c r="BF34" s="15">
        <f t="shared" si="18"/>
        <v>3.9505178239999994</v>
      </c>
      <c r="BG34" s="16">
        <f t="shared" si="19"/>
        <v>12203.43993973125</v>
      </c>
      <c r="BI34">
        <v>73</v>
      </c>
      <c r="BJ34" t="s">
        <v>60</v>
      </c>
      <c r="BK34" s="2">
        <v>45602.071250000001</v>
      </c>
      <c r="BL34">
        <v>134</v>
      </c>
      <c r="BM34" t="s">
        <v>13</v>
      </c>
      <c r="BN34">
        <v>0</v>
      </c>
      <c r="BO34">
        <v>2.8420000000000001</v>
      </c>
      <c r="BP34" s="3">
        <v>932694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74</v>
      </c>
      <c r="B35" t="s">
        <v>61</v>
      </c>
      <c r="C35" s="2">
        <v>45602.092465277776</v>
      </c>
      <c r="D35">
        <v>359</v>
      </c>
      <c r="E35" t="s">
        <v>13</v>
      </c>
      <c r="F35">
        <v>0</v>
      </c>
      <c r="G35">
        <v>6.0190000000000001</v>
      </c>
      <c r="H35" s="3">
        <v>3141</v>
      </c>
      <c r="I35">
        <v>4.0000000000000001E-3</v>
      </c>
      <c r="J35" t="s">
        <v>14</v>
      </c>
      <c r="K35" t="s">
        <v>14</v>
      </c>
      <c r="L35" t="s">
        <v>14</v>
      </c>
      <c r="M35" t="s">
        <v>14</v>
      </c>
      <c r="O35">
        <v>74</v>
      </c>
      <c r="P35" t="s">
        <v>61</v>
      </c>
      <c r="Q35" s="2">
        <v>45602.092465277776</v>
      </c>
      <c r="R35">
        <v>359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74</v>
      </c>
      <c r="AD35" t="s">
        <v>61</v>
      </c>
      <c r="AE35" s="2">
        <v>45602.092465277776</v>
      </c>
      <c r="AF35">
        <v>359</v>
      </c>
      <c r="AG35" t="s">
        <v>13</v>
      </c>
      <c r="AH35">
        <v>0</v>
      </c>
      <c r="AI35">
        <v>12.089</v>
      </c>
      <c r="AJ35" s="3">
        <v>54813</v>
      </c>
      <c r="AK35">
        <v>11.859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74</v>
      </c>
      <c r="AT35" s="15">
        <f t="shared" si="10"/>
        <v>4.4576094403400006</v>
      </c>
      <c r="AU35" s="16">
        <f t="shared" si="11"/>
        <v>10685.02460679493</v>
      </c>
      <c r="AW35" s="13">
        <f t="shared" si="12"/>
        <v>4.7213151960499999</v>
      </c>
      <c r="AX35" s="14">
        <f t="shared" si="13"/>
        <v>10427.53499960406</v>
      </c>
      <c r="AZ35" s="6">
        <f t="shared" si="14"/>
        <v>2.2509334093</v>
      </c>
      <c r="BA35" s="7">
        <f t="shared" si="15"/>
        <v>11149.473153991119</v>
      </c>
      <c r="BC35" s="11">
        <f t="shared" si="16"/>
        <v>3.0807107400000007</v>
      </c>
      <c r="BD35" s="12">
        <f t="shared" si="17"/>
        <v>11677.297482767899</v>
      </c>
      <c r="BF35" s="15">
        <f t="shared" si="18"/>
        <v>4.4576094403400006</v>
      </c>
      <c r="BG35" s="16">
        <f t="shared" si="19"/>
        <v>10685.02460679493</v>
      </c>
      <c r="BI35">
        <v>74</v>
      </c>
      <c r="BJ35" t="s">
        <v>61</v>
      </c>
      <c r="BK35" s="2">
        <v>45602.092465277776</v>
      </c>
      <c r="BL35">
        <v>359</v>
      </c>
      <c r="BM35" t="s">
        <v>13</v>
      </c>
      <c r="BN35">
        <v>0</v>
      </c>
      <c r="BO35">
        <v>2.839</v>
      </c>
      <c r="BP35" s="3">
        <v>986459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2024-11-06T13:43:08Z</dcterms:modified>
</cp:coreProperties>
</file>