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GC 2021\"/>
    </mc:Choice>
  </mc:AlternateContent>
  <bookViews>
    <workbookView xWindow="0" yWindow="0" windowWidth="11310" windowHeight="11450"/>
  </bookViews>
  <sheets>
    <sheet name="one" sheetId="1" r:id="rId1"/>
  </sheets>
  <calcPr calcId="162913"/>
</workbook>
</file>

<file path=xl/calcChain.xml><?xml version="1.0" encoding="utf-8"?>
<calcChain xmlns="http://schemas.openxmlformats.org/spreadsheetml/2006/main">
  <c r="AT31" i="1" l="1"/>
  <c r="AU31" i="1"/>
  <c r="AW31" i="1"/>
  <c r="AX31" i="1"/>
  <c r="AT32" i="1"/>
  <c r="AU32" i="1"/>
  <c r="AW32" i="1"/>
  <c r="AX32" i="1"/>
  <c r="AT33" i="1"/>
  <c r="AU33" i="1"/>
  <c r="AW33" i="1"/>
  <c r="AX33" i="1"/>
  <c r="AT34" i="1"/>
  <c r="AU34" i="1"/>
  <c r="AW34" i="1"/>
  <c r="AX34" i="1"/>
  <c r="AT35" i="1"/>
  <c r="AU35" i="1"/>
  <c r="AW35" i="1"/>
  <c r="AX35" i="1"/>
  <c r="AT36" i="1"/>
  <c r="AU36" i="1"/>
  <c r="AW36" i="1"/>
  <c r="AX36" i="1"/>
  <c r="AT37" i="1"/>
  <c r="AU37" i="1"/>
  <c r="AW37" i="1"/>
  <c r="AX37" i="1"/>
  <c r="AT38" i="1"/>
  <c r="AU38" i="1"/>
  <c r="AW38" i="1"/>
  <c r="AX38" i="1"/>
  <c r="AT39" i="1"/>
  <c r="AU39" i="1"/>
  <c r="AW39" i="1"/>
  <c r="AX39" i="1"/>
  <c r="AT40" i="1"/>
  <c r="AU40" i="1"/>
  <c r="AW40" i="1"/>
  <c r="AX40" i="1"/>
  <c r="AT41" i="1"/>
  <c r="AU41" i="1"/>
  <c r="AW41" i="1"/>
  <c r="AX41" i="1"/>
  <c r="AT42" i="1"/>
  <c r="AU42" i="1"/>
  <c r="AW42" i="1"/>
  <c r="AX42" i="1"/>
  <c r="AT43" i="1"/>
  <c r="AU43" i="1"/>
  <c r="AW43" i="1"/>
  <c r="AX43" i="1"/>
  <c r="AT44" i="1"/>
  <c r="AU44" i="1"/>
  <c r="AW44" i="1"/>
  <c r="AX44" i="1"/>
  <c r="AT24" i="1" l="1"/>
  <c r="AU24" i="1"/>
  <c r="AW24" i="1"/>
  <c r="AX24" i="1"/>
  <c r="AT25" i="1"/>
  <c r="AU25" i="1"/>
  <c r="AW25" i="1"/>
  <c r="AX25" i="1"/>
  <c r="AT26" i="1"/>
  <c r="AU26" i="1"/>
  <c r="AW26" i="1"/>
  <c r="AX26" i="1"/>
  <c r="AT27" i="1"/>
  <c r="AU27" i="1"/>
  <c r="AW27" i="1"/>
  <c r="AX27" i="1"/>
  <c r="AT28" i="1"/>
  <c r="AU28" i="1"/>
  <c r="AW28" i="1"/>
  <c r="AX28" i="1"/>
  <c r="AT29" i="1"/>
  <c r="AU29" i="1"/>
  <c r="AW29" i="1"/>
  <c r="AX29" i="1"/>
  <c r="AT30" i="1"/>
  <c r="AU30" i="1"/>
  <c r="AW30" i="1"/>
  <c r="AX30" i="1"/>
  <c r="AT9" i="1" l="1"/>
  <c r="AU9" i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  <c r="AT22" i="1"/>
  <c r="AU22" i="1"/>
  <c r="AW22" i="1"/>
  <c r="AX22" i="1"/>
  <c r="AT23" i="1"/>
  <c r="AU23" i="1"/>
  <c r="AW23" i="1"/>
  <c r="AX23" i="1"/>
</calcChain>
</file>

<file path=xl/sharedStrings.xml><?xml version="1.0" encoding="utf-8"?>
<sst xmlns="http://schemas.openxmlformats.org/spreadsheetml/2006/main" count="759" uniqueCount="62">
  <si>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</si>
  <si>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</si>
  <si>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</si>
  <si>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</si>
  <si>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</si>
  <si>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</si>
  <si>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</si>
  <si>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</si>
  <si>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</si>
  <si>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</si>
  <si>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</si>
  <si>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</si>
  <si>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</si>
  <si>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air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</si>
  <si>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</si>
  <si>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</si>
  <si>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</si>
  <si>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</si>
  <si>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</si>
  <si>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</si>
  <si>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</si>
  <si>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</si>
  <si>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</si>
  <si>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</si>
  <si>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</si>
  <si>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</si>
  <si>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BRN07sep21_001.gcd</t>
  </si>
  <si>
    <t>BRN07sep21_002.gcd</t>
  </si>
  <si>
    <t>BRN07sep21_003.gcd</t>
  </si>
  <si>
    <t>BRN07sep21_004.gcd</t>
  </si>
  <si>
    <t>BRN07sep21_005.gcd</t>
  </si>
  <si>
    <t>BRN07sep21_006.gcd</t>
  </si>
  <si>
    <t>BRN07sep21_007.gcd</t>
  </si>
  <si>
    <t>BRN07sep21_008.gcd</t>
  </si>
  <si>
    <t>BRN07sep21_009.gcd</t>
  </si>
  <si>
    <t>BRN07sep21_010.gcd</t>
  </si>
  <si>
    <t>BRN07sep21_011.gcd</t>
  </si>
  <si>
    <t>BRN07sep21_012.gcd</t>
  </si>
  <si>
    <t>BRN07sep21_013.gcd</t>
  </si>
  <si>
    <t>BRN07sep21_014.gcd</t>
  </si>
  <si>
    <t>BRN07sep21_015.gcd</t>
  </si>
  <si>
    <t>BRN07sep21_016.gcd</t>
  </si>
  <si>
    <t>BRN07sep21_017.gcd</t>
  </si>
  <si>
    <t>BRN07sep21_018.gcd</t>
  </si>
  <si>
    <t>BRN07sep21_019.gcd</t>
  </si>
  <si>
    <t>BRN07sep21_020.gcd</t>
  </si>
  <si>
    <t>BRN07sep21_021.gcd</t>
  </si>
  <si>
    <t>BRN07sep21_022.gcd</t>
  </si>
  <si>
    <t>BRN07sep21_023.gcd</t>
  </si>
  <si>
    <t>BRN07sep21_024.gcd</t>
  </si>
  <si>
    <t>BRN07sep21_025.gcd</t>
  </si>
  <si>
    <t>BRN07sep21_026.gcd</t>
  </si>
  <si>
    <t>BRN07sep21_027.gcd</t>
  </si>
  <si>
    <t>BRN07sep21_028.gcd</t>
  </si>
  <si>
    <t>BRN07sep21_029.gcd</t>
  </si>
  <si>
    <t>BRN07sep21_030.gcd</t>
  </si>
  <si>
    <t>BRN07sep21_031.gcd</t>
  </si>
  <si>
    <t>BRN07sep21_032.gcd</t>
  </si>
  <si>
    <t>BRN07sep21_033.gcd</t>
  </si>
  <si>
    <t>BRN07sep21_034.gcd</t>
  </si>
  <si>
    <t>BRN07sep21_035.gcd</t>
  </si>
  <si>
    <t>BRN07sep21_036.gcd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</si>
</sst>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X44"/>
  <sheetViews>
    <sheetView tabSelected="1" topLeftCell="L6" workbookViewId="0">
      <selection activeCell="AM43" sqref="AM43"/>
    </sheetView>
  </sheetViews>
  <sheetFormatPr defaultRowHeight="14.5" x14ac:dyDescent="0.35"/>
  <cols>
    <col min="2" max="2" width="23.54296875" customWidth="1"/>
    <col min="3" max="3" width="17.81640625" customWidth="1"/>
  </cols>
  <sheetData>
    <row r="7" spans="1:50" x14ac:dyDescent="0.35">
      <c r="A7" t="s">
        <v>17</v>
      </c>
      <c r="O7" t="s">
        <v>18</v>
      </c>
      <c r="AC7" t="s">
        <v>19</v>
      </c>
    </row>
    <row r="8" spans="1:50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20</v>
      </c>
      <c r="AR8" s="4" t="s">
        <v>21</v>
      </c>
      <c r="AS8" s="4"/>
      <c r="AT8" s="5" t="s">
        <v>23</v>
      </c>
      <c r="AU8" s="5" t="s">
        <v>22</v>
      </c>
      <c r="AW8" s="5" t="s">
        <v>24</v>
      </c>
      <c r="AX8" s="5" t="s">
        <v>25</v>
      </c>
    </row>
    <row r="9" spans="1:50" x14ac:dyDescent="0.35">
      <c r="A9">
        <v>39</v>
      </c>
      <c r="B9" t="s">
        <v>26</v>
      </c>
      <c r="C9" s="2">
        <v>44446.524814814817</v>
      </c>
      <c r="D9" t="s">
        <v>13</v>
      </c>
      <c r="E9" t="s">
        <v>14</v>
      </c>
      <c r="F9">
        <v>0</v>
      </c>
      <c r="G9">
        <v>6.0709999999999997</v>
      </c>
      <c r="H9" s="3">
        <v>2728</v>
      </c>
      <c r="I9">
        <v>1E-3</v>
      </c>
      <c r="J9" t="s">
        <v>15</v>
      </c>
      <c r="K9" t="s">
        <v>15</v>
      </c>
      <c r="L9" t="s">
        <v>15</v>
      </c>
      <c r="M9" t="s">
        <v>15</v>
      </c>
      <c r="O9">
        <v>39</v>
      </c>
      <c r="P9" t="s">
        <v>26</v>
      </c>
      <c r="Q9" s="2">
        <v>44446.524814814817</v>
      </c>
      <c r="R9" t="s">
        <v>13</v>
      </c>
      <c r="S9" t="s">
        <v>14</v>
      </c>
      <c r="T9">
        <v>0</v>
      </c>
      <c r="U9" t="s">
        <v>15</v>
      </c>
      <c r="V9" s="3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39</v>
      </c>
      <c r="AD9" t="s">
        <v>26</v>
      </c>
      <c r="AE9" s="2">
        <v>44446.524814814817</v>
      </c>
      <c r="AF9" t="s">
        <v>13</v>
      </c>
      <c r="AG9" t="s">
        <v>14</v>
      </c>
      <c r="AH9">
        <v>0</v>
      </c>
      <c r="AI9">
        <v>12.22</v>
      </c>
      <c r="AJ9" s="3">
        <v>2662</v>
      </c>
      <c r="AK9">
        <v>0.54100000000000004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ref="AT9:AT23" si="0">IF(H9&lt;15000,((0.00000002125*H9^2)+(0.002705*H9)+(-4.371)),(IF(H9&lt;700000,((-0.0000000008162*H9^2)+(0.003141*H9)+(0.4702)), ((0.000000003285*V9^2)+(0.1899*V9)+(559.5)))))</f>
        <v>3.1663821599999995</v>
      </c>
      <c r="AU9" s="7">
        <f t="shared" ref="AU9:AU23" si="1">((-0.00000006277*AJ9^2)+(0.1854*AJ9)+(34.83))</f>
        <v>527.91999646412</v>
      </c>
      <c r="AW9" s="8">
        <f t="shared" ref="AW9:AW23" si="2">IF(H9&lt;10000,((-0.00000005795*H9^2)+(0.003823*H9)+(-6.715)),(IF(H9&lt;700000,((-0.0000000001209*H9^2)+(0.002635*H9)+(-0.4111)), ((-0.00000002007*V9^2)+(0.2564*V9)+(286.1)))))</f>
        <v>3.2828810272000002</v>
      </c>
      <c r="AX9" s="9">
        <f t="shared" ref="AX9:AX23" si="3">(-0.00000001626*AJ9^2)+(0.1912*AJ9)+(-3.858)</f>
        <v>505.00117767256</v>
      </c>
    </row>
    <row r="10" spans="1:50" x14ac:dyDescent="0.35">
      <c r="A10">
        <v>40</v>
      </c>
      <c r="B10" t="s">
        <v>27</v>
      </c>
      <c r="C10" s="2">
        <v>44446.546006944445</v>
      </c>
      <c r="D10" t="s">
        <v>16</v>
      </c>
      <c r="E10" t="s">
        <v>14</v>
      </c>
      <c r="F10">
        <v>0</v>
      </c>
      <c r="G10">
        <v>6.0049999999999999</v>
      </c>
      <c r="H10" s="3">
        <v>948267</v>
      </c>
      <c r="I10">
        <v>1.974</v>
      </c>
      <c r="J10" t="s">
        <v>15</v>
      </c>
      <c r="K10" t="s">
        <v>15</v>
      </c>
      <c r="L10" t="s">
        <v>15</v>
      </c>
      <c r="M10" t="s">
        <v>15</v>
      </c>
      <c r="O10">
        <v>40</v>
      </c>
      <c r="P10" t="s">
        <v>27</v>
      </c>
      <c r="Q10" s="2">
        <v>44446.546006944445</v>
      </c>
      <c r="R10" t="s">
        <v>16</v>
      </c>
      <c r="S10" t="s">
        <v>14</v>
      </c>
      <c r="T10">
        <v>0</v>
      </c>
      <c r="U10">
        <v>5.9569999999999999</v>
      </c>
      <c r="V10" s="3">
        <v>8130</v>
      </c>
      <c r="W10">
        <v>2.2970000000000002</v>
      </c>
      <c r="X10" t="s">
        <v>15</v>
      </c>
      <c r="Y10" t="s">
        <v>15</v>
      </c>
      <c r="Z10" t="s">
        <v>15</v>
      </c>
      <c r="AA10" t="s">
        <v>15</v>
      </c>
      <c r="AC10">
        <v>40</v>
      </c>
      <c r="AD10" t="s">
        <v>27</v>
      </c>
      <c r="AE10" s="2">
        <v>44446.546006944445</v>
      </c>
      <c r="AF10" t="s">
        <v>16</v>
      </c>
      <c r="AG10" t="s">
        <v>14</v>
      </c>
      <c r="AH10">
        <v>0</v>
      </c>
      <c r="AI10">
        <v>12.167</v>
      </c>
      <c r="AJ10" s="3">
        <v>10229</v>
      </c>
      <c r="AK10">
        <v>2.0510000000000002</v>
      </c>
      <c r="AL10" t="s">
        <v>15</v>
      </c>
      <c r="AM10" t="s">
        <v>15</v>
      </c>
      <c r="AN10" t="s">
        <v>15</v>
      </c>
      <c r="AO10" t="s">
        <v>15</v>
      </c>
      <c r="AQ10">
        <v>1</v>
      </c>
      <c r="AT10" s="6">
        <f t="shared" si="0"/>
        <v>2103.6041283165005</v>
      </c>
      <c r="AU10" s="7">
        <f t="shared" si="1"/>
        <v>1924.7188216784302</v>
      </c>
      <c r="AW10" s="8">
        <f t="shared" si="2"/>
        <v>2369.3054352170002</v>
      </c>
      <c r="AX10" s="9">
        <f t="shared" si="3"/>
        <v>1950.2254765093403</v>
      </c>
    </row>
    <row r="11" spans="1:50" x14ac:dyDescent="0.35">
      <c r="A11">
        <v>41</v>
      </c>
      <c r="B11" t="s">
        <v>28</v>
      </c>
      <c r="C11" s="2">
        <v>44446.56722222222</v>
      </c>
      <c r="D11">
        <v>182</v>
      </c>
      <c r="E11" t="s">
        <v>14</v>
      </c>
      <c r="F11">
        <v>0</v>
      </c>
      <c r="G11">
        <v>6.0069999999999997</v>
      </c>
      <c r="H11" s="3">
        <v>34643</v>
      </c>
      <c r="I11">
        <v>6.7000000000000004E-2</v>
      </c>
      <c r="J11" t="s">
        <v>15</v>
      </c>
      <c r="K11" t="s">
        <v>15</v>
      </c>
      <c r="L11" t="s">
        <v>15</v>
      </c>
      <c r="M11" t="s">
        <v>15</v>
      </c>
      <c r="O11">
        <v>41</v>
      </c>
      <c r="P11" t="s">
        <v>28</v>
      </c>
      <c r="Q11" s="2">
        <v>44446.56722222222</v>
      </c>
      <c r="R11">
        <v>182</v>
      </c>
      <c r="S11" t="s">
        <v>14</v>
      </c>
      <c r="T11">
        <v>0</v>
      </c>
      <c r="U11" t="s">
        <v>15</v>
      </c>
      <c r="V11" s="3" t="s">
        <v>15</v>
      </c>
      <c r="W11" t="s">
        <v>15</v>
      </c>
      <c r="X11" t="s">
        <v>15</v>
      </c>
      <c r="Y11" t="s">
        <v>15</v>
      </c>
      <c r="Z11" t="s">
        <v>15</v>
      </c>
      <c r="AA11" t="s">
        <v>15</v>
      </c>
      <c r="AC11">
        <v>41</v>
      </c>
      <c r="AD11" t="s">
        <v>28</v>
      </c>
      <c r="AE11" s="2">
        <v>44446.56722222222</v>
      </c>
      <c r="AF11">
        <v>182</v>
      </c>
      <c r="AG11" t="s">
        <v>14</v>
      </c>
      <c r="AH11">
        <v>0</v>
      </c>
      <c r="AI11">
        <v>12.127000000000001</v>
      </c>
      <c r="AJ11" s="3">
        <v>30521</v>
      </c>
      <c r="AK11">
        <v>6.0810000000000004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108.30431081412621</v>
      </c>
      <c r="AU11" s="7">
        <f t="shared" si="1"/>
        <v>5634.9511714484306</v>
      </c>
      <c r="AW11" s="8">
        <f t="shared" si="2"/>
        <v>90.728108382415897</v>
      </c>
      <c r="AX11" s="9">
        <f t="shared" si="3"/>
        <v>5816.6104987693398</v>
      </c>
    </row>
    <row r="12" spans="1:50" x14ac:dyDescent="0.35">
      <c r="A12">
        <v>42</v>
      </c>
      <c r="B12" t="s">
        <v>29</v>
      </c>
      <c r="C12" s="2">
        <v>44446.588449074072</v>
      </c>
      <c r="D12">
        <v>129</v>
      </c>
      <c r="E12" t="s">
        <v>14</v>
      </c>
      <c r="F12">
        <v>0</v>
      </c>
      <c r="G12">
        <v>6.0030000000000001</v>
      </c>
      <c r="H12" s="3">
        <v>780660</v>
      </c>
      <c r="I12">
        <v>1.6240000000000001</v>
      </c>
      <c r="J12" t="s">
        <v>15</v>
      </c>
      <c r="K12" t="s">
        <v>15</v>
      </c>
      <c r="L12" t="s">
        <v>15</v>
      </c>
      <c r="M12" t="s">
        <v>15</v>
      </c>
      <c r="O12">
        <v>42</v>
      </c>
      <c r="P12" t="s">
        <v>29</v>
      </c>
      <c r="Q12" s="2">
        <v>44446.588449074072</v>
      </c>
      <c r="R12">
        <v>129</v>
      </c>
      <c r="S12" t="s">
        <v>14</v>
      </c>
      <c r="T12">
        <v>0</v>
      </c>
      <c r="U12">
        <v>5.9530000000000003</v>
      </c>
      <c r="V12" s="3">
        <v>6692</v>
      </c>
      <c r="W12">
        <v>1.911</v>
      </c>
      <c r="X12" t="s">
        <v>15</v>
      </c>
      <c r="Y12" t="s">
        <v>15</v>
      </c>
      <c r="Z12" t="s">
        <v>15</v>
      </c>
      <c r="AA12" t="s">
        <v>15</v>
      </c>
      <c r="AC12">
        <v>42</v>
      </c>
      <c r="AD12" t="s">
        <v>29</v>
      </c>
      <c r="AE12" s="2">
        <v>44446.588449074072</v>
      </c>
      <c r="AF12">
        <v>129</v>
      </c>
      <c r="AG12" t="s">
        <v>14</v>
      </c>
      <c r="AH12">
        <v>0</v>
      </c>
      <c r="AI12">
        <v>12.15</v>
      </c>
      <c r="AJ12" s="3">
        <v>8181</v>
      </c>
      <c r="AK12">
        <v>1.6419999999999999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1830.4579117082401</v>
      </c>
      <c r="AU12" s="7">
        <f t="shared" si="1"/>
        <v>1547.38628167203</v>
      </c>
      <c r="AW12" s="8">
        <f t="shared" si="2"/>
        <v>2001.0300079195199</v>
      </c>
      <c r="AX12" s="9">
        <f t="shared" si="3"/>
        <v>1559.2609383461402</v>
      </c>
    </row>
    <row r="13" spans="1:50" x14ac:dyDescent="0.35">
      <c r="A13">
        <v>43</v>
      </c>
      <c r="B13" t="s">
        <v>30</v>
      </c>
      <c r="C13" s="2">
        <v>44446.609652777777</v>
      </c>
      <c r="D13">
        <v>108</v>
      </c>
      <c r="E13" t="s">
        <v>14</v>
      </c>
      <c r="F13">
        <v>0</v>
      </c>
      <c r="G13">
        <v>5.8630000000000004</v>
      </c>
      <c r="H13" s="3">
        <v>50019602</v>
      </c>
      <c r="I13">
        <v>111.41800000000001</v>
      </c>
      <c r="J13" t="s">
        <v>15</v>
      </c>
      <c r="K13" t="s">
        <v>15</v>
      </c>
      <c r="L13" t="s">
        <v>15</v>
      </c>
      <c r="M13" t="s">
        <v>15</v>
      </c>
      <c r="O13">
        <v>43</v>
      </c>
      <c r="P13" t="s">
        <v>30</v>
      </c>
      <c r="Q13" s="2">
        <v>44446.609652777777</v>
      </c>
      <c r="R13">
        <v>108</v>
      </c>
      <c r="S13" t="s">
        <v>14</v>
      </c>
      <c r="T13">
        <v>0</v>
      </c>
      <c r="U13">
        <v>5.8280000000000003</v>
      </c>
      <c r="V13" s="3">
        <v>433150</v>
      </c>
      <c r="W13">
        <v>109.8</v>
      </c>
      <c r="X13" t="s">
        <v>15</v>
      </c>
      <c r="Y13" t="s">
        <v>15</v>
      </c>
      <c r="Z13" t="s">
        <v>15</v>
      </c>
      <c r="AA13" t="s">
        <v>15</v>
      </c>
      <c r="AC13">
        <v>43</v>
      </c>
      <c r="AD13" t="s">
        <v>30</v>
      </c>
      <c r="AE13" s="2">
        <v>44446.609652777777</v>
      </c>
      <c r="AF13">
        <v>108</v>
      </c>
      <c r="AG13" t="s">
        <v>14</v>
      </c>
      <c r="AH13">
        <v>0</v>
      </c>
      <c r="AI13">
        <v>12.045999999999999</v>
      </c>
      <c r="AJ13" s="3">
        <v>106970</v>
      </c>
      <c r="AK13">
        <v>21.033000000000001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83431.013160412505</v>
      </c>
      <c r="AU13" s="7">
        <f t="shared" si="1"/>
        <v>19148.817196907003</v>
      </c>
      <c r="AW13" s="8">
        <f t="shared" si="2"/>
        <v>107580.24822542501</v>
      </c>
      <c r="AX13" s="9">
        <f t="shared" si="3"/>
        <v>20262.749634566</v>
      </c>
    </row>
    <row r="14" spans="1:50" x14ac:dyDescent="0.35">
      <c r="A14">
        <v>44</v>
      </c>
      <c r="B14" t="s">
        <v>31</v>
      </c>
      <c r="C14" s="2">
        <v>44446.630856481483</v>
      </c>
      <c r="D14">
        <v>51</v>
      </c>
      <c r="E14" t="s">
        <v>14</v>
      </c>
      <c r="F14">
        <v>0</v>
      </c>
      <c r="G14">
        <v>6.0049999999999999</v>
      </c>
      <c r="H14" s="3">
        <v>175474</v>
      </c>
      <c r="I14">
        <v>0.36099999999999999</v>
      </c>
      <c r="J14" t="s">
        <v>15</v>
      </c>
      <c r="K14" t="s">
        <v>15</v>
      </c>
      <c r="L14" t="s">
        <v>15</v>
      </c>
      <c r="M14" t="s">
        <v>15</v>
      </c>
      <c r="O14">
        <v>44</v>
      </c>
      <c r="P14" t="s">
        <v>31</v>
      </c>
      <c r="Q14" s="2">
        <v>44446.630856481483</v>
      </c>
      <c r="R14">
        <v>51</v>
      </c>
      <c r="S14" t="s">
        <v>14</v>
      </c>
      <c r="T14">
        <v>0</v>
      </c>
      <c r="U14">
        <v>5.95</v>
      </c>
      <c r="V14" s="3">
        <v>1420</v>
      </c>
      <c r="W14">
        <v>0.496</v>
      </c>
      <c r="X14" t="s">
        <v>15</v>
      </c>
      <c r="Y14" t="s">
        <v>15</v>
      </c>
      <c r="Z14" t="s">
        <v>15</v>
      </c>
      <c r="AA14" t="s">
        <v>15</v>
      </c>
      <c r="AC14">
        <v>44</v>
      </c>
      <c r="AD14" t="s">
        <v>31</v>
      </c>
      <c r="AE14" s="2">
        <v>44446.630856481483</v>
      </c>
      <c r="AF14">
        <v>51</v>
      </c>
      <c r="AG14" t="s">
        <v>14</v>
      </c>
      <c r="AH14">
        <v>0</v>
      </c>
      <c r="AI14">
        <v>12.048999999999999</v>
      </c>
      <c r="AJ14" s="3">
        <v>111344</v>
      </c>
      <c r="AK14">
        <v>21.878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526.50231803944882</v>
      </c>
      <c r="AU14" s="7">
        <f t="shared" si="1"/>
        <v>19899.817382689285</v>
      </c>
      <c r="AW14" s="8">
        <f t="shared" si="2"/>
        <v>458.24024302667169</v>
      </c>
      <c r="AX14" s="9">
        <f t="shared" si="3"/>
        <v>21083.531672176639</v>
      </c>
    </row>
    <row r="15" spans="1:50" x14ac:dyDescent="0.35">
      <c r="A15">
        <v>45</v>
      </c>
      <c r="B15" t="s">
        <v>32</v>
      </c>
      <c r="C15" s="2">
        <v>44446.652083333334</v>
      </c>
      <c r="D15">
        <v>134</v>
      </c>
      <c r="E15" t="s">
        <v>14</v>
      </c>
      <c r="F15">
        <v>0</v>
      </c>
      <c r="G15">
        <v>6.01</v>
      </c>
      <c r="H15" s="3">
        <v>377725</v>
      </c>
      <c r="I15">
        <v>0.78300000000000003</v>
      </c>
      <c r="J15" t="s">
        <v>15</v>
      </c>
      <c r="K15" t="s">
        <v>15</v>
      </c>
      <c r="L15" t="s">
        <v>15</v>
      </c>
      <c r="M15" t="s">
        <v>15</v>
      </c>
      <c r="O15">
        <v>45</v>
      </c>
      <c r="P15" t="s">
        <v>32</v>
      </c>
      <c r="Q15" s="2">
        <v>44446.652083333334</v>
      </c>
      <c r="R15">
        <v>134</v>
      </c>
      <c r="S15" t="s">
        <v>14</v>
      </c>
      <c r="T15">
        <v>0</v>
      </c>
      <c r="U15">
        <v>5.97</v>
      </c>
      <c r="V15" s="3">
        <v>3015</v>
      </c>
      <c r="W15">
        <v>0.92400000000000004</v>
      </c>
      <c r="X15" t="s">
        <v>15</v>
      </c>
      <c r="Y15" t="s">
        <v>15</v>
      </c>
      <c r="Z15" t="s">
        <v>15</v>
      </c>
      <c r="AA15" t="s">
        <v>15</v>
      </c>
      <c r="AC15">
        <v>45</v>
      </c>
      <c r="AD15" t="s">
        <v>32</v>
      </c>
      <c r="AE15" s="2">
        <v>44446.652083333334</v>
      </c>
      <c r="AF15">
        <v>134</v>
      </c>
      <c r="AG15" t="s">
        <v>14</v>
      </c>
      <c r="AH15">
        <v>0</v>
      </c>
      <c r="AI15">
        <v>12.061999999999999</v>
      </c>
      <c r="AJ15" s="3">
        <v>88321</v>
      </c>
      <c r="AK15">
        <v>17.419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1070.452130454875</v>
      </c>
      <c r="AU15" s="7">
        <f t="shared" si="1"/>
        <v>15919.899798196431</v>
      </c>
      <c r="AW15" s="8">
        <f t="shared" si="2"/>
        <v>977.64472536693745</v>
      </c>
      <c r="AX15" s="9">
        <f t="shared" si="3"/>
        <v>16756.279459593341</v>
      </c>
    </row>
    <row r="16" spans="1:50" x14ac:dyDescent="0.35">
      <c r="A16">
        <v>46</v>
      </c>
      <c r="B16" t="s">
        <v>33</v>
      </c>
      <c r="C16" s="2">
        <v>44446.67328703704</v>
      </c>
      <c r="D16">
        <v>59</v>
      </c>
      <c r="E16" t="s">
        <v>14</v>
      </c>
      <c r="F16">
        <v>0</v>
      </c>
      <c r="G16">
        <v>6.0119999999999996</v>
      </c>
      <c r="H16" s="3">
        <v>25347</v>
      </c>
      <c r="I16">
        <v>4.8000000000000001E-2</v>
      </c>
      <c r="J16" t="s">
        <v>15</v>
      </c>
      <c r="K16" t="s">
        <v>15</v>
      </c>
      <c r="L16" t="s">
        <v>15</v>
      </c>
      <c r="M16" t="s">
        <v>15</v>
      </c>
      <c r="O16">
        <v>46</v>
      </c>
      <c r="P16" t="s">
        <v>33</v>
      </c>
      <c r="Q16" s="2">
        <v>44446.67328703704</v>
      </c>
      <c r="R16">
        <v>59</v>
      </c>
      <c r="S16" t="s">
        <v>14</v>
      </c>
      <c r="T16">
        <v>0</v>
      </c>
      <c r="U16" t="s">
        <v>15</v>
      </c>
      <c r="V16" s="3" t="s">
        <v>15</v>
      </c>
      <c r="W16" t="s">
        <v>15</v>
      </c>
      <c r="X16" t="s">
        <v>15</v>
      </c>
      <c r="Y16" t="s">
        <v>15</v>
      </c>
      <c r="Z16" t="s">
        <v>15</v>
      </c>
      <c r="AA16" t="s">
        <v>15</v>
      </c>
      <c r="AC16">
        <v>46</v>
      </c>
      <c r="AD16" t="s">
        <v>33</v>
      </c>
      <c r="AE16" s="2">
        <v>44446.67328703704</v>
      </c>
      <c r="AF16">
        <v>59</v>
      </c>
      <c r="AG16" t="s">
        <v>14</v>
      </c>
      <c r="AH16">
        <v>0</v>
      </c>
      <c r="AI16">
        <v>12.179</v>
      </c>
      <c r="AJ16" s="3">
        <v>1712</v>
      </c>
      <c r="AK16">
        <v>0.35099999999999998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 t="shared" si="0"/>
        <v>79.560742652174213</v>
      </c>
      <c r="AU16" s="7">
        <f t="shared" si="1"/>
        <v>352.05082464512003</v>
      </c>
      <c r="AW16" s="8">
        <f t="shared" si="2"/>
        <v>66.30057032755191</v>
      </c>
      <c r="AX16" s="9">
        <f t="shared" si="3"/>
        <v>323.42874285056001</v>
      </c>
    </row>
    <row r="17" spans="1:50" x14ac:dyDescent="0.35">
      <c r="A17">
        <v>47</v>
      </c>
      <c r="B17" t="s">
        <v>34</v>
      </c>
      <c r="C17" s="2">
        <v>44446.694525462961</v>
      </c>
      <c r="D17">
        <v>73</v>
      </c>
      <c r="E17" t="s">
        <v>14</v>
      </c>
      <c r="F17">
        <v>0</v>
      </c>
      <c r="G17">
        <v>6.008</v>
      </c>
      <c r="H17" s="3">
        <v>183048</v>
      </c>
      <c r="I17">
        <v>0.377</v>
      </c>
      <c r="J17" t="s">
        <v>15</v>
      </c>
      <c r="K17" t="s">
        <v>15</v>
      </c>
      <c r="L17" t="s">
        <v>15</v>
      </c>
      <c r="M17" t="s">
        <v>15</v>
      </c>
      <c r="O17">
        <v>47</v>
      </c>
      <c r="P17" t="s">
        <v>34</v>
      </c>
      <c r="Q17" s="2">
        <v>44446.694525462961</v>
      </c>
      <c r="R17">
        <v>73</v>
      </c>
      <c r="S17" t="s">
        <v>14</v>
      </c>
      <c r="T17">
        <v>0</v>
      </c>
      <c r="U17">
        <v>5.9720000000000004</v>
      </c>
      <c r="V17" s="3">
        <v>1489</v>
      </c>
      <c r="W17">
        <v>0.51400000000000001</v>
      </c>
      <c r="X17" t="s">
        <v>15</v>
      </c>
      <c r="Y17" t="s">
        <v>15</v>
      </c>
      <c r="Z17" t="s">
        <v>15</v>
      </c>
      <c r="AA17" t="s">
        <v>15</v>
      </c>
      <c r="AC17">
        <v>47</v>
      </c>
      <c r="AD17" t="s">
        <v>34</v>
      </c>
      <c r="AE17" s="2">
        <v>44446.694525462961</v>
      </c>
      <c r="AF17">
        <v>73</v>
      </c>
      <c r="AG17" t="s">
        <v>14</v>
      </c>
      <c r="AH17">
        <v>0</v>
      </c>
      <c r="AI17">
        <v>12.071999999999999</v>
      </c>
      <c r="AJ17" s="3">
        <v>103860</v>
      </c>
      <c r="AK17">
        <v>20.431999999999999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0"/>
        <v>548.07590531787514</v>
      </c>
      <c r="AU17" s="7">
        <f t="shared" si="1"/>
        <v>18613.380312108002</v>
      </c>
      <c r="AW17" s="8">
        <f t="shared" si="2"/>
        <v>477.86943565024649</v>
      </c>
      <c r="AX17" s="9">
        <f t="shared" si="3"/>
        <v>19678.779012503997</v>
      </c>
    </row>
    <row r="18" spans="1:50" x14ac:dyDescent="0.35">
      <c r="A18">
        <v>48</v>
      </c>
      <c r="B18" t="s">
        <v>35</v>
      </c>
      <c r="C18" s="2">
        <v>44446.715717592589</v>
      </c>
      <c r="D18">
        <v>194</v>
      </c>
      <c r="E18" t="s">
        <v>14</v>
      </c>
      <c r="F18">
        <v>0</v>
      </c>
      <c r="G18">
        <v>6.0119999999999996</v>
      </c>
      <c r="H18" s="3">
        <v>34259</v>
      </c>
      <c r="I18">
        <v>6.7000000000000004E-2</v>
      </c>
      <c r="J18" t="s">
        <v>15</v>
      </c>
      <c r="K18" t="s">
        <v>15</v>
      </c>
      <c r="L18" t="s">
        <v>15</v>
      </c>
      <c r="M18" t="s">
        <v>15</v>
      </c>
      <c r="O18">
        <v>48</v>
      </c>
      <c r="P18" t="s">
        <v>35</v>
      </c>
      <c r="Q18" s="2">
        <v>44446.715717592589</v>
      </c>
      <c r="R18">
        <v>194</v>
      </c>
      <c r="S18" t="s">
        <v>14</v>
      </c>
      <c r="T18">
        <v>0</v>
      </c>
      <c r="U18" t="s">
        <v>15</v>
      </c>
      <c r="V18" s="3" t="s">
        <v>15</v>
      </c>
      <c r="W18" t="s">
        <v>15</v>
      </c>
      <c r="X18" t="s">
        <v>15</v>
      </c>
      <c r="Y18" t="s">
        <v>15</v>
      </c>
      <c r="Z18" t="s">
        <v>15</v>
      </c>
      <c r="AA18" t="s">
        <v>15</v>
      </c>
      <c r="AC18">
        <v>48</v>
      </c>
      <c r="AD18" t="s">
        <v>35</v>
      </c>
      <c r="AE18" s="2">
        <v>44446.715717592589</v>
      </c>
      <c r="AF18">
        <v>194</v>
      </c>
      <c r="AG18" t="s">
        <v>14</v>
      </c>
      <c r="AH18">
        <v>0</v>
      </c>
      <c r="AI18">
        <v>12.16</v>
      </c>
      <c r="AJ18" s="3">
        <v>5343</v>
      </c>
      <c r="AK18">
        <v>1.0760000000000001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0"/>
        <v>107.11976213408782</v>
      </c>
      <c r="AU18" s="7">
        <f t="shared" si="1"/>
        <v>1023.6302640722701</v>
      </c>
      <c r="AW18" s="8">
        <f t="shared" si="2"/>
        <v>89.7194671991071</v>
      </c>
      <c r="AX18" s="9">
        <f t="shared" si="3"/>
        <v>1017.2594152272601</v>
      </c>
    </row>
    <row r="19" spans="1:50" x14ac:dyDescent="0.35">
      <c r="A19">
        <v>49</v>
      </c>
      <c r="B19" t="s">
        <v>36</v>
      </c>
      <c r="C19" s="2">
        <v>44446.736944444441</v>
      </c>
      <c r="D19">
        <v>78</v>
      </c>
      <c r="E19" t="s">
        <v>14</v>
      </c>
      <c r="F19">
        <v>0</v>
      </c>
      <c r="G19">
        <v>6.008</v>
      </c>
      <c r="H19" s="3">
        <v>2265593</v>
      </c>
      <c r="I19">
        <v>4.7300000000000004</v>
      </c>
      <c r="J19" t="s">
        <v>15</v>
      </c>
      <c r="K19" t="s">
        <v>15</v>
      </c>
      <c r="L19" t="s">
        <v>15</v>
      </c>
      <c r="M19" t="s">
        <v>15</v>
      </c>
      <c r="O19">
        <v>49</v>
      </c>
      <c r="P19" t="s">
        <v>36</v>
      </c>
      <c r="Q19" s="2">
        <v>44446.736944444441</v>
      </c>
      <c r="R19">
        <v>78</v>
      </c>
      <c r="S19" t="s">
        <v>14</v>
      </c>
      <c r="T19">
        <v>0</v>
      </c>
      <c r="U19">
        <v>5.9610000000000003</v>
      </c>
      <c r="V19" s="3">
        <v>18546</v>
      </c>
      <c r="W19">
        <v>5.0860000000000003</v>
      </c>
      <c r="X19" t="s">
        <v>15</v>
      </c>
      <c r="Y19" t="s">
        <v>15</v>
      </c>
      <c r="Z19" t="s">
        <v>15</v>
      </c>
      <c r="AA19" t="s">
        <v>15</v>
      </c>
      <c r="AC19">
        <v>49</v>
      </c>
      <c r="AD19" t="s">
        <v>36</v>
      </c>
      <c r="AE19" s="2">
        <v>44446.736944444441</v>
      </c>
      <c r="AF19">
        <v>78</v>
      </c>
      <c r="AG19" t="s">
        <v>14</v>
      </c>
      <c r="AH19">
        <v>0</v>
      </c>
      <c r="AI19">
        <v>12.128</v>
      </c>
      <c r="AJ19" s="3">
        <v>49011</v>
      </c>
      <c r="AK19">
        <v>9.73</v>
      </c>
      <c r="AL19" t="s">
        <v>15</v>
      </c>
      <c r="AM19" t="s">
        <v>15</v>
      </c>
      <c r="AN19" t="s">
        <v>15</v>
      </c>
      <c r="AO19" t="s">
        <v>15</v>
      </c>
      <c r="AQ19">
        <v>1</v>
      </c>
      <c r="AT19" s="6">
        <f t="shared" si="0"/>
        <v>4082.5152892710603</v>
      </c>
      <c r="AU19" s="7">
        <f t="shared" si="1"/>
        <v>8970.6909563448298</v>
      </c>
      <c r="AW19" s="8">
        <f t="shared" si="2"/>
        <v>5034.3912408918804</v>
      </c>
      <c r="AX19" s="9">
        <f t="shared" si="3"/>
        <v>9327.9874097525408</v>
      </c>
    </row>
    <row r="20" spans="1:50" x14ac:dyDescent="0.35">
      <c r="A20">
        <v>50</v>
      </c>
      <c r="B20" t="s">
        <v>37</v>
      </c>
      <c r="C20" s="2">
        <v>44446.758171296293</v>
      </c>
      <c r="D20">
        <v>97</v>
      </c>
      <c r="E20" t="s">
        <v>14</v>
      </c>
      <c r="F20">
        <v>0</v>
      </c>
      <c r="G20">
        <v>6.0039999999999996</v>
      </c>
      <c r="H20" s="3">
        <v>1006598</v>
      </c>
      <c r="I20">
        <v>2.0960000000000001</v>
      </c>
      <c r="J20" t="s">
        <v>15</v>
      </c>
      <c r="K20" t="s">
        <v>15</v>
      </c>
      <c r="L20" t="s">
        <v>15</v>
      </c>
      <c r="M20" t="s">
        <v>15</v>
      </c>
      <c r="O20">
        <v>50</v>
      </c>
      <c r="P20" t="s">
        <v>37</v>
      </c>
      <c r="Q20" s="2">
        <v>44446.758171296293</v>
      </c>
      <c r="R20">
        <v>97</v>
      </c>
      <c r="S20" t="s">
        <v>14</v>
      </c>
      <c r="T20">
        <v>0</v>
      </c>
      <c r="U20">
        <v>5.96</v>
      </c>
      <c r="V20" s="3">
        <v>8510</v>
      </c>
      <c r="W20">
        <v>2.399</v>
      </c>
      <c r="X20" t="s">
        <v>15</v>
      </c>
      <c r="Y20" t="s">
        <v>15</v>
      </c>
      <c r="Z20" t="s">
        <v>15</v>
      </c>
      <c r="AA20" t="s">
        <v>15</v>
      </c>
      <c r="AC20">
        <v>50</v>
      </c>
      <c r="AD20" t="s">
        <v>37</v>
      </c>
      <c r="AE20" s="2">
        <v>44446.758171296293</v>
      </c>
      <c r="AF20">
        <v>97</v>
      </c>
      <c r="AG20" t="s">
        <v>14</v>
      </c>
      <c r="AH20">
        <v>0</v>
      </c>
      <c r="AI20">
        <v>12.166</v>
      </c>
      <c r="AJ20" s="3">
        <v>6739</v>
      </c>
      <c r="AK20">
        <v>1.355</v>
      </c>
      <c r="AL20" t="s">
        <v>15</v>
      </c>
      <c r="AM20" t="s">
        <v>15</v>
      </c>
      <c r="AN20" t="s">
        <v>15</v>
      </c>
      <c r="AO20" t="s">
        <v>15</v>
      </c>
      <c r="AQ20">
        <v>1</v>
      </c>
      <c r="AT20" s="6">
        <f t="shared" si="0"/>
        <v>2175.7869000285</v>
      </c>
      <c r="AU20" s="7">
        <f t="shared" si="1"/>
        <v>1281.38995562483</v>
      </c>
      <c r="AW20" s="8">
        <f t="shared" si="2"/>
        <v>2466.6105285929998</v>
      </c>
      <c r="AX20" s="9">
        <f t="shared" si="3"/>
        <v>1283.9003663925403</v>
      </c>
    </row>
    <row r="21" spans="1:50" x14ac:dyDescent="0.35">
      <c r="A21">
        <v>51</v>
      </c>
      <c r="B21" t="s">
        <v>38</v>
      </c>
      <c r="C21" s="2">
        <v>44446.779363425929</v>
      </c>
      <c r="D21">
        <v>135</v>
      </c>
      <c r="E21" t="s">
        <v>14</v>
      </c>
      <c r="F21">
        <v>0</v>
      </c>
      <c r="G21">
        <v>5.89</v>
      </c>
      <c r="H21" s="3">
        <v>41860069</v>
      </c>
      <c r="I21">
        <v>92.144999999999996</v>
      </c>
      <c r="J21" t="s">
        <v>15</v>
      </c>
      <c r="K21" t="s">
        <v>15</v>
      </c>
      <c r="L21" t="s">
        <v>15</v>
      </c>
      <c r="M21" t="s">
        <v>15</v>
      </c>
      <c r="O21">
        <v>51</v>
      </c>
      <c r="P21" t="s">
        <v>38</v>
      </c>
      <c r="Q21" s="2">
        <v>44446.779363425929</v>
      </c>
      <c r="R21">
        <v>135</v>
      </c>
      <c r="S21" t="s">
        <v>14</v>
      </c>
      <c r="T21">
        <v>0</v>
      </c>
      <c r="U21">
        <v>5.8520000000000003</v>
      </c>
      <c r="V21" s="3">
        <v>350797</v>
      </c>
      <c r="W21">
        <v>89.893000000000001</v>
      </c>
      <c r="X21" t="s">
        <v>15</v>
      </c>
      <c r="Y21" t="s">
        <v>15</v>
      </c>
      <c r="Z21" t="s">
        <v>15</v>
      </c>
      <c r="AA21" t="s">
        <v>15</v>
      </c>
      <c r="AC21">
        <v>51</v>
      </c>
      <c r="AD21" t="s">
        <v>38</v>
      </c>
      <c r="AE21" s="2">
        <v>44446.779363425929</v>
      </c>
      <c r="AF21">
        <v>135</v>
      </c>
      <c r="AG21" t="s">
        <v>14</v>
      </c>
      <c r="AH21">
        <v>0</v>
      </c>
      <c r="AI21">
        <v>12.041</v>
      </c>
      <c r="AJ21" s="3">
        <v>124029</v>
      </c>
      <c r="AK21">
        <v>24.321000000000002</v>
      </c>
      <c r="AL21" t="s">
        <v>15</v>
      </c>
      <c r="AM21" t="s">
        <v>15</v>
      </c>
      <c r="AN21" t="s">
        <v>15</v>
      </c>
      <c r="AO21" t="s">
        <v>15</v>
      </c>
      <c r="AQ21">
        <v>1</v>
      </c>
      <c r="AT21" s="6">
        <f t="shared" si="0"/>
        <v>67580.097588161574</v>
      </c>
      <c r="AU21" s="7">
        <f t="shared" si="1"/>
        <v>22064.203585370433</v>
      </c>
      <c r="AW21" s="8">
        <f t="shared" si="2"/>
        <v>87760.665998355369</v>
      </c>
      <c r="AX21" s="9">
        <f t="shared" si="3"/>
        <v>23460.356084405343</v>
      </c>
    </row>
    <row r="22" spans="1:50" x14ac:dyDescent="0.35">
      <c r="A22">
        <v>52</v>
      </c>
      <c r="B22" t="s">
        <v>39</v>
      </c>
      <c r="C22" s="2">
        <v>44446.80059027778</v>
      </c>
      <c r="D22">
        <v>111</v>
      </c>
      <c r="E22" t="s">
        <v>14</v>
      </c>
      <c r="F22">
        <v>0</v>
      </c>
      <c r="G22">
        <v>6.0110000000000001</v>
      </c>
      <c r="H22" s="3">
        <v>38274</v>
      </c>
      <c r="I22">
        <v>7.4999999999999997E-2</v>
      </c>
      <c r="J22" t="s">
        <v>15</v>
      </c>
      <c r="K22" t="s">
        <v>15</v>
      </c>
      <c r="L22" t="s">
        <v>15</v>
      </c>
      <c r="M22" t="s">
        <v>15</v>
      </c>
      <c r="O22">
        <v>52</v>
      </c>
      <c r="P22" t="s">
        <v>39</v>
      </c>
      <c r="Q22" s="2">
        <v>44446.80059027778</v>
      </c>
      <c r="R22">
        <v>111</v>
      </c>
      <c r="S22" t="s">
        <v>14</v>
      </c>
      <c r="T22">
        <v>0</v>
      </c>
      <c r="U22" t="s">
        <v>15</v>
      </c>
      <c r="V22" s="3" t="s">
        <v>15</v>
      </c>
      <c r="W22" t="s">
        <v>15</v>
      </c>
      <c r="X22" t="s">
        <v>15</v>
      </c>
      <c r="Y22" t="s">
        <v>15</v>
      </c>
      <c r="Z22" t="s">
        <v>15</v>
      </c>
      <c r="AA22" t="s">
        <v>15</v>
      </c>
      <c r="AC22">
        <v>52</v>
      </c>
      <c r="AD22" t="s">
        <v>39</v>
      </c>
      <c r="AE22" s="2">
        <v>44446.80059027778</v>
      </c>
      <c r="AF22">
        <v>111</v>
      </c>
      <c r="AG22" t="s">
        <v>14</v>
      </c>
      <c r="AH22">
        <v>0</v>
      </c>
      <c r="AI22">
        <v>12.16</v>
      </c>
      <c r="AJ22" s="3">
        <v>4424</v>
      </c>
      <c r="AK22">
        <v>0.89300000000000002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6">
        <f t="shared" si="0"/>
        <v>119.49318337416881</v>
      </c>
      <c r="AU22" s="7">
        <f t="shared" si="1"/>
        <v>853.81107962048009</v>
      </c>
      <c r="AW22" s="8">
        <f t="shared" si="2"/>
        <v>100.2637837017116</v>
      </c>
      <c r="AX22" s="9">
        <f t="shared" si="3"/>
        <v>841.69256292224009</v>
      </c>
    </row>
    <row r="23" spans="1:50" x14ac:dyDescent="0.35">
      <c r="A23">
        <v>53</v>
      </c>
      <c r="B23" t="s">
        <v>40</v>
      </c>
      <c r="C23" s="2">
        <v>44446.821828703702</v>
      </c>
      <c r="D23">
        <v>99</v>
      </c>
      <c r="E23" t="s">
        <v>14</v>
      </c>
      <c r="F23">
        <v>0</v>
      </c>
      <c r="G23">
        <v>6.0049999999999999</v>
      </c>
      <c r="H23" s="3">
        <v>272995</v>
      </c>
      <c r="I23">
        <v>0.56399999999999995</v>
      </c>
      <c r="J23" t="s">
        <v>15</v>
      </c>
      <c r="K23" t="s">
        <v>15</v>
      </c>
      <c r="L23" t="s">
        <v>15</v>
      </c>
      <c r="M23" t="s">
        <v>15</v>
      </c>
      <c r="O23">
        <v>53</v>
      </c>
      <c r="P23" t="s">
        <v>40</v>
      </c>
      <c r="Q23" s="2">
        <v>44446.821828703702</v>
      </c>
      <c r="R23">
        <v>99</v>
      </c>
      <c r="S23" t="s">
        <v>14</v>
      </c>
      <c r="T23">
        <v>0</v>
      </c>
      <c r="U23">
        <v>5.952</v>
      </c>
      <c r="V23" s="3">
        <v>1933</v>
      </c>
      <c r="W23">
        <v>0.63300000000000001</v>
      </c>
      <c r="X23" t="s">
        <v>15</v>
      </c>
      <c r="Y23" t="s">
        <v>15</v>
      </c>
      <c r="Z23" t="s">
        <v>15</v>
      </c>
      <c r="AA23" t="s">
        <v>15</v>
      </c>
      <c r="AC23">
        <v>53</v>
      </c>
      <c r="AD23" t="s">
        <v>40</v>
      </c>
      <c r="AE23" s="2">
        <v>44446.821828703702</v>
      </c>
      <c r="AF23">
        <v>99</v>
      </c>
      <c r="AG23" t="s">
        <v>14</v>
      </c>
      <c r="AH23">
        <v>0</v>
      </c>
      <c r="AI23">
        <v>12.000999999999999</v>
      </c>
      <c r="AJ23" s="3">
        <v>169007</v>
      </c>
      <c r="AK23">
        <v>32.909999999999997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6">
        <f t="shared" si="0"/>
        <v>797.11915340559494</v>
      </c>
      <c r="AU23" s="7">
        <f t="shared" si="1"/>
        <v>29575.805313104276</v>
      </c>
      <c r="AW23" s="8">
        <f t="shared" si="2"/>
        <v>709.92049895397759</v>
      </c>
      <c r="AX23" s="9">
        <f t="shared" si="3"/>
        <v>31845.840068043261</v>
      </c>
    </row>
    <row r="24" spans="1:50" x14ac:dyDescent="0.35">
      <c r="A24">
        <v>54</v>
      </c>
      <c r="B24" t="s">
        <v>41</v>
      </c>
      <c r="C24" s="2">
        <v>44446.843043981484</v>
      </c>
      <c r="D24">
        <v>82</v>
      </c>
      <c r="E24" t="s">
        <v>14</v>
      </c>
      <c r="F24">
        <v>0</v>
      </c>
      <c r="G24">
        <v>6.0149999999999997</v>
      </c>
      <c r="H24" s="3">
        <v>19321</v>
      </c>
      <c r="I24">
        <v>3.5000000000000003E-2</v>
      </c>
      <c r="J24" t="s">
        <v>15</v>
      </c>
      <c r="K24" t="s">
        <v>15</v>
      </c>
      <c r="L24" t="s">
        <v>15</v>
      </c>
      <c r="M24" t="s">
        <v>15</v>
      </c>
      <c r="O24">
        <v>54</v>
      </c>
      <c r="P24" t="s">
        <v>41</v>
      </c>
      <c r="Q24" s="2">
        <v>44446.843043981484</v>
      </c>
      <c r="R24">
        <v>82</v>
      </c>
      <c r="S24" t="s">
        <v>14</v>
      </c>
      <c r="T24">
        <v>0</v>
      </c>
      <c r="U24" t="s">
        <v>15</v>
      </c>
      <c r="V24" s="3" t="s">
        <v>15</v>
      </c>
      <c r="W24" t="s">
        <v>15</v>
      </c>
      <c r="X24" t="s">
        <v>15</v>
      </c>
      <c r="Y24" t="s">
        <v>15</v>
      </c>
      <c r="Z24" t="s">
        <v>15</v>
      </c>
      <c r="AA24" t="s">
        <v>15</v>
      </c>
      <c r="AC24">
        <v>54</v>
      </c>
      <c r="AD24" t="s">
        <v>41</v>
      </c>
      <c r="AE24" s="2">
        <v>44446.843043981484</v>
      </c>
      <c r="AF24">
        <v>82</v>
      </c>
      <c r="AG24" t="s">
        <v>14</v>
      </c>
      <c r="AH24">
        <v>0</v>
      </c>
      <c r="AI24">
        <v>12.116</v>
      </c>
      <c r="AJ24" s="3">
        <v>48388</v>
      </c>
      <c r="AK24">
        <v>9.6080000000000005</v>
      </c>
      <c r="AL24" t="s">
        <v>15</v>
      </c>
      <c r="AM24" t="s">
        <v>15</v>
      </c>
      <c r="AN24" t="s">
        <v>15</v>
      </c>
      <c r="AO24" t="s">
        <v>15</v>
      </c>
      <c r="AQ24">
        <v>1</v>
      </c>
      <c r="AT24" s="6">
        <f t="shared" ref="AT24:AT30" si="4">IF(H24&lt;15000,((0.00000002125*H24^2)+(0.002705*H24)+(-4.371)),(IF(H24&lt;700000,((-0.0000000008162*H24^2)+(0.003141*H24)+(0.4702)), ((0.000000003285*V24^2)+(0.1899*V24)+(559.5)))))</f>
        <v>60.852772690335797</v>
      </c>
      <c r="AU24" s="7">
        <f t="shared" ref="AU24:AU30" si="5">((-0.00000006277*AJ24^2)+(0.1854*AJ24)+(34.83))</f>
        <v>8858.9956133931209</v>
      </c>
      <c r="AW24" s="8">
        <f t="shared" ref="AW24:AW30" si="6">IF(H24&lt;10000,((-0.00000005795*H24^2)+(0.003823*H24)+(-6.715)),(IF(H24&lt;700000,((-0.0000000001209*H24^2)+(0.002635*H24)+(-0.4111)), ((-0.00000002007*V24^2)+(0.2564*V24)+(286.1)))))</f>
        <v>50.454602904143108</v>
      </c>
      <c r="AX24" s="9">
        <f t="shared" ref="AX24:AX30" si="7">(-0.00000001626*AJ24^2)+(0.1912*AJ24)+(-3.858)</f>
        <v>9209.85645967456</v>
      </c>
    </row>
    <row r="25" spans="1:50" x14ac:dyDescent="0.35">
      <c r="A25">
        <v>55</v>
      </c>
      <c r="B25" t="s">
        <v>42</v>
      </c>
      <c r="C25" s="2">
        <v>44446.864270833335</v>
      </c>
      <c r="D25">
        <v>169</v>
      </c>
      <c r="E25" t="s">
        <v>14</v>
      </c>
      <c r="F25">
        <v>0</v>
      </c>
      <c r="G25">
        <v>6.0010000000000003</v>
      </c>
      <c r="H25" s="3">
        <v>2137804</v>
      </c>
      <c r="I25">
        <v>4.4619999999999997</v>
      </c>
      <c r="J25" t="s">
        <v>15</v>
      </c>
      <c r="K25" t="s">
        <v>15</v>
      </c>
      <c r="L25" t="s">
        <v>15</v>
      </c>
      <c r="M25" t="s">
        <v>15</v>
      </c>
      <c r="O25">
        <v>55</v>
      </c>
      <c r="P25" t="s">
        <v>42</v>
      </c>
      <c r="Q25" s="2">
        <v>44446.864270833335</v>
      </c>
      <c r="R25">
        <v>169</v>
      </c>
      <c r="S25" t="s">
        <v>14</v>
      </c>
      <c r="T25">
        <v>0</v>
      </c>
      <c r="U25">
        <v>5.952</v>
      </c>
      <c r="V25" s="3">
        <v>16376</v>
      </c>
      <c r="W25">
        <v>4.5060000000000002</v>
      </c>
      <c r="X25" t="s">
        <v>15</v>
      </c>
      <c r="Y25" t="s">
        <v>15</v>
      </c>
      <c r="Z25" t="s">
        <v>15</v>
      </c>
      <c r="AA25" t="s">
        <v>15</v>
      </c>
      <c r="AC25">
        <v>55</v>
      </c>
      <c r="AD25" t="s">
        <v>42</v>
      </c>
      <c r="AE25" s="2">
        <v>44446.864270833335</v>
      </c>
      <c r="AF25">
        <v>169</v>
      </c>
      <c r="AG25" t="s">
        <v>14</v>
      </c>
      <c r="AH25">
        <v>0</v>
      </c>
      <c r="AI25">
        <v>12.109</v>
      </c>
      <c r="AJ25" s="3">
        <v>49966</v>
      </c>
      <c r="AK25">
        <v>9.9179999999999993</v>
      </c>
      <c r="AL25" t="s">
        <v>15</v>
      </c>
      <c r="AM25" t="s">
        <v>15</v>
      </c>
      <c r="AN25" t="s">
        <v>15</v>
      </c>
      <c r="AO25" t="s">
        <v>15</v>
      </c>
      <c r="AQ25">
        <v>1</v>
      </c>
      <c r="AT25" s="6">
        <f t="shared" si="4"/>
        <v>3670.1833495401602</v>
      </c>
      <c r="AU25" s="7">
        <f t="shared" si="5"/>
        <v>9141.8147454378814</v>
      </c>
      <c r="AW25" s="8">
        <f t="shared" si="6"/>
        <v>4479.5241603436807</v>
      </c>
      <c r="AX25" s="9">
        <f t="shared" si="7"/>
        <v>9509.0464652034407</v>
      </c>
    </row>
    <row r="26" spans="1:50" x14ac:dyDescent="0.35">
      <c r="A26">
        <v>56</v>
      </c>
      <c r="B26" t="s">
        <v>43</v>
      </c>
      <c r="C26" s="2">
        <v>44446.885497685187</v>
      </c>
      <c r="D26">
        <v>170</v>
      </c>
      <c r="E26" t="s">
        <v>14</v>
      </c>
      <c r="F26">
        <v>0</v>
      </c>
      <c r="G26">
        <v>6.0069999999999997</v>
      </c>
      <c r="H26" s="3">
        <v>197235</v>
      </c>
      <c r="I26">
        <v>0.40600000000000003</v>
      </c>
      <c r="J26" t="s">
        <v>15</v>
      </c>
      <c r="K26" t="s">
        <v>15</v>
      </c>
      <c r="L26" t="s">
        <v>15</v>
      </c>
      <c r="M26" t="s">
        <v>15</v>
      </c>
      <c r="O26">
        <v>56</v>
      </c>
      <c r="P26" t="s">
        <v>43</v>
      </c>
      <c r="Q26" s="2">
        <v>44446.885497685187</v>
      </c>
      <c r="R26">
        <v>170</v>
      </c>
      <c r="S26" t="s">
        <v>14</v>
      </c>
      <c r="T26">
        <v>0</v>
      </c>
      <c r="U26">
        <v>5.9560000000000004</v>
      </c>
      <c r="V26" s="3">
        <v>2815</v>
      </c>
      <c r="W26">
        <v>0.87</v>
      </c>
      <c r="X26" t="s">
        <v>15</v>
      </c>
      <c r="Y26" t="s">
        <v>15</v>
      </c>
      <c r="Z26" t="s">
        <v>15</v>
      </c>
      <c r="AA26" t="s">
        <v>15</v>
      </c>
      <c r="AC26">
        <v>56</v>
      </c>
      <c r="AD26" t="s">
        <v>43</v>
      </c>
      <c r="AE26" s="2">
        <v>44446.885497685187</v>
      </c>
      <c r="AF26">
        <v>170</v>
      </c>
      <c r="AG26" t="s">
        <v>14</v>
      </c>
      <c r="AH26">
        <v>0</v>
      </c>
      <c r="AI26">
        <v>12.064</v>
      </c>
      <c r="AJ26" s="3">
        <v>95502</v>
      </c>
      <c r="AK26">
        <v>18.812999999999999</v>
      </c>
      <c r="AL26" t="s">
        <v>15</v>
      </c>
      <c r="AM26" t="s">
        <v>15</v>
      </c>
      <c r="AN26" t="s">
        <v>15</v>
      </c>
      <c r="AO26" t="s">
        <v>15</v>
      </c>
      <c r="AQ26">
        <v>1</v>
      </c>
      <c r="AT26" s="6">
        <f t="shared" si="4"/>
        <v>588.23381216735493</v>
      </c>
      <c r="AU26" s="7">
        <f t="shared" si="5"/>
        <v>17168.398729108922</v>
      </c>
      <c r="AW26" s="8">
        <f t="shared" si="6"/>
        <v>514.59991609229758</v>
      </c>
      <c r="AX26" s="9">
        <f t="shared" si="7"/>
        <v>18107.82292361496</v>
      </c>
    </row>
    <row r="27" spans="1:50" x14ac:dyDescent="0.35">
      <c r="A27">
        <v>57</v>
      </c>
      <c r="B27" t="s">
        <v>44</v>
      </c>
      <c r="C27" s="2">
        <v>44446.906724537039</v>
      </c>
      <c r="D27">
        <v>166</v>
      </c>
      <c r="E27" t="s">
        <v>14</v>
      </c>
      <c r="F27">
        <v>0</v>
      </c>
      <c r="G27">
        <v>6.0170000000000003</v>
      </c>
      <c r="H27" s="3">
        <v>38988</v>
      </c>
      <c r="I27">
        <v>7.5999999999999998E-2</v>
      </c>
      <c r="J27" t="s">
        <v>15</v>
      </c>
      <c r="K27" t="s">
        <v>15</v>
      </c>
      <c r="L27" t="s">
        <v>15</v>
      </c>
      <c r="M27" t="s">
        <v>15</v>
      </c>
      <c r="O27">
        <v>57</v>
      </c>
      <c r="P27" t="s">
        <v>44</v>
      </c>
      <c r="Q27" s="2">
        <v>44446.906724537039</v>
      </c>
      <c r="R27">
        <v>166</v>
      </c>
      <c r="S27" t="s">
        <v>14</v>
      </c>
      <c r="T27">
        <v>0</v>
      </c>
      <c r="U27" t="s">
        <v>15</v>
      </c>
      <c r="V27" s="3" t="s">
        <v>15</v>
      </c>
      <c r="W27" t="s">
        <v>15</v>
      </c>
      <c r="X27" t="s">
        <v>15</v>
      </c>
      <c r="Y27" t="s">
        <v>15</v>
      </c>
      <c r="Z27" t="s">
        <v>15</v>
      </c>
      <c r="AA27" t="s">
        <v>15</v>
      </c>
      <c r="AC27">
        <v>57</v>
      </c>
      <c r="AD27" t="s">
        <v>44</v>
      </c>
      <c r="AE27" s="2">
        <v>44446.906724537039</v>
      </c>
      <c r="AF27">
        <v>166</v>
      </c>
      <c r="AG27" t="s">
        <v>14</v>
      </c>
      <c r="AH27">
        <v>0</v>
      </c>
      <c r="AI27">
        <v>12.162000000000001</v>
      </c>
      <c r="AJ27" s="3">
        <v>4869</v>
      </c>
      <c r="AK27">
        <v>0.98199999999999998</v>
      </c>
      <c r="AL27" t="s">
        <v>15</v>
      </c>
      <c r="AM27" t="s">
        <v>15</v>
      </c>
      <c r="AN27" t="s">
        <v>15</v>
      </c>
      <c r="AO27" t="s">
        <v>15</v>
      </c>
      <c r="AQ27">
        <v>1</v>
      </c>
      <c r="AT27" s="6">
        <f t="shared" si="4"/>
        <v>121.6908316456672</v>
      </c>
      <c r="AU27" s="7">
        <f t="shared" si="5"/>
        <v>936.0545015040301</v>
      </c>
      <c r="AW27" s="8">
        <f t="shared" si="6"/>
        <v>102.1385042449904</v>
      </c>
      <c r="AX27" s="9">
        <f t="shared" si="7"/>
        <v>926.70932156214008</v>
      </c>
    </row>
    <row r="28" spans="1:50" x14ac:dyDescent="0.35">
      <c r="A28">
        <v>58</v>
      </c>
      <c r="B28" t="s">
        <v>45</v>
      </c>
      <c r="C28" s="2">
        <v>44446.92796296296</v>
      </c>
      <c r="D28">
        <v>104</v>
      </c>
      <c r="E28" t="s">
        <v>14</v>
      </c>
      <c r="F28">
        <v>0</v>
      </c>
      <c r="G28">
        <v>6.0110000000000001</v>
      </c>
      <c r="H28" s="3">
        <v>28730</v>
      </c>
      <c r="I28">
        <v>5.5E-2</v>
      </c>
      <c r="J28" t="s">
        <v>15</v>
      </c>
      <c r="K28" t="s">
        <v>15</v>
      </c>
      <c r="L28" t="s">
        <v>15</v>
      </c>
      <c r="M28" t="s">
        <v>15</v>
      </c>
      <c r="O28">
        <v>58</v>
      </c>
      <c r="P28" t="s">
        <v>45</v>
      </c>
      <c r="Q28" s="2">
        <v>44446.92796296296</v>
      </c>
      <c r="R28">
        <v>104</v>
      </c>
      <c r="S28" t="s">
        <v>14</v>
      </c>
      <c r="T28">
        <v>0</v>
      </c>
      <c r="U28" t="s">
        <v>15</v>
      </c>
      <c r="V28" s="3" t="s">
        <v>15</v>
      </c>
      <c r="W28" t="s">
        <v>15</v>
      </c>
      <c r="X28" t="s">
        <v>15</v>
      </c>
      <c r="Y28" t="s">
        <v>15</v>
      </c>
      <c r="Z28" t="s">
        <v>15</v>
      </c>
      <c r="AA28" t="s">
        <v>15</v>
      </c>
      <c r="AC28">
        <v>58</v>
      </c>
      <c r="AD28" t="s">
        <v>45</v>
      </c>
      <c r="AE28" s="2">
        <v>44446.92796296296</v>
      </c>
      <c r="AF28">
        <v>104</v>
      </c>
      <c r="AG28" t="s">
        <v>14</v>
      </c>
      <c r="AH28">
        <v>0</v>
      </c>
      <c r="AI28">
        <v>12.17</v>
      </c>
      <c r="AJ28" s="3">
        <v>1278</v>
      </c>
      <c r="AK28">
        <v>0.26400000000000001</v>
      </c>
      <c r="AL28" t="s">
        <v>15</v>
      </c>
      <c r="AM28" t="s">
        <v>15</v>
      </c>
      <c r="AN28" t="s">
        <v>15</v>
      </c>
      <c r="AO28" t="s">
        <v>15</v>
      </c>
      <c r="AQ28">
        <v>1</v>
      </c>
      <c r="AT28" s="6">
        <f t="shared" si="4"/>
        <v>90.03742799102001</v>
      </c>
      <c r="AU28" s="7">
        <f t="shared" si="5"/>
        <v>271.66867876332003</v>
      </c>
      <c r="AW28" s="8">
        <f t="shared" si="6"/>
        <v>75.192657580390005</v>
      </c>
      <c r="AX28" s="9">
        <f t="shared" si="7"/>
        <v>240.46904280216</v>
      </c>
    </row>
    <row r="29" spans="1:50" x14ac:dyDescent="0.35">
      <c r="A29">
        <v>59</v>
      </c>
      <c r="B29" t="s">
        <v>46</v>
      </c>
      <c r="C29" s="2">
        <v>44446.949189814812</v>
      </c>
      <c r="D29">
        <v>28</v>
      </c>
      <c r="E29" t="s">
        <v>14</v>
      </c>
      <c r="F29">
        <v>0</v>
      </c>
      <c r="G29">
        <v>5.8460000000000001</v>
      </c>
      <c r="H29" s="3">
        <v>55688818</v>
      </c>
      <c r="I29">
        <v>125.105</v>
      </c>
      <c r="J29" t="s">
        <v>15</v>
      </c>
      <c r="K29" t="s">
        <v>15</v>
      </c>
      <c r="L29" t="s">
        <v>15</v>
      </c>
      <c r="M29" t="s">
        <v>15</v>
      </c>
      <c r="O29">
        <v>59</v>
      </c>
      <c r="P29" t="s">
        <v>46</v>
      </c>
      <c r="Q29" s="2">
        <v>44446.949189814812</v>
      </c>
      <c r="R29">
        <v>28</v>
      </c>
      <c r="S29" t="s">
        <v>14</v>
      </c>
      <c r="T29">
        <v>0</v>
      </c>
      <c r="U29">
        <v>5.8109999999999999</v>
      </c>
      <c r="V29" s="3">
        <v>508762</v>
      </c>
      <c r="W29">
        <v>127.73399999999999</v>
      </c>
      <c r="X29" t="s">
        <v>15</v>
      </c>
      <c r="Y29" t="s">
        <v>15</v>
      </c>
      <c r="Z29" t="s">
        <v>15</v>
      </c>
      <c r="AA29" t="s">
        <v>15</v>
      </c>
      <c r="AC29">
        <v>59</v>
      </c>
      <c r="AD29" t="s">
        <v>46</v>
      </c>
      <c r="AE29" s="2">
        <v>44446.949189814812</v>
      </c>
      <c r="AF29">
        <v>28</v>
      </c>
      <c r="AG29" t="s">
        <v>14</v>
      </c>
      <c r="AH29">
        <v>0</v>
      </c>
      <c r="AI29">
        <v>12.018000000000001</v>
      </c>
      <c r="AJ29" s="3">
        <v>143463</v>
      </c>
      <c r="AK29">
        <v>28.045999999999999</v>
      </c>
      <c r="AL29" t="s">
        <v>15</v>
      </c>
      <c r="AM29" t="s">
        <v>15</v>
      </c>
      <c r="AN29" t="s">
        <v>15</v>
      </c>
      <c r="AO29" t="s">
        <v>15</v>
      </c>
      <c r="AQ29">
        <v>1</v>
      </c>
      <c r="AT29" s="6">
        <f t="shared" si="4"/>
        <v>98023.689168135534</v>
      </c>
      <c r="AU29" s="7">
        <f t="shared" si="5"/>
        <v>25340.961136197875</v>
      </c>
      <c r="AW29" s="8">
        <f t="shared" si="6"/>
        <v>125537.78263303493</v>
      </c>
      <c r="AX29" s="9">
        <f t="shared" si="7"/>
        <v>27091.610257680062</v>
      </c>
    </row>
    <row r="30" spans="1:50" x14ac:dyDescent="0.35">
      <c r="A30">
        <v>60</v>
      </c>
      <c r="B30" t="s">
        <v>47</v>
      </c>
      <c r="C30" s="2">
        <v>44446.970416666663</v>
      </c>
      <c r="D30">
        <v>147</v>
      </c>
      <c r="E30" t="s">
        <v>14</v>
      </c>
      <c r="F30">
        <v>0</v>
      </c>
      <c r="G30">
        <v>6.02</v>
      </c>
      <c r="H30" s="3">
        <v>18620</v>
      </c>
      <c r="I30">
        <v>3.4000000000000002E-2</v>
      </c>
      <c r="J30" t="s">
        <v>15</v>
      </c>
      <c r="K30" t="s">
        <v>15</v>
      </c>
      <c r="L30" t="s">
        <v>15</v>
      </c>
      <c r="M30" t="s">
        <v>15</v>
      </c>
      <c r="O30">
        <v>60</v>
      </c>
      <c r="P30" t="s">
        <v>47</v>
      </c>
      <c r="Q30" s="2">
        <v>44446.970416666663</v>
      </c>
      <c r="R30">
        <v>147</v>
      </c>
      <c r="S30" t="s">
        <v>14</v>
      </c>
      <c r="T30">
        <v>0</v>
      </c>
      <c r="U30" t="s">
        <v>15</v>
      </c>
      <c r="V30" s="3" t="s">
        <v>15</v>
      </c>
      <c r="W30" t="s">
        <v>15</v>
      </c>
      <c r="X30" t="s">
        <v>15</v>
      </c>
      <c r="Y30" t="s">
        <v>15</v>
      </c>
      <c r="Z30" t="s">
        <v>15</v>
      </c>
      <c r="AA30" t="s">
        <v>15</v>
      </c>
      <c r="AC30">
        <v>60</v>
      </c>
      <c r="AD30" t="s">
        <v>47</v>
      </c>
      <c r="AE30" s="2">
        <v>44446.970416666663</v>
      </c>
      <c r="AF30">
        <v>147</v>
      </c>
      <c r="AG30" t="s">
        <v>14</v>
      </c>
      <c r="AH30">
        <v>0</v>
      </c>
      <c r="AI30">
        <v>12.125</v>
      </c>
      <c r="AJ30" s="3">
        <v>42057</v>
      </c>
      <c r="AK30">
        <v>8.3610000000000007</v>
      </c>
      <c r="AL30" t="s">
        <v>15</v>
      </c>
      <c r="AM30" t="s">
        <v>15</v>
      </c>
      <c r="AN30" t="s">
        <v>15</v>
      </c>
      <c r="AO30" t="s">
        <v>15</v>
      </c>
      <c r="AQ30">
        <v>1</v>
      </c>
      <c r="AT30" s="6">
        <f t="shared" si="4"/>
        <v>58.672639868720005</v>
      </c>
      <c r="AU30" s="7">
        <f t="shared" si="5"/>
        <v>7721.1707733002695</v>
      </c>
      <c r="AW30" s="8">
        <f t="shared" si="6"/>
        <v>48.610683438040006</v>
      </c>
      <c r="AX30" s="9">
        <f t="shared" si="7"/>
        <v>8008.6798542912602</v>
      </c>
    </row>
    <row r="31" spans="1:50" x14ac:dyDescent="0.35">
      <c r="A31">
        <v>61</v>
      </c>
      <c r="B31" t="s">
        <v>48</v>
      </c>
      <c r="C31" s="2">
        <v>44446.991597222222</v>
      </c>
      <c r="D31">
        <v>164</v>
      </c>
      <c r="E31" t="s">
        <v>14</v>
      </c>
      <c r="F31">
        <v>0</v>
      </c>
      <c r="G31">
        <v>6.0149999999999997</v>
      </c>
      <c r="H31" s="3">
        <v>16737</v>
      </c>
      <c r="I31">
        <v>0.03</v>
      </c>
      <c r="J31" t="s">
        <v>15</v>
      </c>
      <c r="K31" t="s">
        <v>15</v>
      </c>
      <c r="L31" t="s">
        <v>15</v>
      </c>
      <c r="M31" t="s">
        <v>15</v>
      </c>
      <c r="O31">
        <v>61</v>
      </c>
      <c r="P31" t="s">
        <v>48</v>
      </c>
      <c r="Q31" s="2">
        <v>44446.991597222222</v>
      </c>
      <c r="R31">
        <v>164</v>
      </c>
      <c r="S31" t="s">
        <v>14</v>
      </c>
      <c r="T31">
        <v>0</v>
      </c>
      <c r="U31" t="s">
        <v>15</v>
      </c>
      <c r="V31" t="s">
        <v>15</v>
      </c>
      <c r="W31" t="s">
        <v>15</v>
      </c>
      <c r="X31" t="s">
        <v>15</v>
      </c>
      <c r="Y31" t="s">
        <v>15</v>
      </c>
      <c r="Z31" t="s">
        <v>15</v>
      </c>
      <c r="AA31" t="s">
        <v>15</v>
      </c>
      <c r="AC31">
        <v>61</v>
      </c>
      <c r="AD31" t="s">
        <v>48</v>
      </c>
      <c r="AE31" s="2">
        <v>44446.991597222222</v>
      </c>
      <c r="AF31">
        <v>164</v>
      </c>
      <c r="AG31" t="s">
        <v>14</v>
      </c>
      <c r="AH31">
        <v>0</v>
      </c>
      <c r="AI31">
        <v>12.119</v>
      </c>
      <c r="AJ31" s="3">
        <v>42303</v>
      </c>
      <c r="AK31">
        <v>8.4090000000000007</v>
      </c>
      <c r="AL31" t="s">
        <v>15</v>
      </c>
      <c r="AM31" t="s">
        <v>15</v>
      </c>
      <c r="AN31" t="s">
        <v>15</v>
      </c>
      <c r="AO31" t="s">
        <v>15</v>
      </c>
      <c r="AQ31">
        <v>1</v>
      </c>
      <c r="AT31" s="6">
        <f t="shared" ref="AT31:AT44" si="8">IF(H31&lt;15000,((0.00000002125*H31^2)+(0.002705*H31)+(-4.371)),(IF(H31&lt;700000,((-0.0000000008162*H31^2)+(0.003141*H31)+(0.4702)), ((0.000000003285*V31^2)+(0.1899*V31)+(559.5)))))</f>
        <v>52.812477204662201</v>
      </c>
      <c r="AU31" s="7">
        <f t="shared" ref="AU31:AU44" si="9">((-0.00000006277*AJ31^2)+(0.1854*AJ31)+(34.83))</f>
        <v>7765.47653510907</v>
      </c>
      <c r="AW31" s="8">
        <f t="shared" ref="AW31:AW44" si="10">IF(H31&lt;10000,((-0.00000005795*H31^2)+(0.003823*H31)+(-6.715)),(IF(H31&lt;700000,((-0.0000000001209*H31^2)+(0.002635*H31)+(-0.4111)), ((-0.00000002007*V31^2)+(0.2564*V31)+(286.1)))))</f>
        <v>43.657027625267908</v>
      </c>
      <c r="AX31" s="9">
        <f t="shared" ref="AX31:AX44" si="11">(-0.00000001626*AJ31^2)+(0.1912*AJ31)+(-3.858)</f>
        <v>8055.3776176656602</v>
      </c>
    </row>
    <row r="32" spans="1:50" x14ac:dyDescent="0.35">
      <c r="A32">
        <v>62</v>
      </c>
      <c r="B32" t="s">
        <v>49</v>
      </c>
      <c r="C32" s="2">
        <v>44447.012824074074</v>
      </c>
      <c r="D32">
        <v>197</v>
      </c>
      <c r="E32" t="s">
        <v>14</v>
      </c>
      <c r="F32">
        <v>0</v>
      </c>
      <c r="G32">
        <v>5.8810000000000002</v>
      </c>
      <c r="H32" s="3">
        <v>44228929</v>
      </c>
      <c r="I32">
        <v>97.69</v>
      </c>
      <c r="J32" t="s">
        <v>15</v>
      </c>
      <c r="K32" t="s">
        <v>15</v>
      </c>
      <c r="L32" t="s">
        <v>15</v>
      </c>
      <c r="M32" t="s">
        <v>15</v>
      </c>
      <c r="O32">
        <v>62</v>
      </c>
      <c r="P32" t="s">
        <v>49</v>
      </c>
      <c r="Q32" s="2">
        <v>44447.012824074074</v>
      </c>
      <c r="R32">
        <v>197</v>
      </c>
      <c r="S32" t="s">
        <v>14</v>
      </c>
      <c r="T32">
        <v>0</v>
      </c>
      <c r="U32">
        <v>5.8440000000000003</v>
      </c>
      <c r="V32" s="3">
        <v>385823</v>
      </c>
      <c r="W32">
        <v>98.408000000000001</v>
      </c>
      <c r="X32" t="s">
        <v>15</v>
      </c>
      <c r="Y32" t="s">
        <v>15</v>
      </c>
      <c r="Z32" t="s">
        <v>15</v>
      </c>
      <c r="AA32" t="s">
        <v>15</v>
      </c>
      <c r="AC32">
        <v>62</v>
      </c>
      <c r="AD32" t="s">
        <v>49</v>
      </c>
      <c r="AE32" s="2">
        <v>44447.012824074074</v>
      </c>
      <c r="AF32">
        <v>197</v>
      </c>
      <c r="AG32" t="s">
        <v>14</v>
      </c>
      <c r="AH32">
        <v>0</v>
      </c>
      <c r="AI32">
        <v>12.028</v>
      </c>
      <c r="AJ32" s="3">
        <v>131576</v>
      </c>
      <c r="AK32">
        <v>25.77</v>
      </c>
      <c r="AL32" t="s">
        <v>15</v>
      </c>
      <c r="AM32" t="s">
        <v>15</v>
      </c>
      <c r="AN32" t="s">
        <v>15</v>
      </c>
      <c r="AO32" t="s">
        <v>15</v>
      </c>
      <c r="AQ32">
        <v>1</v>
      </c>
      <c r="AT32" s="6">
        <f t="shared" si="8"/>
        <v>74316.290787375765</v>
      </c>
      <c r="AU32" s="7">
        <f t="shared" si="9"/>
        <v>23342.330858180481</v>
      </c>
      <c r="AW32" s="8">
        <f t="shared" si="10"/>
        <v>96223.509296306976</v>
      </c>
      <c r="AX32" s="9">
        <f t="shared" si="11"/>
        <v>24871.976116202241</v>
      </c>
    </row>
    <row r="33" spans="1:50" x14ac:dyDescent="0.35">
      <c r="A33">
        <v>63</v>
      </c>
      <c r="B33" t="s">
        <v>50</v>
      </c>
      <c r="C33" s="2">
        <v>44447.034050925926</v>
      </c>
      <c r="D33">
        <v>213</v>
      </c>
      <c r="E33" t="s">
        <v>14</v>
      </c>
      <c r="F33">
        <v>0</v>
      </c>
      <c r="G33">
        <v>6.0060000000000002</v>
      </c>
      <c r="H33" s="3">
        <v>325716</v>
      </c>
      <c r="I33">
        <v>0.67400000000000004</v>
      </c>
      <c r="J33" t="s">
        <v>15</v>
      </c>
      <c r="K33" t="s">
        <v>15</v>
      </c>
      <c r="L33" t="s">
        <v>15</v>
      </c>
      <c r="M33" t="s">
        <v>15</v>
      </c>
      <c r="O33">
        <v>63</v>
      </c>
      <c r="P33" t="s">
        <v>50</v>
      </c>
      <c r="Q33" s="2">
        <v>44447.034050925926</v>
      </c>
      <c r="R33">
        <v>213</v>
      </c>
      <c r="S33" t="s">
        <v>14</v>
      </c>
      <c r="T33">
        <v>0</v>
      </c>
      <c r="U33">
        <v>5.9429999999999996</v>
      </c>
      <c r="V33" s="3">
        <v>2410</v>
      </c>
      <c r="W33">
        <v>0.76200000000000001</v>
      </c>
      <c r="X33" t="s">
        <v>15</v>
      </c>
      <c r="Y33" t="s">
        <v>15</v>
      </c>
      <c r="Z33" t="s">
        <v>15</v>
      </c>
      <c r="AA33" t="s">
        <v>15</v>
      </c>
      <c r="AC33">
        <v>63</v>
      </c>
      <c r="AD33" t="s">
        <v>50</v>
      </c>
      <c r="AE33" s="2">
        <v>44447.034050925926</v>
      </c>
      <c r="AF33">
        <v>213</v>
      </c>
      <c r="AG33" t="s">
        <v>14</v>
      </c>
      <c r="AH33">
        <v>0</v>
      </c>
      <c r="AI33">
        <v>12.071999999999999</v>
      </c>
      <c r="AJ33" s="3">
        <v>84340</v>
      </c>
      <c r="AK33">
        <v>16.643999999999998</v>
      </c>
      <c r="AL33" t="s">
        <v>15</v>
      </c>
      <c r="AM33" t="s">
        <v>15</v>
      </c>
      <c r="AN33" t="s">
        <v>15</v>
      </c>
      <c r="AO33" t="s">
        <v>15</v>
      </c>
      <c r="AQ33">
        <v>1</v>
      </c>
      <c r="AT33" s="6">
        <f t="shared" si="8"/>
        <v>936.95275309017279</v>
      </c>
      <c r="AU33" s="7">
        <f t="shared" si="9"/>
        <v>15224.968201388001</v>
      </c>
      <c r="AW33" s="8">
        <f t="shared" si="10"/>
        <v>845.0241686598896</v>
      </c>
      <c r="AX33" s="9">
        <f t="shared" si="11"/>
        <v>16006.288789144</v>
      </c>
    </row>
    <row r="34" spans="1:50" x14ac:dyDescent="0.35">
      <c r="A34">
        <v>64</v>
      </c>
      <c r="B34" t="s">
        <v>51</v>
      </c>
      <c r="C34" s="2">
        <v>44447.055277777778</v>
      </c>
      <c r="D34">
        <v>130</v>
      </c>
      <c r="E34" t="s">
        <v>14</v>
      </c>
      <c r="F34">
        <v>0</v>
      </c>
      <c r="G34">
        <v>6.02</v>
      </c>
      <c r="H34" s="3">
        <v>28438</v>
      </c>
      <c r="I34">
        <v>5.3999999999999999E-2</v>
      </c>
      <c r="J34" t="s">
        <v>15</v>
      </c>
      <c r="K34" t="s">
        <v>15</v>
      </c>
      <c r="L34" t="s">
        <v>15</v>
      </c>
      <c r="M34" t="s">
        <v>15</v>
      </c>
      <c r="O34">
        <v>64</v>
      </c>
      <c r="P34" t="s">
        <v>51</v>
      </c>
      <c r="Q34" s="2">
        <v>44447.055277777778</v>
      </c>
      <c r="R34">
        <v>130</v>
      </c>
      <c r="S34" t="s">
        <v>14</v>
      </c>
      <c r="T34">
        <v>0</v>
      </c>
      <c r="U34" t="s">
        <v>15</v>
      </c>
      <c r="V34" t="s">
        <v>15</v>
      </c>
      <c r="W34" t="s">
        <v>15</v>
      </c>
      <c r="X34" t="s">
        <v>15</v>
      </c>
      <c r="Y34" t="s">
        <v>15</v>
      </c>
      <c r="Z34" t="s">
        <v>15</v>
      </c>
      <c r="AA34" t="s">
        <v>15</v>
      </c>
      <c r="AC34">
        <v>64</v>
      </c>
      <c r="AD34" t="s">
        <v>51</v>
      </c>
      <c r="AE34" s="2">
        <v>44447.055277777778</v>
      </c>
      <c r="AF34">
        <v>130</v>
      </c>
      <c r="AG34" t="s">
        <v>14</v>
      </c>
      <c r="AH34">
        <v>0</v>
      </c>
      <c r="AI34">
        <v>12.183999999999999</v>
      </c>
      <c r="AJ34" s="3">
        <v>1858</v>
      </c>
      <c r="AK34">
        <v>0.38</v>
      </c>
      <c r="AL34" t="s">
        <v>15</v>
      </c>
      <c r="AM34" t="s">
        <v>15</v>
      </c>
      <c r="AN34" t="s">
        <v>15</v>
      </c>
      <c r="AO34" t="s">
        <v>15</v>
      </c>
      <c r="AQ34">
        <v>1</v>
      </c>
      <c r="AT34" s="6">
        <f t="shared" si="8"/>
        <v>89.133880863327207</v>
      </c>
      <c r="AU34" s="7">
        <f t="shared" si="9"/>
        <v>379.08650766571998</v>
      </c>
      <c r="AW34" s="8">
        <f t="shared" si="10"/>
        <v>74.425255770860403</v>
      </c>
      <c r="AX34" s="9">
        <f t="shared" si="11"/>
        <v>351.33546781336003</v>
      </c>
    </row>
    <row r="35" spans="1:50" x14ac:dyDescent="0.35">
      <c r="A35">
        <v>65</v>
      </c>
      <c r="B35" t="s">
        <v>52</v>
      </c>
      <c r="C35" s="2">
        <v>44447.076504629629</v>
      </c>
      <c r="D35">
        <v>181</v>
      </c>
      <c r="E35" t="s">
        <v>14</v>
      </c>
      <c r="F35">
        <v>0</v>
      </c>
      <c r="G35">
        <v>6.0060000000000002</v>
      </c>
      <c r="H35" s="3">
        <v>140572</v>
      </c>
      <c r="I35">
        <v>0.28799999999999998</v>
      </c>
      <c r="J35" t="s">
        <v>15</v>
      </c>
      <c r="K35" t="s">
        <v>15</v>
      </c>
      <c r="L35" t="s">
        <v>15</v>
      </c>
      <c r="M35" t="s">
        <v>15</v>
      </c>
      <c r="O35">
        <v>65</v>
      </c>
      <c r="P35" t="s">
        <v>52</v>
      </c>
      <c r="Q35" s="2">
        <v>44447.076504629629</v>
      </c>
      <c r="R35">
        <v>181</v>
      </c>
      <c r="S35" t="s">
        <v>14</v>
      </c>
      <c r="T35">
        <v>0</v>
      </c>
      <c r="U35">
        <v>5.9580000000000002</v>
      </c>
      <c r="V35" s="3">
        <v>1682</v>
      </c>
      <c r="W35">
        <v>0.56599999999999995</v>
      </c>
      <c r="X35" t="s">
        <v>15</v>
      </c>
      <c r="Y35" t="s">
        <v>15</v>
      </c>
      <c r="Z35" t="s">
        <v>15</v>
      </c>
      <c r="AA35" t="s">
        <v>15</v>
      </c>
      <c r="AC35">
        <v>65</v>
      </c>
      <c r="AD35" t="s">
        <v>52</v>
      </c>
      <c r="AE35" s="2">
        <v>44447.076504629629</v>
      </c>
      <c r="AF35">
        <v>181</v>
      </c>
      <c r="AG35" t="s">
        <v>14</v>
      </c>
      <c r="AH35">
        <v>0</v>
      </c>
      <c r="AI35">
        <v>12.005000000000001</v>
      </c>
      <c r="AJ35" s="3">
        <v>146895</v>
      </c>
      <c r="AK35">
        <v>28.702000000000002</v>
      </c>
      <c r="AL35" t="s">
        <v>15</v>
      </c>
      <c r="AM35" t="s">
        <v>15</v>
      </c>
      <c r="AN35" t="s">
        <v>15</v>
      </c>
      <c r="AO35" t="s">
        <v>15</v>
      </c>
      <c r="AQ35">
        <v>1</v>
      </c>
      <c r="AT35" s="6">
        <f t="shared" si="8"/>
        <v>425.8783423604192</v>
      </c>
      <c r="AU35" s="7">
        <f t="shared" si="9"/>
        <v>25914.703087860755</v>
      </c>
      <c r="AW35" s="8">
        <f t="shared" si="10"/>
        <v>367.6070770994545</v>
      </c>
      <c r="AX35" s="9">
        <f t="shared" si="11"/>
        <v>27731.6054269335</v>
      </c>
    </row>
    <row r="36" spans="1:50" x14ac:dyDescent="0.35">
      <c r="A36">
        <v>66</v>
      </c>
      <c r="B36" t="s">
        <v>53</v>
      </c>
      <c r="C36" s="2">
        <v>44447.097708333335</v>
      </c>
      <c r="D36">
        <v>177</v>
      </c>
      <c r="E36" t="s">
        <v>14</v>
      </c>
      <c r="F36">
        <v>0</v>
      </c>
      <c r="G36">
        <v>6.008</v>
      </c>
      <c r="H36" s="3">
        <v>101514</v>
      </c>
      <c r="I36">
        <v>0.20699999999999999</v>
      </c>
      <c r="J36" t="s">
        <v>15</v>
      </c>
      <c r="K36" t="s">
        <v>15</v>
      </c>
      <c r="L36" t="s">
        <v>15</v>
      </c>
      <c r="M36" t="s">
        <v>15</v>
      </c>
      <c r="O36">
        <v>66</v>
      </c>
      <c r="P36" t="s">
        <v>53</v>
      </c>
      <c r="Q36" s="2">
        <v>44447.097708333335</v>
      </c>
      <c r="R36">
        <v>177</v>
      </c>
      <c r="S36" t="s">
        <v>14</v>
      </c>
      <c r="T36">
        <v>0</v>
      </c>
      <c r="U36" t="s">
        <v>15</v>
      </c>
      <c r="V36" t="s">
        <v>15</v>
      </c>
      <c r="W36" t="s">
        <v>15</v>
      </c>
      <c r="X36" t="s">
        <v>15</v>
      </c>
      <c r="Y36" t="s">
        <v>15</v>
      </c>
      <c r="Z36" t="s">
        <v>15</v>
      </c>
      <c r="AA36" t="s">
        <v>15</v>
      </c>
      <c r="AC36">
        <v>66</v>
      </c>
      <c r="AD36" t="s">
        <v>53</v>
      </c>
      <c r="AE36" s="2">
        <v>44447.097708333335</v>
      </c>
      <c r="AF36">
        <v>177</v>
      </c>
      <c r="AG36" t="s">
        <v>14</v>
      </c>
      <c r="AH36">
        <v>0</v>
      </c>
      <c r="AI36">
        <v>12.048999999999999</v>
      </c>
      <c r="AJ36" s="3">
        <v>110218</v>
      </c>
      <c r="AK36">
        <v>21.66</v>
      </c>
      <c r="AL36" t="s">
        <v>15</v>
      </c>
      <c r="AM36" t="s">
        <v>15</v>
      </c>
      <c r="AN36" t="s">
        <v>15</v>
      </c>
      <c r="AO36" t="s">
        <v>15</v>
      </c>
      <c r="AQ36">
        <v>1</v>
      </c>
      <c r="AT36" s="6">
        <f t="shared" si="8"/>
        <v>310.91465774962478</v>
      </c>
      <c r="AU36" s="7">
        <f t="shared" si="9"/>
        <v>19706.716767718521</v>
      </c>
      <c r="AW36" s="8">
        <f t="shared" si="10"/>
        <v>265.83240435350365</v>
      </c>
      <c r="AX36" s="9">
        <f t="shared" si="11"/>
        <v>20872.29699765976</v>
      </c>
    </row>
    <row r="37" spans="1:50" x14ac:dyDescent="0.35">
      <c r="A37">
        <v>67</v>
      </c>
      <c r="B37" t="s">
        <v>54</v>
      </c>
      <c r="C37" s="2">
        <v>44447.118969907409</v>
      </c>
      <c r="D37">
        <v>173</v>
      </c>
      <c r="E37" t="s">
        <v>14</v>
      </c>
      <c r="F37">
        <v>0</v>
      </c>
      <c r="G37">
        <v>6.0060000000000002</v>
      </c>
      <c r="H37" s="3">
        <v>123535</v>
      </c>
      <c r="I37">
        <v>0.253</v>
      </c>
      <c r="J37" t="s">
        <v>15</v>
      </c>
      <c r="K37" t="s">
        <v>15</v>
      </c>
      <c r="L37" t="s">
        <v>15</v>
      </c>
      <c r="M37" t="s">
        <v>15</v>
      </c>
      <c r="O37">
        <v>67</v>
      </c>
      <c r="P37" t="s">
        <v>54</v>
      </c>
      <c r="Q37" s="2">
        <v>44447.118969907409</v>
      </c>
      <c r="R37">
        <v>173</v>
      </c>
      <c r="S37" t="s">
        <v>14</v>
      </c>
      <c r="T37">
        <v>0</v>
      </c>
      <c r="U37" t="s">
        <v>15</v>
      </c>
      <c r="V37" t="s">
        <v>15</v>
      </c>
      <c r="W37" t="s">
        <v>15</v>
      </c>
      <c r="X37" t="s">
        <v>15</v>
      </c>
      <c r="Y37" t="s">
        <v>15</v>
      </c>
      <c r="Z37" t="s">
        <v>15</v>
      </c>
      <c r="AA37" t="s">
        <v>15</v>
      </c>
      <c r="AC37">
        <v>67</v>
      </c>
      <c r="AD37" t="s">
        <v>54</v>
      </c>
      <c r="AE37" s="2">
        <v>44447.118969907409</v>
      </c>
      <c r="AF37">
        <v>173</v>
      </c>
      <c r="AG37" t="s">
        <v>14</v>
      </c>
      <c r="AH37">
        <v>0</v>
      </c>
      <c r="AI37">
        <v>12.005000000000001</v>
      </c>
      <c r="AJ37" s="3">
        <v>159834</v>
      </c>
      <c r="AK37">
        <v>31.167999999999999</v>
      </c>
      <c r="AL37" t="s">
        <v>15</v>
      </c>
      <c r="AM37" t="s">
        <v>15</v>
      </c>
      <c r="AN37" t="s">
        <v>15</v>
      </c>
      <c r="AO37" t="s">
        <v>15</v>
      </c>
      <c r="AQ37">
        <v>1</v>
      </c>
      <c r="AT37" s="6">
        <f t="shared" si="8"/>
        <v>376.037691501155</v>
      </c>
      <c r="AU37" s="7">
        <f t="shared" si="9"/>
        <v>28064.474212709883</v>
      </c>
      <c r="AW37" s="8">
        <f t="shared" si="10"/>
        <v>323.25858264639754</v>
      </c>
      <c r="AX37" s="9">
        <f t="shared" si="11"/>
        <v>30141.010083139441</v>
      </c>
    </row>
    <row r="38" spans="1:50" x14ac:dyDescent="0.35">
      <c r="A38">
        <v>68</v>
      </c>
      <c r="B38" t="s">
        <v>55</v>
      </c>
      <c r="C38" s="2">
        <v>44447.140185185184</v>
      </c>
      <c r="D38">
        <v>208</v>
      </c>
      <c r="E38" t="s">
        <v>14</v>
      </c>
      <c r="F38">
        <v>0</v>
      </c>
      <c r="G38">
        <v>6.0149999999999997</v>
      </c>
      <c r="H38" s="3">
        <v>196002</v>
      </c>
      <c r="I38">
        <v>0.40400000000000003</v>
      </c>
      <c r="J38" t="s">
        <v>15</v>
      </c>
      <c r="K38" t="s">
        <v>15</v>
      </c>
      <c r="L38" t="s">
        <v>15</v>
      </c>
      <c r="M38" t="s">
        <v>15</v>
      </c>
      <c r="O38">
        <v>68</v>
      </c>
      <c r="P38" t="s">
        <v>55</v>
      </c>
      <c r="Q38" s="2">
        <v>44447.140185185184</v>
      </c>
      <c r="R38">
        <v>208</v>
      </c>
      <c r="S38" t="s">
        <v>14</v>
      </c>
      <c r="T38">
        <v>0</v>
      </c>
      <c r="U38">
        <v>5.9880000000000004</v>
      </c>
      <c r="V38" s="3">
        <v>1648</v>
      </c>
      <c r="W38">
        <v>0.55700000000000005</v>
      </c>
      <c r="X38" t="s">
        <v>15</v>
      </c>
      <c r="Y38" t="s">
        <v>15</v>
      </c>
      <c r="Z38" t="s">
        <v>15</v>
      </c>
      <c r="AA38" t="s">
        <v>15</v>
      </c>
      <c r="AC38">
        <v>68</v>
      </c>
      <c r="AD38" t="s">
        <v>55</v>
      </c>
      <c r="AE38" s="2">
        <v>44447.140185185184</v>
      </c>
      <c r="AF38">
        <v>208</v>
      </c>
      <c r="AG38" t="s">
        <v>14</v>
      </c>
      <c r="AH38">
        <v>0</v>
      </c>
      <c r="AI38">
        <v>12.026</v>
      </c>
      <c r="AJ38" s="3">
        <v>159874</v>
      </c>
      <c r="AK38">
        <v>31.175000000000001</v>
      </c>
      <c r="AL38" t="s">
        <v>15</v>
      </c>
      <c r="AM38" t="s">
        <v>15</v>
      </c>
      <c r="AN38" t="s">
        <v>15</v>
      </c>
      <c r="AO38" t="s">
        <v>15</v>
      </c>
      <c r="AQ38">
        <v>1</v>
      </c>
      <c r="AT38" s="6">
        <f t="shared" si="8"/>
        <v>584.75670289593518</v>
      </c>
      <c r="AU38" s="7">
        <f t="shared" si="9"/>
        <v>28071.087489863483</v>
      </c>
      <c r="AW38" s="8">
        <f t="shared" si="10"/>
        <v>511.40958081391648</v>
      </c>
      <c r="AX38" s="9">
        <f t="shared" si="11"/>
        <v>30148.450145056242</v>
      </c>
    </row>
    <row r="39" spans="1:50" x14ac:dyDescent="0.35">
      <c r="A39">
        <v>69</v>
      </c>
      <c r="B39" t="s">
        <v>56</v>
      </c>
      <c r="C39" s="2">
        <v>44447.161400462966</v>
      </c>
      <c r="D39">
        <v>201</v>
      </c>
      <c r="E39" t="s">
        <v>14</v>
      </c>
      <c r="F39">
        <v>0</v>
      </c>
      <c r="G39">
        <v>6.0119999999999996</v>
      </c>
      <c r="H39" s="3">
        <v>39073</v>
      </c>
      <c r="I39">
        <v>7.6999999999999999E-2</v>
      </c>
      <c r="J39" t="s">
        <v>15</v>
      </c>
      <c r="K39" t="s">
        <v>15</v>
      </c>
      <c r="L39" t="s">
        <v>15</v>
      </c>
      <c r="M39" t="s">
        <v>15</v>
      </c>
      <c r="O39">
        <v>69</v>
      </c>
      <c r="P39" t="s">
        <v>56</v>
      </c>
      <c r="Q39" s="2">
        <v>44447.161400462966</v>
      </c>
      <c r="R39">
        <v>201</v>
      </c>
      <c r="S39" t="s">
        <v>14</v>
      </c>
      <c r="T39">
        <v>0</v>
      </c>
      <c r="U39" t="s">
        <v>15</v>
      </c>
      <c r="V39" t="s">
        <v>15</v>
      </c>
      <c r="W39" t="s">
        <v>15</v>
      </c>
      <c r="X39" t="s">
        <v>15</v>
      </c>
      <c r="Y39" t="s">
        <v>15</v>
      </c>
      <c r="Z39" t="s">
        <v>15</v>
      </c>
      <c r="AA39" t="s">
        <v>15</v>
      </c>
      <c r="AC39">
        <v>69</v>
      </c>
      <c r="AD39" t="s">
        <v>56</v>
      </c>
      <c r="AE39" s="2">
        <v>44447.161400462966</v>
      </c>
      <c r="AF39">
        <v>201</v>
      </c>
      <c r="AG39" t="s">
        <v>14</v>
      </c>
      <c r="AH39">
        <v>0</v>
      </c>
      <c r="AI39">
        <v>12.162000000000001</v>
      </c>
      <c r="AJ39" s="3">
        <v>5847</v>
      </c>
      <c r="AK39">
        <v>1.177</v>
      </c>
      <c r="AL39" t="s">
        <v>15</v>
      </c>
      <c r="AM39" t="s">
        <v>15</v>
      </c>
      <c r="AN39" t="s">
        <v>15</v>
      </c>
      <c r="AO39" t="s">
        <v>15</v>
      </c>
      <c r="AQ39">
        <v>1</v>
      </c>
      <c r="AT39" s="6">
        <f t="shared" si="8"/>
        <v>121.95240100767022</v>
      </c>
      <c r="AU39" s="7">
        <f t="shared" si="9"/>
        <v>1116.7178563370701</v>
      </c>
      <c r="AW39" s="8">
        <f t="shared" si="10"/>
        <v>102.36167705112391</v>
      </c>
      <c r="AX39" s="9">
        <f t="shared" si="11"/>
        <v>1113.5325127296601</v>
      </c>
    </row>
    <row r="40" spans="1:50" x14ac:dyDescent="0.35">
      <c r="A40">
        <v>70</v>
      </c>
      <c r="B40" t="s">
        <v>57</v>
      </c>
      <c r="C40" s="2">
        <v>44447.182627314818</v>
      </c>
      <c r="D40">
        <v>153</v>
      </c>
      <c r="E40" t="s">
        <v>14</v>
      </c>
      <c r="F40">
        <v>0</v>
      </c>
      <c r="G40">
        <v>6.03</v>
      </c>
      <c r="H40" s="3">
        <v>6968</v>
      </c>
      <c r="I40">
        <v>0.01</v>
      </c>
      <c r="J40" t="s">
        <v>15</v>
      </c>
      <c r="K40" t="s">
        <v>15</v>
      </c>
      <c r="L40" t="s">
        <v>15</v>
      </c>
      <c r="M40" t="s">
        <v>15</v>
      </c>
      <c r="O40">
        <v>70</v>
      </c>
      <c r="P40" t="s">
        <v>57</v>
      </c>
      <c r="Q40" s="2">
        <v>44447.182627314818</v>
      </c>
      <c r="R40">
        <v>153</v>
      </c>
      <c r="S40" t="s">
        <v>14</v>
      </c>
      <c r="T40">
        <v>0</v>
      </c>
      <c r="U40" t="s">
        <v>15</v>
      </c>
      <c r="V40" t="s">
        <v>15</v>
      </c>
      <c r="W40" t="s">
        <v>15</v>
      </c>
      <c r="X40" t="s">
        <v>15</v>
      </c>
      <c r="Y40" t="s">
        <v>15</v>
      </c>
      <c r="Z40" t="s">
        <v>15</v>
      </c>
      <c r="AA40" t="s">
        <v>15</v>
      </c>
      <c r="AC40">
        <v>70</v>
      </c>
      <c r="AD40" t="s">
        <v>57</v>
      </c>
      <c r="AE40" s="2">
        <v>44447.182627314818</v>
      </c>
      <c r="AF40">
        <v>153</v>
      </c>
      <c r="AG40" t="s">
        <v>14</v>
      </c>
      <c r="AH40">
        <v>0</v>
      </c>
      <c r="AI40">
        <v>12.157</v>
      </c>
      <c r="AJ40" s="3">
        <v>11198</v>
      </c>
      <c r="AK40">
        <v>2.2440000000000002</v>
      </c>
      <c r="AL40" t="s">
        <v>15</v>
      </c>
      <c r="AM40" t="s">
        <v>15</v>
      </c>
      <c r="AN40" t="s">
        <v>15</v>
      </c>
      <c r="AO40" t="s">
        <v>15</v>
      </c>
      <c r="AQ40">
        <v>1</v>
      </c>
      <c r="AT40" s="6">
        <f t="shared" si="8"/>
        <v>15.509191759999998</v>
      </c>
      <c r="AU40" s="7">
        <f t="shared" si="9"/>
        <v>2103.0681430449204</v>
      </c>
      <c r="AW40" s="8">
        <f t="shared" si="10"/>
        <v>17.110016259199998</v>
      </c>
      <c r="AX40" s="9">
        <f t="shared" si="11"/>
        <v>2135.1606739829599</v>
      </c>
    </row>
    <row r="41" spans="1:50" x14ac:dyDescent="0.35">
      <c r="A41">
        <v>71</v>
      </c>
      <c r="B41" t="s">
        <v>58</v>
      </c>
      <c r="C41" s="2">
        <v>44447.20385416667</v>
      </c>
      <c r="D41">
        <v>131</v>
      </c>
      <c r="E41" t="s">
        <v>14</v>
      </c>
      <c r="F41">
        <v>0</v>
      </c>
      <c r="G41">
        <v>6.0519999999999996</v>
      </c>
      <c r="H41" s="3">
        <v>3468</v>
      </c>
      <c r="I41">
        <v>2E-3</v>
      </c>
      <c r="J41" t="s">
        <v>15</v>
      </c>
      <c r="K41" t="s">
        <v>15</v>
      </c>
      <c r="L41" t="s">
        <v>15</v>
      </c>
      <c r="M41" t="s">
        <v>15</v>
      </c>
      <c r="O41">
        <v>71</v>
      </c>
      <c r="P41" t="s">
        <v>58</v>
      </c>
      <c r="Q41" s="2">
        <v>44447.20385416667</v>
      </c>
      <c r="R41">
        <v>131</v>
      </c>
      <c r="S41" t="s">
        <v>14</v>
      </c>
      <c r="T41">
        <v>0</v>
      </c>
      <c r="U41" t="s">
        <v>15</v>
      </c>
      <c r="V41" t="s">
        <v>15</v>
      </c>
      <c r="W41" t="s">
        <v>15</v>
      </c>
      <c r="X41" t="s">
        <v>15</v>
      </c>
      <c r="Y41" t="s">
        <v>15</v>
      </c>
      <c r="Z41" t="s">
        <v>15</v>
      </c>
      <c r="AA41" t="s">
        <v>15</v>
      </c>
      <c r="AC41">
        <v>71</v>
      </c>
      <c r="AD41" t="s">
        <v>58</v>
      </c>
      <c r="AE41" s="2">
        <v>44447.20385416667</v>
      </c>
      <c r="AF41">
        <v>131</v>
      </c>
      <c r="AG41" t="s">
        <v>14</v>
      </c>
      <c r="AH41">
        <v>0</v>
      </c>
      <c r="AI41">
        <v>12.143000000000001</v>
      </c>
      <c r="AJ41" s="3">
        <v>29064</v>
      </c>
      <c r="AK41">
        <v>5.7930000000000001</v>
      </c>
      <c r="AL41" t="s">
        <v>15</v>
      </c>
      <c r="AM41" t="s">
        <v>15</v>
      </c>
      <c r="AN41" t="s">
        <v>15</v>
      </c>
      <c r="AO41" t="s">
        <v>15</v>
      </c>
      <c r="AQ41">
        <v>1</v>
      </c>
      <c r="AT41" s="6">
        <f t="shared" si="8"/>
        <v>5.265514259999998</v>
      </c>
      <c r="AU41" s="7">
        <f t="shared" si="9"/>
        <v>5370.27277065408</v>
      </c>
      <c r="AW41" s="8">
        <f t="shared" si="10"/>
        <v>5.8461979592000013</v>
      </c>
      <c r="AX41" s="9">
        <f t="shared" si="11"/>
        <v>5539.44371627904</v>
      </c>
    </row>
    <row r="42" spans="1:50" x14ac:dyDescent="0.35">
      <c r="A42">
        <v>72</v>
      </c>
      <c r="B42" t="s">
        <v>59</v>
      </c>
      <c r="C42" s="2">
        <v>44447.225092592591</v>
      </c>
      <c r="D42">
        <v>77</v>
      </c>
      <c r="E42" t="s">
        <v>14</v>
      </c>
      <c r="F42">
        <v>0</v>
      </c>
      <c r="G42">
        <v>6.01</v>
      </c>
      <c r="H42" s="3">
        <v>46372</v>
      </c>
      <c r="I42">
        <v>9.1999999999999998E-2</v>
      </c>
      <c r="J42" t="s">
        <v>15</v>
      </c>
      <c r="K42" t="s">
        <v>15</v>
      </c>
      <c r="L42" t="s">
        <v>15</v>
      </c>
      <c r="M42" t="s">
        <v>15</v>
      </c>
      <c r="O42">
        <v>72</v>
      </c>
      <c r="P42" t="s">
        <v>59</v>
      </c>
      <c r="Q42" s="2">
        <v>44447.225092592591</v>
      </c>
      <c r="R42">
        <v>77</v>
      </c>
      <c r="S42" t="s">
        <v>14</v>
      </c>
      <c r="T42">
        <v>0</v>
      </c>
      <c r="U42" t="s">
        <v>15</v>
      </c>
      <c r="V42" t="s">
        <v>15</v>
      </c>
      <c r="W42" t="s">
        <v>15</v>
      </c>
      <c r="X42" t="s">
        <v>15</v>
      </c>
      <c r="Y42" t="s">
        <v>15</v>
      </c>
      <c r="Z42" t="s">
        <v>15</v>
      </c>
      <c r="AA42" t="s">
        <v>15</v>
      </c>
      <c r="AC42">
        <v>72</v>
      </c>
      <c r="AD42" t="s">
        <v>59</v>
      </c>
      <c r="AE42" s="2">
        <v>44447.225092592591</v>
      </c>
      <c r="AF42">
        <v>77</v>
      </c>
      <c r="AG42" t="s">
        <v>14</v>
      </c>
      <c r="AH42">
        <v>0</v>
      </c>
      <c r="AI42">
        <v>12.176</v>
      </c>
      <c r="AJ42" s="3">
        <v>2631</v>
      </c>
      <c r="AK42">
        <v>0.53500000000000003</v>
      </c>
      <c r="AL42" t="s">
        <v>15</v>
      </c>
      <c r="AM42" t="s">
        <v>15</v>
      </c>
      <c r="AN42" t="s">
        <v>15</v>
      </c>
      <c r="AO42" t="s">
        <v>15</v>
      </c>
      <c r="AQ42">
        <v>1</v>
      </c>
      <c r="AT42" s="6">
        <f t="shared" si="8"/>
        <v>144.36952622217919</v>
      </c>
      <c r="AU42" s="7">
        <f t="shared" si="9"/>
        <v>522.18289595403007</v>
      </c>
      <c r="AW42" s="8">
        <f t="shared" si="10"/>
        <v>121.51914118777441</v>
      </c>
      <c r="AX42" s="9">
        <f t="shared" si="11"/>
        <v>499.07664566214004</v>
      </c>
    </row>
    <row r="43" spans="1:50" x14ac:dyDescent="0.35">
      <c r="A43">
        <v>73</v>
      </c>
      <c r="B43" t="s">
        <v>60</v>
      </c>
      <c r="C43" s="2">
        <v>44447.246296296296</v>
      </c>
      <c r="D43">
        <v>10</v>
      </c>
      <c r="E43" t="s">
        <v>14</v>
      </c>
      <c r="F43">
        <v>0</v>
      </c>
      <c r="G43">
        <v>6.024</v>
      </c>
      <c r="H43" s="3">
        <v>23125</v>
      </c>
      <c r="I43">
        <v>4.2999999999999997E-2</v>
      </c>
      <c r="J43" t="s">
        <v>15</v>
      </c>
      <c r="K43" t="s">
        <v>15</v>
      </c>
      <c r="L43" t="s">
        <v>15</v>
      </c>
      <c r="M43" t="s">
        <v>15</v>
      </c>
      <c r="O43">
        <v>73</v>
      </c>
      <c r="P43" t="s">
        <v>60</v>
      </c>
      <c r="Q43" s="2">
        <v>44447.246296296296</v>
      </c>
      <c r="R43">
        <v>10</v>
      </c>
      <c r="S43" t="s">
        <v>14</v>
      </c>
      <c r="T43">
        <v>0</v>
      </c>
      <c r="U43" t="s">
        <v>15</v>
      </c>
      <c r="V43" t="s">
        <v>15</v>
      </c>
      <c r="W43" t="s">
        <v>15</v>
      </c>
      <c r="X43" t="s">
        <v>15</v>
      </c>
      <c r="Y43" t="s">
        <v>15</v>
      </c>
      <c r="Z43" t="s">
        <v>15</v>
      </c>
      <c r="AA43" t="s">
        <v>15</v>
      </c>
      <c r="AC43">
        <v>73</v>
      </c>
      <c r="AD43" t="s">
        <v>60</v>
      </c>
      <c r="AE43" s="2">
        <v>44447.246296296296</v>
      </c>
      <c r="AF43">
        <v>10</v>
      </c>
      <c r="AG43" t="s">
        <v>14</v>
      </c>
      <c r="AH43">
        <v>0</v>
      </c>
      <c r="AI43">
        <v>12.137</v>
      </c>
      <c r="AJ43" s="3">
        <v>41450</v>
      </c>
      <c r="AK43">
        <v>8.2409999999999997</v>
      </c>
      <c r="AL43" t="s">
        <v>15</v>
      </c>
      <c r="AM43" t="s">
        <v>15</v>
      </c>
      <c r="AN43" t="s">
        <v>15</v>
      </c>
      <c r="AO43" t="s">
        <v>15</v>
      </c>
      <c r="AQ43">
        <v>1</v>
      </c>
      <c r="AT43" s="6">
        <f t="shared" si="8"/>
        <v>72.669349296875012</v>
      </c>
      <c r="AU43" s="7">
        <f t="shared" si="9"/>
        <v>7611.8147060750007</v>
      </c>
      <c r="AW43" s="8">
        <f t="shared" si="10"/>
        <v>60.458621835937507</v>
      </c>
      <c r="AX43" s="9">
        <f t="shared" si="11"/>
        <v>7893.4456533500006</v>
      </c>
    </row>
    <row r="44" spans="1:50" x14ac:dyDescent="0.35">
      <c r="A44">
        <v>74</v>
      </c>
      <c r="B44" t="s">
        <v>61</v>
      </c>
      <c r="C44" s="2">
        <v>44447.267546296294</v>
      </c>
      <c r="D44">
        <v>122</v>
      </c>
      <c r="E44" t="s">
        <v>14</v>
      </c>
      <c r="F44">
        <v>0</v>
      </c>
      <c r="G44">
        <v>6.0309999999999997</v>
      </c>
      <c r="H44" s="3">
        <v>7282</v>
      </c>
      <c r="I44">
        <v>0.01</v>
      </c>
      <c r="J44" t="s">
        <v>15</v>
      </c>
      <c r="K44" t="s">
        <v>15</v>
      </c>
      <c r="L44" t="s">
        <v>15</v>
      </c>
      <c r="M44" t="s">
        <v>15</v>
      </c>
      <c r="O44">
        <v>74</v>
      </c>
      <c r="P44" t="s">
        <v>61</v>
      </c>
      <c r="Q44" s="2">
        <v>44447.267546296294</v>
      </c>
      <c r="R44">
        <v>122</v>
      </c>
      <c r="S44" t="s">
        <v>14</v>
      </c>
      <c r="T44">
        <v>0</v>
      </c>
      <c r="U44" t="s">
        <v>15</v>
      </c>
      <c r="V44" t="s">
        <v>15</v>
      </c>
      <c r="W44" t="s">
        <v>15</v>
      </c>
      <c r="X44" t="s">
        <v>15</v>
      </c>
      <c r="Y44" t="s">
        <v>15</v>
      </c>
      <c r="Z44" t="s">
        <v>15</v>
      </c>
      <c r="AA44" t="s">
        <v>15</v>
      </c>
      <c r="AC44">
        <v>74</v>
      </c>
      <c r="AD44" t="s">
        <v>61</v>
      </c>
      <c r="AE44" s="2">
        <v>44447.267546296294</v>
      </c>
      <c r="AF44">
        <v>122</v>
      </c>
      <c r="AG44" t="s">
        <v>14</v>
      </c>
      <c r="AH44">
        <v>0</v>
      </c>
      <c r="AI44">
        <v>12.114000000000001</v>
      </c>
      <c r="AJ44" s="3">
        <v>10125</v>
      </c>
      <c r="AK44">
        <v>2.0299999999999998</v>
      </c>
      <c r="AL44" t="s">
        <v>15</v>
      </c>
      <c r="AM44" t="s">
        <v>15</v>
      </c>
      <c r="AN44" t="s">
        <v>15</v>
      </c>
      <c r="AO44" t="s">
        <v>15</v>
      </c>
      <c r="AQ44">
        <v>1</v>
      </c>
      <c r="AT44" s="6">
        <f t="shared" si="8"/>
        <v>16.453644885000003</v>
      </c>
      <c r="AU44" s="7">
        <f t="shared" si="9"/>
        <v>1905.57009421875</v>
      </c>
      <c r="AW44" s="8">
        <f t="shared" si="10"/>
        <v>18.051140984200003</v>
      </c>
      <c r="AX44" s="9">
        <f t="shared" si="11"/>
        <v>1930.3750959375002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2021-09-08T13:11:11Z</dcterms:modified>
</cp:coreProperties>
</file>