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773714A2-99DA-4C4E-ACDD-10D7F3FAB1C0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  <sheet name="sorted" sheetId="2" r:id="rId2"/>
  </sheets>
  <calcPr calcId="191029"/>
</workbook>
</file>

<file path=xl/calcChain.xml><?xml version="1.0" encoding="utf-8"?>
<calcChain xmlns="http://schemas.openxmlformats.org/spreadsheetml/2006/main">
  <c r="BG24" i="2" l="1"/>
  <c r="BF24" i="2"/>
  <c r="BD24" i="2"/>
  <c r="BC24" i="2"/>
  <c r="BA24" i="2"/>
  <c r="AZ24" i="2"/>
  <c r="AX24" i="2"/>
  <c r="AW24" i="2"/>
  <c r="AU24" i="2"/>
  <c r="AT24" i="2"/>
  <c r="BG30" i="2"/>
  <c r="BF30" i="2"/>
  <c r="BD30" i="2"/>
  <c r="BC30" i="2"/>
  <c r="BA30" i="2"/>
  <c r="AZ30" i="2"/>
  <c r="AX30" i="2"/>
  <c r="AW30" i="2"/>
  <c r="AU30" i="2"/>
  <c r="AT30" i="2"/>
  <c r="BG21" i="2"/>
  <c r="BF21" i="2"/>
  <c r="BD21" i="2"/>
  <c r="BC21" i="2"/>
  <c r="BA21" i="2"/>
  <c r="AZ21" i="2"/>
  <c r="AX21" i="2"/>
  <c r="AW21" i="2"/>
  <c r="AU21" i="2"/>
  <c r="AT21" i="2"/>
  <c r="BG40" i="2"/>
  <c r="BF40" i="2"/>
  <c r="BD40" i="2"/>
  <c r="BC40" i="2"/>
  <c r="BA40" i="2"/>
  <c r="AZ40" i="2"/>
  <c r="AX40" i="2"/>
  <c r="AW40" i="2"/>
  <c r="AU40" i="2"/>
  <c r="AT40" i="2"/>
  <c r="BG33" i="2"/>
  <c r="BF33" i="2"/>
  <c r="BD33" i="2"/>
  <c r="BC33" i="2"/>
  <c r="BA33" i="2"/>
  <c r="AZ33" i="2"/>
  <c r="AX33" i="2"/>
  <c r="AW33" i="2"/>
  <c r="AU33" i="2"/>
  <c r="AT33" i="2"/>
  <c r="BG36" i="2"/>
  <c r="BF36" i="2"/>
  <c r="BD36" i="2"/>
  <c r="BC36" i="2"/>
  <c r="BA36" i="2"/>
  <c r="AZ36" i="2"/>
  <c r="AX36" i="2"/>
  <c r="AW36" i="2"/>
  <c r="AU36" i="2"/>
  <c r="AT36" i="2"/>
  <c r="BG15" i="2"/>
  <c r="BF15" i="2"/>
  <c r="BD15" i="2"/>
  <c r="BC15" i="2"/>
  <c r="BA15" i="2"/>
  <c r="AZ15" i="2"/>
  <c r="AX15" i="2"/>
  <c r="AW15" i="2"/>
  <c r="AU15" i="2"/>
  <c r="AT15" i="2"/>
  <c r="BG20" i="2"/>
  <c r="BF20" i="2"/>
  <c r="BD20" i="2"/>
  <c r="BC20" i="2"/>
  <c r="BA20" i="2"/>
  <c r="AZ20" i="2"/>
  <c r="AX20" i="2"/>
  <c r="AW20" i="2"/>
  <c r="AU20" i="2"/>
  <c r="AT20" i="2"/>
  <c r="BG19" i="2"/>
  <c r="BF19" i="2"/>
  <c r="BD19" i="2"/>
  <c r="BC19" i="2"/>
  <c r="BA19" i="2"/>
  <c r="AZ19" i="2"/>
  <c r="AX19" i="2"/>
  <c r="AW19" i="2"/>
  <c r="AU19" i="2"/>
  <c r="AT19" i="2"/>
  <c r="BG13" i="2"/>
  <c r="BF13" i="2"/>
  <c r="BD13" i="2"/>
  <c r="BC13" i="2"/>
  <c r="BA13" i="2"/>
  <c r="AZ13" i="2"/>
  <c r="AX13" i="2"/>
  <c r="AW13" i="2"/>
  <c r="AU13" i="2"/>
  <c r="AT13" i="2"/>
  <c r="BG16" i="2"/>
  <c r="BF16" i="2"/>
  <c r="BD16" i="2"/>
  <c r="BC16" i="2"/>
  <c r="BA16" i="2"/>
  <c r="AZ16" i="2"/>
  <c r="AX16" i="2"/>
  <c r="AW16" i="2"/>
  <c r="AU16" i="2"/>
  <c r="AT16" i="2"/>
  <c r="BG41" i="2"/>
  <c r="BF41" i="2"/>
  <c r="BD41" i="2"/>
  <c r="BC41" i="2"/>
  <c r="BA41" i="2"/>
  <c r="AZ41" i="2"/>
  <c r="AX41" i="2"/>
  <c r="AW41" i="2"/>
  <c r="AU41" i="2"/>
  <c r="AT41" i="2"/>
  <c r="BG28" i="2"/>
  <c r="BF28" i="2"/>
  <c r="BD28" i="2"/>
  <c r="BC28" i="2"/>
  <c r="BA28" i="2"/>
  <c r="AZ28" i="2"/>
  <c r="AX28" i="2"/>
  <c r="AW28" i="2"/>
  <c r="AU28" i="2"/>
  <c r="AT28" i="2"/>
  <c r="BG34" i="2"/>
  <c r="BF34" i="2"/>
  <c r="BD34" i="2"/>
  <c r="BC34" i="2"/>
  <c r="BA34" i="2"/>
  <c r="AZ34" i="2"/>
  <c r="AX34" i="2"/>
  <c r="AW34" i="2"/>
  <c r="AU34" i="2"/>
  <c r="AT34" i="2"/>
  <c r="BG29" i="2"/>
  <c r="BF29" i="2"/>
  <c r="BD29" i="2"/>
  <c r="BC29" i="2"/>
  <c r="BA29" i="2"/>
  <c r="AZ29" i="2"/>
  <c r="AX29" i="2"/>
  <c r="AW29" i="2"/>
  <c r="AU29" i="2"/>
  <c r="AT29" i="2"/>
  <c r="BG22" i="2"/>
  <c r="BF22" i="2"/>
  <c r="BD22" i="2"/>
  <c r="BC22" i="2"/>
  <c r="BA22" i="2"/>
  <c r="AZ22" i="2"/>
  <c r="AX22" i="2"/>
  <c r="AW22" i="2"/>
  <c r="AU22" i="2"/>
  <c r="AT22" i="2"/>
  <c r="BG12" i="2"/>
  <c r="BF12" i="2"/>
  <c r="BD12" i="2"/>
  <c r="BC12" i="2"/>
  <c r="BA12" i="2"/>
  <c r="AZ12" i="2"/>
  <c r="AX12" i="2"/>
  <c r="AW12" i="2"/>
  <c r="AU12" i="2"/>
  <c r="AT12" i="2"/>
  <c r="BG25" i="2"/>
  <c r="BF25" i="2"/>
  <c r="BD25" i="2"/>
  <c r="BC25" i="2"/>
  <c r="BA25" i="2"/>
  <c r="AZ25" i="2"/>
  <c r="AX25" i="2"/>
  <c r="AW25" i="2"/>
  <c r="AU25" i="2"/>
  <c r="AT25" i="2"/>
  <c r="BG18" i="2"/>
  <c r="BF18" i="2"/>
  <c r="BD18" i="2"/>
  <c r="BC18" i="2"/>
  <c r="BA18" i="2"/>
  <c r="AZ18" i="2"/>
  <c r="AX18" i="2"/>
  <c r="AW18" i="2"/>
  <c r="AU18" i="2"/>
  <c r="AT18" i="2"/>
  <c r="BG17" i="2"/>
  <c r="BF17" i="2"/>
  <c r="BD17" i="2"/>
  <c r="BC17" i="2"/>
  <c r="BA17" i="2"/>
  <c r="AZ17" i="2"/>
  <c r="AX17" i="2"/>
  <c r="AW17" i="2"/>
  <c r="AU17" i="2"/>
  <c r="AT17" i="2"/>
  <c r="BG37" i="2"/>
  <c r="BF37" i="2"/>
  <c r="BD37" i="2"/>
  <c r="BC37" i="2"/>
  <c r="BA37" i="2"/>
  <c r="AZ37" i="2"/>
  <c r="AX37" i="2"/>
  <c r="AW37" i="2"/>
  <c r="AU37" i="2"/>
  <c r="AT37" i="2"/>
  <c r="BG35" i="2"/>
  <c r="BF35" i="2"/>
  <c r="BD35" i="2"/>
  <c r="BC35" i="2"/>
  <c r="BA35" i="2"/>
  <c r="AZ35" i="2"/>
  <c r="AX35" i="2"/>
  <c r="AW35" i="2"/>
  <c r="AU35" i="2"/>
  <c r="AT35" i="2"/>
  <c r="BG27" i="2"/>
  <c r="BF27" i="2"/>
  <c r="BD27" i="2"/>
  <c r="BC27" i="2"/>
  <c r="BA27" i="2"/>
  <c r="AZ27" i="2"/>
  <c r="AX27" i="2"/>
  <c r="AW27" i="2"/>
  <c r="AU27" i="2"/>
  <c r="AT27" i="2"/>
  <c r="BG32" i="2"/>
  <c r="BF32" i="2"/>
  <c r="BD32" i="2"/>
  <c r="BC32" i="2"/>
  <c r="BA32" i="2"/>
  <c r="AZ32" i="2"/>
  <c r="AX32" i="2"/>
  <c r="AW32" i="2"/>
  <c r="AU32" i="2"/>
  <c r="AT32" i="2"/>
  <c r="BG26" i="2"/>
  <c r="BF26" i="2"/>
  <c r="BD26" i="2"/>
  <c r="BC26" i="2"/>
  <c r="BA26" i="2"/>
  <c r="AZ26" i="2"/>
  <c r="AX26" i="2"/>
  <c r="AW26" i="2"/>
  <c r="AU26" i="2"/>
  <c r="AT26" i="2"/>
  <c r="BG14" i="2"/>
  <c r="BF14" i="2"/>
  <c r="BD14" i="2"/>
  <c r="BC14" i="2"/>
  <c r="BA14" i="2"/>
  <c r="AZ14" i="2"/>
  <c r="AX14" i="2"/>
  <c r="AW14" i="2"/>
  <c r="AU14" i="2"/>
  <c r="AT14" i="2"/>
  <c r="BG31" i="2"/>
  <c r="BF31" i="2"/>
  <c r="BD31" i="2"/>
  <c r="BC31" i="2"/>
  <c r="BA31" i="2"/>
  <c r="AZ31" i="2"/>
  <c r="AX31" i="2"/>
  <c r="AW31" i="2"/>
  <c r="AU31" i="2"/>
  <c r="AT31" i="2"/>
  <c r="BG39" i="2"/>
  <c r="BF39" i="2"/>
  <c r="BD39" i="2"/>
  <c r="BC39" i="2"/>
  <c r="BA39" i="2"/>
  <c r="AZ39" i="2"/>
  <c r="AX39" i="2"/>
  <c r="AW39" i="2"/>
  <c r="AU39" i="2"/>
  <c r="AT39" i="2"/>
  <c r="BG23" i="2"/>
  <c r="BF23" i="2"/>
  <c r="BD23" i="2"/>
  <c r="BC23" i="2"/>
  <c r="BA23" i="2"/>
  <c r="AZ23" i="2"/>
  <c r="AX23" i="2"/>
  <c r="AW23" i="2"/>
  <c r="AU23" i="2"/>
  <c r="AT23" i="2"/>
  <c r="BG38" i="2"/>
  <c r="BF38" i="2"/>
  <c r="BD38" i="2"/>
  <c r="BC38" i="2"/>
  <c r="BA38" i="2"/>
  <c r="AZ38" i="2"/>
  <c r="AX38" i="2"/>
  <c r="AW38" i="2"/>
  <c r="AU38" i="2"/>
  <c r="AT38" i="2"/>
  <c r="BG11" i="2"/>
  <c r="BF11" i="2"/>
  <c r="BD11" i="2"/>
  <c r="BC11" i="2"/>
  <c r="BA11" i="2"/>
  <c r="AZ11" i="2"/>
  <c r="AX11" i="2"/>
  <c r="AW11" i="2"/>
  <c r="AU11" i="2"/>
  <c r="AT11" i="2"/>
  <c r="BG10" i="2"/>
  <c r="BF10" i="2"/>
  <c r="BD10" i="2"/>
  <c r="BC10" i="2"/>
  <c r="BA10" i="2"/>
  <c r="AZ10" i="2"/>
  <c r="AX10" i="2"/>
  <c r="AW10" i="2"/>
  <c r="AU10" i="2"/>
  <c r="AT10" i="2"/>
  <c r="BG9" i="2"/>
  <c r="BF9" i="2"/>
  <c r="BD9" i="2"/>
  <c r="BC9" i="2"/>
  <c r="BA9" i="2"/>
  <c r="AZ9" i="2"/>
  <c r="AX9" i="2"/>
  <c r="AW9" i="2"/>
  <c r="AU9" i="2"/>
  <c r="AT9" i="2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T22" i="1"/>
  <c r="AU22" i="1"/>
  <c r="AT23" i="1"/>
  <c r="AU23" i="1"/>
  <c r="AT24" i="1"/>
  <c r="AU24" i="1"/>
  <c r="AT25" i="1"/>
  <c r="AU25" i="1"/>
  <c r="AT26" i="1"/>
  <c r="AU26" i="1"/>
  <c r="AT27" i="1"/>
  <c r="AU27" i="1"/>
  <c r="AT28" i="1"/>
  <c r="AU28" i="1"/>
  <c r="AT29" i="1"/>
  <c r="AU29" i="1"/>
  <c r="AT30" i="1"/>
  <c r="AU30" i="1"/>
  <c r="AT31" i="1"/>
  <c r="AU31" i="1"/>
  <c r="AT32" i="1"/>
  <c r="AU32" i="1"/>
  <c r="AT33" i="1"/>
  <c r="AU33" i="1"/>
  <c r="AT34" i="1"/>
  <c r="AU34" i="1"/>
  <c r="AT35" i="1"/>
  <c r="AU35" i="1"/>
  <c r="AT36" i="1"/>
  <c r="AU36" i="1"/>
  <c r="AT37" i="1"/>
  <c r="AU37" i="1"/>
  <c r="AT38" i="1"/>
  <c r="AU38" i="1"/>
  <c r="AT39" i="1"/>
  <c r="AU39" i="1"/>
  <c r="AT40" i="1"/>
  <c r="AU40" i="1"/>
  <c r="AT41" i="1"/>
  <c r="AU41" i="1"/>
  <c r="BC9" i="1"/>
  <c r="BD9" i="1"/>
  <c r="BC10" i="1"/>
  <c r="BD10" i="1"/>
  <c r="BC11" i="1"/>
  <c r="BD11" i="1"/>
  <c r="BC12" i="1"/>
  <c r="BD12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  <c r="AW20" i="1"/>
  <c r="AX20" i="1"/>
  <c r="AZ20" i="1"/>
  <c r="BA20" i="1"/>
  <c r="BC20" i="1"/>
  <c r="BD20" i="1"/>
  <c r="BF20" i="1"/>
  <c r="BG20" i="1"/>
  <c r="AW21" i="1"/>
  <c r="AX21" i="1"/>
  <c r="AZ21" i="1"/>
  <c r="BA21" i="1"/>
  <c r="BC21" i="1"/>
  <c r="BD21" i="1"/>
  <c r="BF21" i="1"/>
  <c r="BG21" i="1"/>
  <c r="AW22" i="1"/>
  <c r="AX22" i="1"/>
  <c r="AZ22" i="1"/>
  <c r="BA22" i="1"/>
  <c r="BC22" i="1"/>
  <c r="BD22" i="1"/>
  <c r="BF22" i="1"/>
  <c r="BG22" i="1"/>
  <c r="AW23" i="1"/>
  <c r="AX23" i="1"/>
  <c r="AZ23" i="1"/>
  <c r="BA23" i="1"/>
  <c r="BC23" i="1"/>
  <c r="BD23" i="1"/>
  <c r="BF23" i="1"/>
  <c r="BG23" i="1"/>
  <c r="AW24" i="1"/>
  <c r="AX24" i="1"/>
  <c r="AZ24" i="1"/>
  <c r="BA24" i="1"/>
  <c r="BC24" i="1"/>
  <c r="BD24" i="1"/>
  <c r="BF24" i="1"/>
  <c r="BG24" i="1"/>
  <c r="AW25" i="1"/>
  <c r="AX25" i="1"/>
  <c r="AZ25" i="1"/>
  <c r="BA25" i="1"/>
  <c r="BC25" i="1"/>
  <c r="BD25" i="1"/>
  <c r="BF25" i="1"/>
  <c r="BG25" i="1"/>
  <c r="AW26" i="1"/>
  <c r="AX26" i="1"/>
  <c r="AZ26" i="1"/>
  <c r="BA26" i="1"/>
  <c r="BC26" i="1"/>
  <c r="BD26" i="1"/>
  <c r="BF26" i="1"/>
  <c r="BG26" i="1"/>
  <c r="AW27" i="1"/>
  <c r="AX27" i="1"/>
  <c r="AZ27" i="1"/>
  <c r="BA27" i="1"/>
  <c r="BC27" i="1"/>
  <c r="BD27" i="1"/>
  <c r="BF27" i="1"/>
  <c r="BG27" i="1"/>
  <c r="AW28" i="1"/>
  <c r="AX28" i="1"/>
  <c r="AZ28" i="1"/>
  <c r="BA28" i="1"/>
  <c r="BC28" i="1"/>
  <c r="BD28" i="1"/>
  <c r="BF28" i="1"/>
  <c r="BG28" i="1"/>
  <c r="AW29" i="1"/>
  <c r="AX29" i="1"/>
  <c r="AZ29" i="1"/>
  <c r="BA29" i="1"/>
  <c r="BC29" i="1"/>
  <c r="BD29" i="1"/>
  <c r="BF29" i="1"/>
  <c r="BG29" i="1"/>
  <c r="AW30" i="1"/>
  <c r="AX30" i="1"/>
  <c r="AZ30" i="1"/>
  <c r="BA30" i="1"/>
  <c r="BC30" i="1"/>
  <c r="BD30" i="1"/>
  <c r="BF30" i="1"/>
  <c r="BG30" i="1"/>
  <c r="AW31" i="1"/>
  <c r="AX31" i="1"/>
  <c r="AZ31" i="1"/>
  <c r="BA31" i="1"/>
  <c r="BC31" i="1"/>
  <c r="BD31" i="1"/>
  <c r="BF31" i="1"/>
  <c r="BG31" i="1"/>
  <c r="AW32" i="1"/>
  <c r="AX32" i="1"/>
  <c r="AZ32" i="1"/>
  <c r="BA32" i="1"/>
  <c r="BC32" i="1"/>
  <c r="BD32" i="1"/>
  <c r="BF32" i="1"/>
  <c r="BG32" i="1"/>
  <c r="AW33" i="1"/>
  <c r="AX33" i="1"/>
  <c r="AZ33" i="1"/>
  <c r="BA33" i="1"/>
  <c r="BC33" i="1"/>
  <c r="BD33" i="1"/>
  <c r="BF33" i="1"/>
  <c r="BG33" i="1"/>
  <c r="AW34" i="1"/>
  <c r="AX34" i="1"/>
  <c r="AZ34" i="1"/>
  <c r="BA34" i="1"/>
  <c r="BC34" i="1"/>
  <c r="BD34" i="1"/>
  <c r="BF34" i="1"/>
  <c r="BG34" i="1"/>
  <c r="AW35" i="1"/>
  <c r="AX35" i="1"/>
  <c r="AZ35" i="1"/>
  <c r="BA35" i="1"/>
  <c r="BC35" i="1"/>
  <c r="BD35" i="1"/>
  <c r="BF35" i="1"/>
  <c r="BG35" i="1"/>
  <c r="AW36" i="1"/>
  <c r="AX36" i="1"/>
  <c r="AZ36" i="1"/>
  <c r="BA36" i="1"/>
  <c r="BC36" i="1"/>
  <c r="BD36" i="1"/>
  <c r="BF36" i="1"/>
  <c r="BG36" i="1"/>
  <c r="AW37" i="1"/>
  <c r="AX37" i="1"/>
  <c r="AZ37" i="1"/>
  <c r="BA37" i="1"/>
  <c r="BC37" i="1"/>
  <c r="BD37" i="1"/>
  <c r="BF37" i="1"/>
  <c r="BG37" i="1"/>
  <c r="AW38" i="1"/>
  <c r="AX38" i="1"/>
  <c r="AZ38" i="1"/>
  <c r="BA38" i="1"/>
  <c r="BC38" i="1"/>
  <c r="BD38" i="1"/>
  <c r="BF38" i="1"/>
  <c r="BG38" i="1"/>
  <c r="AW39" i="1"/>
  <c r="AX39" i="1"/>
  <c r="AZ39" i="1"/>
  <c r="BA39" i="1"/>
  <c r="BC39" i="1"/>
  <c r="BD39" i="1"/>
  <c r="BF39" i="1"/>
  <c r="BG39" i="1"/>
  <c r="AW40" i="1"/>
  <c r="AX40" i="1"/>
  <c r="AZ40" i="1"/>
  <c r="BA40" i="1"/>
  <c r="BC40" i="1"/>
  <c r="BD40" i="1"/>
  <c r="BF40" i="1"/>
  <c r="BG40" i="1"/>
  <c r="AW41" i="1"/>
  <c r="AX41" i="1"/>
  <c r="AZ41" i="1"/>
  <c r="BA41" i="1"/>
  <c r="BC41" i="1"/>
  <c r="BD41" i="1"/>
  <c r="BF41" i="1"/>
  <c r="BG41" i="1"/>
  <c r="AW9" i="1" l="1"/>
  <c r="AX9" i="1"/>
  <c r="AZ9" i="1"/>
  <c r="BA9" i="1"/>
  <c r="AT9" i="1"/>
  <c r="AU9" i="1"/>
  <c r="BF9" i="1"/>
  <c r="BG9" i="1"/>
  <c r="AW10" i="1"/>
  <c r="AX10" i="1"/>
  <c r="AZ10" i="1"/>
  <c r="BA10" i="1"/>
  <c r="AT10" i="1"/>
  <c r="AU10" i="1"/>
  <c r="BF10" i="1"/>
  <c r="BG10" i="1"/>
  <c r="AW11" i="1"/>
  <c r="AX11" i="1"/>
  <c r="AZ11" i="1"/>
  <c r="BA11" i="1"/>
  <c r="AT11" i="1"/>
  <c r="AU11" i="1"/>
  <c r="BF11" i="1"/>
  <c r="BG11" i="1"/>
  <c r="AW12" i="1"/>
  <c r="AX12" i="1"/>
  <c r="AZ12" i="1"/>
  <c r="BA12" i="1"/>
  <c r="AT12" i="1"/>
  <c r="AU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</calcChain>
</file>

<file path=xl/sharedStrings.xml><?xml version="1.0" encoding="utf-8"?>
<sst xmlns="http://schemas.openxmlformats.org/spreadsheetml/2006/main" count="1952" uniqueCount="69">
  <si>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</si>
  <si>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</si>
  <si>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</si>
  <si>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</si>
  <si>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</si>
  <si>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</si>
  <si>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</si>
  <si>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</si>
  <si>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</si>
  <si>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</si>
  <si>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</si>
  <si>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</si>
  <si>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</si>
  <si>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</si>
  <si>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</si>
  <si>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</si>
  <si>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</si>
  <si>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</si>
  <si>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</si>
  <si>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</si>
  <si>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</si>
  <si>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</si>
  <si>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</si>
  <si>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</si>
  <si>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</si>
  <si>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</si>
  <si>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</si>
  <si>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</si>
  <si>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BRN08jun22_001.gcd</t>
  </si>
  <si>
    <t>BRN08jun22_002.gcd</t>
  </si>
  <si>
    <t>BRN08jun22_003.gcd</t>
  </si>
  <si>
    <t>yellow tank</t>
  </si>
  <si>
    <t>BRN08jun22_004.gcd</t>
  </si>
  <si>
    <t>BRN08jun22_005.gcd</t>
  </si>
  <si>
    <t>BRN08jun22_006.gcd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</si>
  <si>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</si>
  <si>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</si>
  <si>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</si>
  <si>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</si>
  <si>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</si>
  <si>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</si>
  <si>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BRN08jun22_007.gcd</t>
  </si>
  <si>
    <t>BRN08jun22_008.gcd</t>
  </si>
  <si>
    <t>BRN08jun22_009.gcd</t>
  </si>
  <si>
    <t>BRN08jun22_010.gcd</t>
  </si>
  <si>
    <t>BRN08jun22_011.gcd</t>
  </si>
  <si>
    <t>BRN08jun22_012.gcd</t>
  </si>
  <si>
    <t>BRN08jun22_013.gcd</t>
  </si>
  <si>
    <t>BRN08jun22_014.gcd</t>
  </si>
  <si>
    <t>BRN08jun22_015.gcd</t>
  </si>
  <si>
    <t>BRN08jun22_016.gcd</t>
  </si>
  <si>
    <t>BRN08jun22_017.gcd</t>
  </si>
  <si>
    <t>BRN08jun22_018.gcd</t>
  </si>
  <si>
    <t>BRN08jun22_019.gcd</t>
  </si>
  <si>
    <t>186 (196)</t>
  </si>
  <si>
    <t>BRN08jun22_020.gcd</t>
  </si>
  <si>
    <t>BRN08jun22_021.gcd</t>
  </si>
  <si>
    <t>BRN08jun22_022.gcd</t>
  </si>
  <si>
    <t>BRN08jun22_023.gcd</t>
  </si>
  <si>
    <t>BRN08jun22_024.gcd</t>
  </si>
  <si>
    <t>BRN08jun22_025.gcd</t>
  </si>
  <si>
    <t>BRN08jun22_026.gcd</t>
  </si>
  <si>
    <t>BRN08jun22_027.gcd</t>
  </si>
  <si>
    <t>BRN08jun22_028.gcd</t>
  </si>
  <si>
    <t>BRN08jun22_029.gcd</t>
  </si>
  <si>
    <t>BRN08jun22_030.gcd</t>
  </si>
  <si>
    <t>BRN08jun22_031.gcd</t>
  </si>
  <si>
    <t>BRN08jun22_032.gcd</t>
  </si>
  <si>
    <t>BRN08jun22_033.gcd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</si>
</sst>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topLeftCell="AH1" workbookViewId="0">
      <selection activeCell="AT36" sqref="AT3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15</v>
      </c>
      <c r="O7" t="s">
        <v>16</v>
      </c>
      <c r="AC7" t="s">
        <v>17</v>
      </c>
      <c r="BI7" t="s">
        <v>40</v>
      </c>
    </row>
    <row r="8" spans="1:73" ht="188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35</v>
      </c>
      <c r="AT8" s="5" t="s">
        <v>36</v>
      </c>
      <c r="AU8" s="5" t="s">
        <v>37</v>
      </c>
      <c r="AW8" s="5" t="s">
        <v>21</v>
      </c>
      <c r="AX8" s="5" t="s">
        <v>20</v>
      </c>
      <c r="AZ8" s="5" t="s">
        <v>22</v>
      </c>
      <c r="BA8" s="5" t="s">
        <v>23</v>
      </c>
      <c r="BC8" s="5" t="s">
        <v>26</v>
      </c>
      <c r="BD8" s="5" t="s">
        <v>27</v>
      </c>
      <c r="BF8" s="15" t="s">
        <v>38</v>
      </c>
      <c r="BG8" s="15" t="s">
        <v>39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28</v>
      </c>
      <c r="C9" s="2">
        <v>44720.447534722225</v>
      </c>
      <c r="D9" t="s">
        <v>24</v>
      </c>
      <c r="E9" t="s">
        <v>13</v>
      </c>
      <c r="F9">
        <v>0</v>
      </c>
      <c r="G9">
        <v>6.0650000000000004</v>
      </c>
      <c r="H9" s="3">
        <v>1707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44720.447534722225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44720.447534722225</v>
      </c>
      <c r="AF9" t="s">
        <v>24</v>
      </c>
      <c r="AG9" t="s">
        <v>13</v>
      </c>
      <c r="AH9">
        <v>0</v>
      </c>
      <c r="AI9">
        <v>12.21</v>
      </c>
      <c r="AJ9" s="3">
        <v>2079</v>
      </c>
      <c r="AK9">
        <v>0.36399999999999999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4">
        <v>49</v>
      </c>
      <c r="AT9" s="10">
        <f>IF(H9&lt;10000,((0.0000001453*H9^2)+(0.0008349*H9)+(-1.805)),(IF(H9&lt;700000,((-0.00000000008054*H9^2)+(0.002348*H9)+(-2.47)), ((-0.00000001938*V9^2)+(0.2471*V9)+(226.8)))))</f>
        <v>4.3556559700000053E-2</v>
      </c>
      <c r="AU9" s="11">
        <f>(-0.00000002552*AJ9^2)+(0.2067*AJ9)+(-103.7)</f>
        <v>325.91899640968001</v>
      </c>
      <c r="AW9" s="6">
        <f t="shared" ref="AW9:AW14" si="0">IF(H9&lt;15000,((0.00000002125*H9^2)+(0.002705*H9)+(-4.371)),(IF(H9&lt;700000,((-0.0000000008162*H9^2)+(0.003141*H9)+(0.4702)), ((0.000000003285*V9^2)+(0.1899*V9)+(559.5)))))</f>
        <v>0.3083542912499988</v>
      </c>
      <c r="AX9" s="7">
        <f t="shared" ref="AX9:AX14" si="1">((-0.00000006277*AJ9^2)+(0.1854*AJ9)+(34.83))</f>
        <v>420.00529293243005</v>
      </c>
      <c r="AZ9" s="8">
        <f t="shared" ref="AZ9:AZ14" si="2">IF(H9&lt;10000,((-0.00000005795*H9^2)+(0.003823*H9)+(-6.715)),(IF(H9&lt;700000,((-0.0000000001209*H9^2)+(0.002635*H9)+(-0.4111)), ((-0.00000002007*V9^2)+(0.2564*V9)+(286.1)))))</f>
        <v>-0.35799654955000015</v>
      </c>
      <c r="BA9" s="9">
        <f t="shared" ref="BA9:BA14" si="3">(-0.00000001626*AJ9^2)+(0.1912*AJ9)+(-3.858)</f>
        <v>393.57652036134004</v>
      </c>
      <c r="BC9" s="10">
        <f t="shared" ref="BC9:BC12" si="4">IF(H9&lt;10000,((0.0000001453*H9^2)+(0.0008349*H9)+(-1.805)),(IF(H9&lt;700000,((-0.00000000008054*H9^2)+(0.002348*H9)+(-2.47)), ((-0.00000001938*V9^2)+(0.2471*V9)+(226.8)))))</f>
        <v>4.3556559700000053E-2</v>
      </c>
      <c r="BD9" s="11">
        <f t="shared" ref="BD9:BD12" si="5">(-0.00000002552*AJ9^2)+(0.2067*AJ9)+(-103.7)</f>
        <v>325.91899640968001</v>
      </c>
      <c r="BF9" s="16">
        <f t="shared" ref="BF9:BF14" si="6">IF(H9&lt;100000,((0.0000000152*H9^2)+(0.0014347*H9)+(-4.08313)),((0.00000295*V9^2)+(0.083061*V9)+(133)))</f>
        <v>-1.5898065951999998</v>
      </c>
      <c r="BG9" s="17">
        <f t="shared" ref="BG9:BG14" si="7">(-0.00000172*AJ9^2)+(0.108838*AJ9)+(-21.89)</f>
        <v>196.94994747999999</v>
      </c>
      <c r="BI9">
        <v>49</v>
      </c>
      <c r="BJ9" t="s">
        <v>28</v>
      </c>
      <c r="BK9" s="2">
        <v>44720.447534722225</v>
      </c>
      <c r="BL9" t="s">
        <v>24</v>
      </c>
      <c r="BM9" t="s">
        <v>13</v>
      </c>
      <c r="BN9">
        <v>0</v>
      </c>
      <c r="BO9">
        <v>2.7</v>
      </c>
      <c r="BP9" s="3">
        <v>5132598</v>
      </c>
      <c r="BQ9">
        <v>958.29399999999998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29</v>
      </c>
      <c r="C10" s="2">
        <v>44720.46875</v>
      </c>
      <c r="D10" t="s">
        <v>25</v>
      </c>
      <c r="E10" t="s">
        <v>13</v>
      </c>
      <c r="F10">
        <v>0</v>
      </c>
      <c r="G10">
        <v>6.0039999999999996</v>
      </c>
      <c r="H10" s="3">
        <v>788932</v>
      </c>
      <c r="I10">
        <v>1.59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44720.46875</v>
      </c>
      <c r="R10" t="s">
        <v>25</v>
      </c>
      <c r="S10" t="s">
        <v>13</v>
      </c>
      <c r="T10">
        <v>0</v>
      </c>
      <c r="U10">
        <v>5.9569999999999999</v>
      </c>
      <c r="V10" s="3">
        <v>6876</v>
      </c>
      <c r="W10">
        <v>1.837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44720.46875</v>
      </c>
      <c r="AF10" t="s">
        <v>25</v>
      </c>
      <c r="AG10" t="s">
        <v>13</v>
      </c>
      <c r="AH10">
        <v>0</v>
      </c>
      <c r="AI10">
        <v>12.194000000000001</v>
      </c>
      <c r="AJ10" s="3">
        <v>7445</v>
      </c>
      <c r="AK10">
        <v>1.5049999999999999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4">
        <v>50</v>
      </c>
      <c r="AT10" s="10">
        <f>IF(H10&lt;10000,((0.0000001453*H10^2)+(0.0008349*H10)+(-1.805)),(IF(H10&lt;700000,((-0.00000000008054*H10^2)+(0.002348*H10)+(-2.47)), ((-0.00000001938*V10^2)+(0.2471*V10)+(226.8)))))</f>
        <v>1924.9433256931197</v>
      </c>
      <c r="AU10" s="11">
        <f>(-0.00000002552*AJ10^2)+(0.2067*AJ10)+(-103.7)</f>
        <v>1433.7669768019998</v>
      </c>
      <c r="AW10" s="6">
        <f t="shared" si="0"/>
        <v>1865.40771275016</v>
      </c>
      <c r="AX10" s="7">
        <f t="shared" si="1"/>
        <v>1411.6537828707501</v>
      </c>
      <c r="AZ10" s="8">
        <f t="shared" si="2"/>
        <v>2048.1575029236801</v>
      </c>
      <c r="BA10" s="9">
        <f t="shared" si="3"/>
        <v>1418.7247403135002</v>
      </c>
      <c r="BC10" s="10">
        <f t="shared" si="4"/>
        <v>1924.9433256931197</v>
      </c>
      <c r="BD10" s="11">
        <f t="shared" si="5"/>
        <v>1433.7669768019998</v>
      </c>
      <c r="BF10" s="16">
        <f t="shared" si="6"/>
        <v>843.60159520000002</v>
      </c>
      <c r="BG10" s="17">
        <f t="shared" si="7"/>
        <v>693.07270700000004</v>
      </c>
      <c r="BI10">
        <v>50</v>
      </c>
      <c r="BJ10" t="s">
        <v>29</v>
      </c>
      <c r="BK10" s="2">
        <v>44720.46875</v>
      </c>
      <c r="BL10" t="s">
        <v>25</v>
      </c>
      <c r="BM10" t="s">
        <v>13</v>
      </c>
      <c r="BN10">
        <v>0</v>
      </c>
      <c r="BO10">
        <v>2.7080000000000002</v>
      </c>
      <c r="BP10" s="3">
        <v>4982489</v>
      </c>
      <c r="BQ10">
        <v>957.02200000000005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30</v>
      </c>
      <c r="C11" s="2">
        <v>44720.489976851852</v>
      </c>
      <c r="D11" t="s">
        <v>31</v>
      </c>
      <c r="E11" t="s">
        <v>13</v>
      </c>
      <c r="F11">
        <v>0</v>
      </c>
      <c r="G11">
        <v>6.0270000000000001</v>
      </c>
      <c r="H11" s="3">
        <v>3187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44720.489976851852</v>
      </c>
      <c r="R11" t="s">
        <v>31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44720.489976851852</v>
      </c>
      <c r="AF11" t="s">
        <v>31</v>
      </c>
      <c r="AG11" t="s">
        <v>13</v>
      </c>
      <c r="AH11">
        <v>0</v>
      </c>
      <c r="AI11">
        <v>12.182</v>
      </c>
      <c r="AJ11" s="3">
        <v>1199</v>
      </c>
      <c r="AK11">
        <v>0.17699999999999999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4">
        <v>51</v>
      </c>
      <c r="AT11" s="10">
        <f>IF(H11&lt;10000,((0.0000001453*H11^2)+(0.0008349*H11)+(-1.805)),(IF(H11&lt;700000,((-0.00000000008054*H11^2)+(0.002348*H11)+(-2.47)), ((-0.00000001938*V11^2)+(0.2471*V11)+(226.8)))))</f>
        <v>2.3316338957000005</v>
      </c>
      <c r="AU11" s="11">
        <f>(-0.00000002552*AJ11^2)+(0.2067*AJ11)+(-103.7)</f>
        <v>144.09661242247995</v>
      </c>
      <c r="AW11" s="6">
        <f t="shared" si="0"/>
        <v>4.4656705912499994</v>
      </c>
      <c r="AX11" s="7">
        <f t="shared" si="1"/>
        <v>257.03436178522998</v>
      </c>
      <c r="AZ11" s="8">
        <f t="shared" si="2"/>
        <v>4.88030464645</v>
      </c>
      <c r="BA11" s="9">
        <f t="shared" si="3"/>
        <v>225.36742460774002</v>
      </c>
      <c r="BC11" s="10">
        <f t="shared" si="4"/>
        <v>2.3316338957000005</v>
      </c>
      <c r="BD11" s="11">
        <f t="shared" si="5"/>
        <v>144.09661242247995</v>
      </c>
      <c r="BF11" s="16">
        <f t="shared" si="6"/>
        <v>0.64364482880000029</v>
      </c>
      <c r="BG11" s="17">
        <f t="shared" si="7"/>
        <v>106.13408828000003</v>
      </c>
      <c r="BI11">
        <v>51</v>
      </c>
      <c r="BJ11" t="s">
        <v>30</v>
      </c>
      <c r="BK11" s="2">
        <v>44720.489976851852</v>
      </c>
      <c r="BL11" t="s">
        <v>31</v>
      </c>
      <c r="BM11" t="s">
        <v>13</v>
      </c>
      <c r="BN11">
        <v>0</v>
      </c>
      <c r="BO11">
        <v>2.7040000000000002</v>
      </c>
      <c r="BP11" s="3">
        <v>5098516</v>
      </c>
      <c r="BQ11">
        <v>958.02099999999996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32</v>
      </c>
      <c r="C12" s="2">
        <v>44720.511203703703</v>
      </c>
      <c r="D12">
        <v>106</v>
      </c>
      <c r="E12" t="s">
        <v>13</v>
      </c>
      <c r="F12">
        <v>0</v>
      </c>
      <c r="G12">
        <v>6.0030000000000001</v>
      </c>
      <c r="H12" s="3">
        <v>2048754</v>
      </c>
      <c r="I12">
        <v>4.1449999999999996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32</v>
      </c>
      <c r="Q12" s="2">
        <v>44720.511203703703</v>
      </c>
      <c r="R12">
        <v>106</v>
      </c>
      <c r="S12" t="s">
        <v>13</v>
      </c>
      <c r="T12">
        <v>0</v>
      </c>
      <c r="U12">
        <v>5.9569999999999999</v>
      </c>
      <c r="V12" s="3">
        <v>16307</v>
      </c>
      <c r="W12">
        <v>4.1479999999999997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32</v>
      </c>
      <c r="AE12" s="2">
        <v>44720.511203703703</v>
      </c>
      <c r="AF12">
        <v>106</v>
      </c>
      <c r="AG12" t="s">
        <v>13</v>
      </c>
      <c r="AH12">
        <v>0</v>
      </c>
      <c r="AI12">
        <v>12.124000000000001</v>
      </c>
      <c r="AJ12" s="3">
        <v>50836</v>
      </c>
      <c r="AK12">
        <v>10.616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4">
        <v>52</v>
      </c>
      <c r="AT12" s="10">
        <f>IF(H12&lt;10000,((0.0000001453*H12^2)+(0.0008349*H12)+(-1.805)),(IF(H12&lt;700000,((-0.00000000008054*H12^2)+(0.002348*H12)+(-2.47)), ((-0.00000001938*V12^2)+(0.2471*V12)+(226.8)))))</f>
        <v>4251.10620433438</v>
      </c>
      <c r="AU12" s="11">
        <f>(-0.00000002552*AJ12^2)+(0.2067*AJ12)+(-103.7)</f>
        <v>10338.149892174079</v>
      </c>
      <c r="AW12" s="6">
        <f t="shared" si="0"/>
        <v>3657.0728414479654</v>
      </c>
      <c r="AX12" s="7">
        <f t="shared" si="1"/>
        <v>9297.6079582980801</v>
      </c>
      <c r="AZ12" s="8">
        <f t="shared" si="2"/>
        <v>4461.8778207425703</v>
      </c>
      <c r="BA12" s="9">
        <f t="shared" si="3"/>
        <v>9673.9644999510401</v>
      </c>
      <c r="BC12" s="10">
        <f t="shared" si="4"/>
        <v>4251.10620433438</v>
      </c>
      <c r="BD12" s="11">
        <f t="shared" si="5"/>
        <v>10338.149892174079</v>
      </c>
      <c r="BF12" s="16">
        <f t="shared" si="6"/>
        <v>2271.9345615500001</v>
      </c>
      <c r="BG12" s="17">
        <f t="shared" si="7"/>
        <v>1066.0044668800003</v>
      </c>
      <c r="BI12">
        <v>52</v>
      </c>
      <c r="BJ12" t="s">
        <v>32</v>
      </c>
      <c r="BK12" s="2">
        <v>44720.511203703703</v>
      </c>
      <c r="BL12">
        <v>106</v>
      </c>
      <c r="BM12" t="s">
        <v>13</v>
      </c>
      <c r="BN12">
        <v>0</v>
      </c>
      <c r="BO12">
        <v>2.851</v>
      </c>
      <c r="BP12" s="3">
        <v>1007570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33</v>
      </c>
      <c r="C13" s="2">
        <v>44720.532418981478</v>
      </c>
      <c r="D13">
        <v>171</v>
      </c>
      <c r="E13" t="s">
        <v>13</v>
      </c>
      <c r="F13">
        <v>0</v>
      </c>
      <c r="G13">
        <v>6.0149999999999997</v>
      </c>
      <c r="H13" s="3">
        <v>8887</v>
      </c>
      <c r="I13">
        <v>1.2999999999999999E-2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33</v>
      </c>
      <c r="Q13" s="2">
        <v>44720.532418981478</v>
      </c>
      <c r="R13">
        <v>171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33</v>
      </c>
      <c r="AE13" s="2">
        <v>44720.532418981478</v>
      </c>
      <c r="AF13">
        <v>171</v>
      </c>
      <c r="AG13" t="s">
        <v>13</v>
      </c>
      <c r="AH13">
        <v>0</v>
      </c>
      <c r="AI13">
        <v>12.151</v>
      </c>
      <c r="AJ13" s="3">
        <v>15430</v>
      </c>
      <c r="AK13">
        <v>3.1970000000000001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4">
        <v>53</v>
      </c>
      <c r="AT13" s="10">
        <f t="shared" ref="AT13:AT41" si="8">IF(H13&lt;10000,((0.0000001453*H13^2)+(0.0008349*H13)+(-1.805)),(IF(H13&lt;700000,((-0.00000000008054*H13^2)+(0.002348*H13)+(-2.47)), ((-0.00000001938*V13^2)+(0.2471*V13)+(226.8)))))</f>
        <v>17.0903714357</v>
      </c>
      <c r="AU13" s="11">
        <f t="shared" ref="AU13:AU41" si="9">(-0.00000002552*AJ13^2)+(0.2067*AJ13)+(-103.7)</f>
        <v>3079.6050733520001</v>
      </c>
      <c r="AW13" s="6">
        <f t="shared" si="0"/>
        <v>21.346633841250004</v>
      </c>
      <c r="AX13" s="7">
        <f t="shared" si="1"/>
        <v>2880.607410827</v>
      </c>
      <c r="AZ13" s="8">
        <f t="shared" si="2"/>
        <v>22.683181336449998</v>
      </c>
      <c r="BA13" s="9">
        <f t="shared" si="3"/>
        <v>2942.4867395260003</v>
      </c>
      <c r="BC13" s="10">
        <f t="shared" ref="BC9:BC14" si="10">IF(H13&lt;10000,((0.0000001453*H13^2)+(0.0008349*H13)+(-1.805)),(IF(H13&lt;700000,((-0.00000000008054*H13^2)+(0.002348*H13)+(-2.47)), ((-0.00000001938*V13^2)+(0.2471*V13)+(226.8)))))</f>
        <v>17.0903714357</v>
      </c>
      <c r="BD13" s="11">
        <f t="shared" ref="BD9:BD14" si="11">(-0.00000002552*AJ13^2)+(0.2067*AJ13)+(-103.7)</f>
        <v>3079.6050733520001</v>
      </c>
      <c r="BF13" s="16">
        <f t="shared" si="6"/>
        <v>9.8675261887999994</v>
      </c>
      <c r="BG13" s="17">
        <f t="shared" si="7"/>
        <v>1247.9743120000001</v>
      </c>
      <c r="BI13">
        <v>53</v>
      </c>
      <c r="BJ13" t="s">
        <v>33</v>
      </c>
      <c r="BK13" s="2">
        <v>44720.532418981478</v>
      </c>
      <c r="BL13">
        <v>171</v>
      </c>
      <c r="BM13" t="s">
        <v>13</v>
      </c>
      <c r="BN13">
        <v>0</v>
      </c>
      <c r="BO13">
        <v>2.8260000000000001</v>
      </c>
      <c r="BP13" s="3">
        <v>1487807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34</v>
      </c>
      <c r="C14" s="2">
        <v>44720.55363425926</v>
      </c>
      <c r="D14">
        <v>173</v>
      </c>
      <c r="E14" t="s">
        <v>13</v>
      </c>
      <c r="F14">
        <v>0</v>
      </c>
      <c r="G14">
        <v>5.9969999999999999</v>
      </c>
      <c r="H14" s="3">
        <v>2701249</v>
      </c>
      <c r="I14">
        <v>5.4720000000000004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34</v>
      </c>
      <c r="Q14" s="2">
        <v>44720.55363425926</v>
      </c>
      <c r="R14">
        <v>173</v>
      </c>
      <c r="S14" t="s">
        <v>13</v>
      </c>
      <c r="T14">
        <v>0</v>
      </c>
      <c r="U14">
        <v>5.9530000000000003</v>
      </c>
      <c r="V14" s="3">
        <v>20596</v>
      </c>
      <c r="W14">
        <v>5.1980000000000004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34</v>
      </c>
      <c r="AE14" s="2">
        <v>44720.55363425926</v>
      </c>
      <c r="AF14">
        <v>173</v>
      </c>
      <c r="AG14" t="s">
        <v>13</v>
      </c>
      <c r="AH14">
        <v>0</v>
      </c>
      <c r="AI14">
        <v>12.105</v>
      </c>
      <c r="AJ14" s="3">
        <v>48795</v>
      </c>
      <c r="AK14">
        <v>10.192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4">
        <v>54</v>
      </c>
      <c r="AT14" s="10">
        <f t="shared" si="8"/>
        <v>5307.8506967139201</v>
      </c>
      <c r="AU14" s="11">
        <f t="shared" si="9"/>
        <v>9921.4646043219982</v>
      </c>
      <c r="AW14" s="6">
        <f t="shared" si="0"/>
        <v>4472.0738812845602</v>
      </c>
      <c r="AX14" s="7">
        <f t="shared" si="1"/>
        <v>8931.9706413907516</v>
      </c>
      <c r="AZ14" s="8">
        <f t="shared" si="2"/>
        <v>5558.4008020148804</v>
      </c>
      <c r="BA14" s="9">
        <f t="shared" si="3"/>
        <v>9287.0317200735008</v>
      </c>
      <c r="BC14" s="10">
        <f t="shared" si="10"/>
        <v>5307.8506967139201</v>
      </c>
      <c r="BD14" s="11">
        <f t="shared" si="11"/>
        <v>9921.4646043219982</v>
      </c>
      <c r="BF14" s="16">
        <f t="shared" si="6"/>
        <v>3095.1002432</v>
      </c>
      <c r="BG14" s="17">
        <f t="shared" si="7"/>
        <v>1193.6227269999997</v>
      </c>
      <c r="BI14">
        <v>54</v>
      </c>
      <c r="BJ14" t="s">
        <v>34</v>
      </c>
      <c r="BK14" s="2">
        <v>44720.55363425926</v>
      </c>
      <c r="BL14">
        <v>173</v>
      </c>
      <c r="BM14" t="s">
        <v>13</v>
      </c>
      <c r="BN14">
        <v>0</v>
      </c>
      <c r="BO14">
        <v>2.8279999999999998</v>
      </c>
      <c r="BP14" s="3">
        <v>1437979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44720.574849537035</v>
      </c>
      <c r="D15">
        <v>16</v>
      </c>
      <c r="E15" t="s">
        <v>13</v>
      </c>
      <c r="F15">
        <v>0</v>
      </c>
      <c r="G15">
        <v>6.008</v>
      </c>
      <c r="H15" s="3">
        <v>28474</v>
      </c>
      <c r="I15">
        <v>5.2999999999999999E-2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44720.574849537035</v>
      </c>
      <c r="R15">
        <v>16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44720.574849537035</v>
      </c>
      <c r="AF15">
        <v>16</v>
      </c>
      <c r="AG15" t="s">
        <v>13</v>
      </c>
      <c r="AH15">
        <v>0</v>
      </c>
      <c r="AI15">
        <v>12.151</v>
      </c>
      <c r="AJ15" s="3">
        <v>4876</v>
      </c>
      <c r="AK15">
        <v>0.95899999999999996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4">
        <v>55</v>
      </c>
      <c r="AT15" s="10">
        <f t="shared" si="8"/>
        <v>64.321652690834952</v>
      </c>
      <c r="AU15" s="11">
        <f t="shared" si="9"/>
        <v>903.56245240447993</v>
      </c>
      <c r="AW15" s="6">
        <f t="shared" ref="AW15:AW41" si="12">IF(H15&lt;15000,((0.00000002125*H15^2)+(0.002705*H15)+(-4.371)),(IF(H15&lt;700000,((-0.0000000008162*H15^2)+(0.003141*H15)+(0.4702)), ((0.000000003285*V15^2)+(0.1899*V15)+(559.5)))))</f>
        <v>89.245284606648809</v>
      </c>
      <c r="AX15" s="7">
        <f t="shared" ref="AX15:AX41" si="13">((-0.00000006277*AJ15^2)+(0.1854*AJ15)+(34.83))</f>
        <v>937.34801964848009</v>
      </c>
      <c r="AZ15" s="8">
        <f t="shared" ref="AZ15:AZ41" si="14">IF(H15&lt;10000,((-0.00000005795*H15^2)+(0.003823*H15)+(-6.715)),(IF(H15&lt;700000,((-0.0000000001209*H15^2)+(0.002635*H15)+(-0.4111)), ((-0.00000002007*V15^2)+(0.2564*V15)+(286.1)))))</f>
        <v>74.519868067071599</v>
      </c>
      <c r="BA15" s="9">
        <f t="shared" ref="BA15:BA41" si="15">(-0.00000001626*AJ15^2)+(0.1912*AJ15)+(-3.858)</f>
        <v>928.0466123862401</v>
      </c>
      <c r="BC15" s="10">
        <f t="shared" ref="BC15:BC41" si="16">IF(H15&lt;10000,((0.0000001453*H15^2)+(0.0008349*H15)+(-1.805)),(IF(H15&lt;700000,((-0.00000000008054*H15^2)+(0.002348*H15)+(-2.47)), ((-0.00000001938*V15^2)+(0.2471*V15)+(226.8)))))</f>
        <v>64.321652690834952</v>
      </c>
      <c r="BD15" s="11">
        <f t="shared" ref="BD15:BD41" si="17">(-0.00000002552*AJ15^2)+(0.2067*AJ15)+(-103.7)</f>
        <v>903.56245240447993</v>
      </c>
      <c r="BF15" s="16">
        <f t="shared" ref="BF15:BF41" si="18">IF(H15&lt;100000,((0.0000000152*H15^2)+(0.0014347*H15)+(-4.08313)),((0.00000295*V15^2)+(0.083061*V15)+(133)))</f>
        <v>49.092201675200002</v>
      </c>
      <c r="BG15" s="17">
        <f t="shared" ref="BG15:BG41" si="19">(-0.00000172*AJ15^2)+(0.108838*AJ15)+(-21.89)</f>
        <v>467.91044127999999</v>
      </c>
      <c r="BI15">
        <v>55</v>
      </c>
      <c r="BJ15" t="s">
        <v>41</v>
      </c>
      <c r="BK15" s="2">
        <v>44720.574849537035</v>
      </c>
      <c r="BL15">
        <v>16</v>
      </c>
      <c r="BM15" t="s">
        <v>13</v>
      </c>
      <c r="BN15">
        <v>0</v>
      </c>
      <c r="BO15">
        <v>2.827</v>
      </c>
      <c r="BP15" s="3">
        <v>1457280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44720.596053240741</v>
      </c>
      <c r="D16">
        <v>160</v>
      </c>
      <c r="E16" t="s">
        <v>13</v>
      </c>
      <c r="F16">
        <v>0</v>
      </c>
      <c r="G16">
        <v>6.0540000000000003</v>
      </c>
      <c r="H16" s="3">
        <v>1684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44720.596053240741</v>
      </c>
      <c r="R16">
        <v>160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44720.596053240741</v>
      </c>
      <c r="AF16">
        <v>160</v>
      </c>
      <c r="AG16" t="s">
        <v>13</v>
      </c>
      <c r="AH16">
        <v>0</v>
      </c>
      <c r="AI16">
        <v>12.090999999999999</v>
      </c>
      <c r="AJ16" s="3">
        <v>71185</v>
      </c>
      <c r="AK16">
        <v>14.821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4">
        <v>56</v>
      </c>
      <c r="AT16" s="10">
        <f t="shared" si="8"/>
        <v>1.3021476800000098E-2</v>
      </c>
      <c r="AU16" s="11">
        <f t="shared" si="9"/>
        <v>14480.921896177999</v>
      </c>
      <c r="AW16" s="6">
        <f t="shared" si="12"/>
        <v>0.24448194000000001</v>
      </c>
      <c r="AX16" s="7">
        <f t="shared" si="13"/>
        <v>12914.45431379675</v>
      </c>
      <c r="AZ16" s="8">
        <f t="shared" si="14"/>
        <v>-0.4414058552000002</v>
      </c>
      <c r="BA16" s="9">
        <f t="shared" si="15"/>
        <v>13524.3196333015</v>
      </c>
      <c r="BC16" s="10">
        <f t="shared" si="16"/>
        <v>1.3021476800000098E-2</v>
      </c>
      <c r="BD16" s="11">
        <f t="shared" si="17"/>
        <v>14480.921896177999</v>
      </c>
      <c r="BF16" s="16">
        <f t="shared" si="18"/>
        <v>-1.6239901887999997</v>
      </c>
      <c r="BG16" s="17">
        <f t="shared" si="19"/>
        <v>-990.02023700000029</v>
      </c>
      <c r="BI16">
        <v>56</v>
      </c>
      <c r="BJ16" t="s">
        <v>42</v>
      </c>
      <c r="BK16" s="2">
        <v>44720.596053240741</v>
      </c>
      <c r="BL16">
        <v>160</v>
      </c>
      <c r="BM16" t="s">
        <v>13</v>
      </c>
      <c r="BN16">
        <v>0</v>
      </c>
      <c r="BO16">
        <v>2.84</v>
      </c>
      <c r="BP16" s="3">
        <v>1168804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44720.617268518516</v>
      </c>
      <c r="D17">
        <v>87</v>
      </c>
      <c r="E17" t="s">
        <v>13</v>
      </c>
      <c r="F17">
        <v>0</v>
      </c>
      <c r="G17">
        <v>6.0129999999999999</v>
      </c>
      <c r="H17" s="3">
        <v>13575</v>
      </c>
      <c r="I17">
        <v>2.3E-2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44720.617268518516</v>
      </c>
      <c r="R17">
        <v>87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44720.617268518516</v>
      </c>
      <c r="AF17">
        <v>87</v>
      </c>
      <c r="AG17" t="s">
        <v>13</v>
      </c>
      <c r="AH17">
        <v>0</v>
      </c>
      <c r="AI17">
        <v>12.11</v>
      </c>
      <c r="AJ17" s="3">
        <v>44404</v>
      </c>
      <c r="AK17">
        <v>9.2780000000000005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4">
        <v>57</v>
      </c>
      <c r="AT17" s="10">
        <f t="shared" si="8"/>
        <v>29.389258038462501</v>
      </c>
      <c r="AU17" s="11">
        <f t="shared" si="9"/>
        <v>9024.2886276876798</v>
      </c>
      <c r="AW17" s="6">
        <f t="shared" si="12"/>
        <v>36.265338281249996</v>
      </c>
      <c r="AX17" s="7">
        <f t="shared" si="13"/>
        <v>8143.5670358916796</v>
      </c>
      <c r="AZ17" s="8">
        <f t="shared" si="14"/>
        <v>35.336745472437499</v>
      </c>
      <c r="BA17" s="9">
        <f t="shared" si="15"/>
        <v>8454.1267105878396</v>
      </c>
      <c r="BC17" s="10">
        <f t="shared" si="16"/>
        <v>29.389258038462501</v>
      </c>
      <c r="BD17" s="11">
        <f t="shared" si="17"/>
        <v>9024.2886276876798</v>
      </c>
      <c r="BF17" s="16">
        <f t="shared" si="18"/>
        <v>18.193987999999997</v>
      </c>
      <c r="BG17" s="17">
        <f t="shared" si="19"/>
        <v>1419.60238048</v>
      </c>
      <c r="BI17">
        <v>57</v>
      </c>
      <c r="BJ17" t="s">
        <v>43</v>
      </c>
      <c r="BK17" s="2">
        <v>44720.617268518516</v>
      </c>
      <c r="BL17">
        <v>87</v>
      </c>
      <c r="BM17" t="s">
        <v>13</v>
      </c>
      <c r="BN17">
        <v>0</v>
      </c>
      <c r="BO17">
        <v>2.8450000000000002</v>
      </c>
      <c r="BP17" s="3">
        <v>1113538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44720.638495370367</v>
      </c>
      <c r="D18">
        <v>169</v>
      </c>
      <c r="E18" t="s">
        <v>13</v>
      </c>
      <c r="F18">
        <v>0</v>
      </c>
      <c r="G18">
        <v>6.0019999999999998</v>
      </c>
      <c r="H18" s="3">
        <v>34932</v>
      </c>
      <c r="I18">
        <v>6.6000000000000003E-2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44720.638495370367</v>
      </c>
      <c r="R18">
        <v>169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44720.638495370367</v>
      </c>
      <c r="AF18">
        <v>169</v>
      </c>
      <c r="AG18" t="s">
        <v>13</v>
      </c>
      <c r="AH18">
        <v>0</v>
      </c>
      <c r="AI18" t="s">
        <v>14</v>
      </c>
      <c r="AJ18" t="s">
        <v>14</v>
      </c>
      <c r="AK18" t="s">
        <v>14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4">
        <v>58</v>
      </c>
      <c r="AT18" s="10">
        <f t="shared" si="8"/>
        <v>79.452057497983049</v>
      </c>
      <c r="AU18" s="11" t="e">
        <f t="shared" si="9"/>
        <v>#VALUE!</v>
      </c>
      <c r="AW18" s="6">
        <f t="shared" si="12"/>
        <v>109.1956483378912</v>
      </c>
      <c r="AX18" s="7" t="e">
        <f t="shared" si="13"/>
        <v>#VALUE!</v>
      </c>
      <c r="AZ18" s="8">
        <f t="shared" si="14"/>
        <v>91.487192424958408</v>
      </c>
      <c r="BA18" s="9" t="e">
        <f t="shared" si="15"/>
        <v>#VALUE!</v>
      </c>
      <c r="BC18" s="10">
        <f t="shared" si="16"/>
        <v>79.452057497983049</v>
      </c>
      <c r="BD18" s="11" t="e">
        <f t="shared" si="17"/>
        <v>#VALUE!</v>
      </c>
      <c r="BF18" s="16">
        <f t="shared" si="18"/>
        <v>64.581528684800006</v>
      </c>
      <c r="BG18" s="17" t="e">
        <f t="shared" si="19"/>
        <v>#VALUE!</v>
      </c>
      <c r="BI18">
        <v>58</v>
      </c>
      <c r="BJ18" t="s">
        <v>44</v>
      </c>
      <c r="BK18" s="2">
        <v>44720.638495370367</v>
      </c>
      <c r="BL18">
        <v>169</v>
      </c>
      <c r="BM18" t="s">
        <v>13</v>
      </c>
      <c r="BN18">
        <v>0</v>
      </c>
      <c r="BO18">
        <v>2.819</v>
      </c>
      <c r="BP18" s="3">
        <v>1567905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44720.659710648149</v>
      </c>
      <c r="D19">
        <v>120</v>
      </c>
      <c r="E19" t="s">
        <v>13</v>
      </c>
      <c r="F19">
        <v>0</v>
      </c>
      <c r="G19">
        <v>6.0119999999999996</v>
      </c>
      <c r="H19" s="3">
        <v>16626</v>
      </c>
      <c r="I19">
        <v>2.9000000000000001E-2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44720.659710648149</v>
      </c>
      <c r="R19">
        <v>120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44720.659710648149</v>
      </c>
      <c r="AF19">
        <v>120</v>
      </c>
      <c r="AG19" t="s">
        <v>13</v>
      </c>
      <c r="AH19">
        <v>0</v>
      </c>
      <c r="AI19" t="s">
        <v>14</v>
      </c>
      <c r="AJ19" t="s">
        <v>14</v>
      </c>
      <c r="AK19" t="s">
        <v>14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4">
        <v>59</v>
      </c>
      <c r="AT19" s="10">
        <f t="shared" si="8"/>
        <v>36.545584821026956</v>
      </c>
      <c r="AU19" s="11" t="e">
        <f t="shared" si="9"/>
        <v>#VALUE!</v>
      </c>
      <c r="AW19" s="6">
        <f t="shared" si="12"/>
        <v>52.4668488324088</v>
      </c>
      <c r="AX19" s="7" t="e">
        <f t="shared" si="13"/>
        <v>#VALUE!</v>
      </c>
      <c r="AZ19" s="8">
        <f t="shared" si="14"/>
        <v>43.364990353391605</v>
      </c>
      <c r="BA19" s="9" t="e">
        <f t="shared" si="15"/>
        <v>#VALUE!</v>
      </c>
      <c r="BC19" s="10">
        <f t="shared" si="16"/>
        <v>36.545584821026956</v>
      </c>
      <c r="BD19" s="11" t="e">
        <f t="shared" si="17"/>
        <v>#VALUE!</v>
      </c>
      <c r="BF19" s="16">
        <f t="shared" si="18"/>
        <v>23.971835115199998</v>
      </c>
      <c r="BG19" s="17" t="e">
        <f t="shared" si="19"/>
        <v>#VALUE!</v>
      </c>
      <c r="BI19">
        <v>59</v>
      </c>
      <c r="BJ19" t="s">
        <v>45</v>
      </c>
      <c r="BK19" s="2">
        <v>44720.659710648149</v>
      </c>
      <c r="BL19">
        <v>120</v>
      </c>
      <c r="BM19" t="s">
        <v>13</v>
      </c>
      <c r="BN19">
        <v>0</v>
      </c>
      <c r="BO19">
        <v>2.8319999999999999</v>
      </c>
      <c r="BP19" s="3">
        <v>1397096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44720.680937500001</v>
      </c>
      <c r="D20">
        <v>142</v>
      </c>
      <c r="E20" t="s">
        <v>13</v>
      </c>
      <c r="F20">
        <v>0</v>
      </c>
      <c r="G20">
        <v>6.008</v>
      </c>
      <c r="H20" s="3">
        <v>52017</v>
      </c>
      <c r="I20">
        <v>0.1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44720.680937500001</v>
      </c>
      <c r="R20">
        <v>142</v>
      </c>
      <c r="S20" t="s">
        <v>13</v>
      </c>
      <c r="T20">
        <v>0</v>
      </c>
      <c r="U20">
        <v>5.9610000000000003</v>
      </c>
      <c r="V20">
        <v>481</v>
      </c>
      <c r="W20">
        <v>0.26800000000000002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44720.680937500001</v>
      </c>
      <c r="AF20">
        <v>142</v>
      </c>
      <c r="AG20" t="s">
        <v>13</v>
      </c>
      <c r="AH20">
        <v>0</v>
      </c>
      <c r="AI20" t="s">
        <v>14</v>
      </c>
      <c r="AJ20" t="s">
        <v>14</v>
      </c>
      <c r="AK20" t="s">
        <v>14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4">
        <v>60</v>
      </c>
      <c r="AT20" s="10">
        <f t="shared" si="8"/>
        <v>119.44799342200393</v>
      </c>
      <c r="AU20" s="11" t="e">
        <f t="shared" si="9"/>
        <v>#VALUE!</v>
      </c>
      <c r="AW20" s="6">
        <f t="shared" si="12"/>
        <v>161.64714892251823</v>
      </c>
      <c r="AX20" s="7" t="e">
        <f t="shared" si="13"/>
        <v>#VALUE!</v>
      </c>
      <c r="AZ20" s="8">
        <f t="shared" si="14"/>
        <v>136.32656761385991</v>
      </c>
      <c r="BA20" s="9" t="e">
        <f t="shared" si="15"/>
        <v>#VALUE!</v>
      </c>
      <c r="BC20" s="10">
        <f t="shared" si="16"/>
        <v>119.44799342200393</v>
      </c>
      <c r="BD20" s="11" t="e">
        <f t="shared" si="17"/>
        <v>#VALUE!</v>
      </c>
      <c r="BF20" s="16">
        <f t="shared" si="18"/>
        <v>111.67333789280001</v>
      </c>
      <c r="BG20" s="17" t="e">
        <f t="shared" si="19"/>
        <v>#VALUE!</v>
      </c>
      <c r="BI20">
        <v>60</v>
      </c>
      <c r="BJ20" t="s">
        <v>46</v>
      </c>
      <c r="BK20" s="2">
        <v>44720.680937500001</v>
      </c>
      <c r="BL20">
        <v>142</v>
      </c>
      <c r="BM20" t="s">
        <v>13</v>
      </c>
      <c r="BN20">
        <v>0</v>
      </c>
      <c r="BO20">
        <v>2.8580000000000001</v>
      </c>
      <c r="BP20" s="3">
        <v>908390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44720.702152777776</v>
      </c>
      <c r="D21">
        <v>34</v>
      </c>
      <c r="E21" t="s">
        <v>13</v>
      </c>
      <c r="F21">
        <v>0</v>
      </c>
      <c r="G21">
        <v>5.9989999999999997</v>
      </c>
      <c r="H21" s="3">
        <v>88418</v>
      </c>
      <c r="I21">
        <v>0.17399999999999999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44720.702152777776</v>
      </c>
      <c r="R21">
        <v>34</v>
      </c>
      <c r="S21" t="s">
        <v>13</v>
      </c>
      <c r="T21">
        <v>0</v>
      </c>
      <c r="U21">
        <v>5.96</v>
      </c>
      <c r="V21">
        <v>984</v>
      </c>
      <c r="W21">
        <v>0.39100000000000001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44720.702152777776</v>
      </c>
      <c r="AF21">
        <v>34</v>
      </c>
      <c r="AG21" t="s">
        <v>13</v>
      </c>
      <c r="AH21">
        <v>0</v>
      </c>
      <c r="AI21">
        <v>12.144</v>
      </c>
      <c r="AJ21" s="3">
        <v>2870</v>
      </c>
      <c r="AK21">
        <v>0.53300000000000003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4">
        <v>61</v>
      </c>
      <c r="AT21" s="10">
        <f t="shared" si="8"/>
        <v>204.50582300100902</v>
      </c>
      <c r="AU21" s="11">
        <f t="shared" si="9"/>
        <v>489.31879431200008</v>
      </c>
      <c r="AW21" s="6">
        <f t="shared" si="12"/>
        <v>271.81029638867119</v>
      </c>
      <c r="AX21" s="7">
        <f t="shared" si="13"/>
        <v>566.41096978700011</v>
      </c>
      <c r="AZ21" s="8">
        <f t="shared" si="14"/>
        <v>231.62516490466842</v>
      </c>
      <c r="BA21" s="9">
        <f t="shared" si="15"/>
        <v>544.75206800600006</v>
      </c>
      <c r="BC21" s="10">
        <f t="shared" si="16"/>
        <v>204.50582300100902</v>
      </c>
      <c r="BD21" s="11">
        <f t="shared" si="17"/>
        <v>489.31879431200008</v>
      </c>
      <c r="BF21" s="16">
        <f t="shared" si="18"/>
        <v>241.59986400479997</v>
      </c>
      <c r="BG21" s="17">
        <f t="shared" si="19"/>
        <v>276.30759200000006</v>
      </c>
      <c r="BI21">
        <v>61</v>
      </c>
      <c r="BJ21" t="s">
        <v>47</v>
      </c>
      <c r="BK21" s="2">
        <v>44720.702152777776</v>
      </c>
      <c r="BL21">
        <v>34</v>
      </c>
      <c r="BM21" t="s">
        <v>13</v>
      </c>
      <c r="BN21">
        <v>0</v>
      </c>
      <c r="BO21">
        <v>2.84</v>
      </c>
      <c r="BP21" s="3">
        <v>1093759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44720.723344907405</v>
      </c>
      <c r="D22">
        <v>158</v>
      </c>
      <c r="E22" t="s">
        <v>13</v>
      </c>
      <c r="F22">
        <v>0</v>
      </c>
      <c r="G22">
        <v>6.0350000000000001</v>
      </c>
      <c r="H22" s="3">
        <v>2045</v>
      </c>
      <c r="I22">
        <v>-1E-3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44720.723344907405</v>
      </c>
      <c r="R22">
        <v>158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44720.723344907405</v>
      </c>
      <c r="AF22">
        <v>158</v>
      </c>
      <c r="AG22" t="s">
        <v>13</v>
      </c>
      <c r="AH22">
        <v>0</v>
      </c>
      <c r="AI22">
        <v>12.08</v>
      </c>
      <c r="AJ22" s="3">
        <v>77606</v>
      </c>
      <c r="AK22">
        <v>16.14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4">
        <v>62</v>
      </c>
      <c r="AT22" s="10">
        <f t="shared" si="8"/>
        <v>0.51001873250000007</v>
      </c>
      <c r="AU22" s="11">
        <f t="shared" si="9"/>
        <v>15783.76111965728</v>
      </c>
      <c r="AW22" s="6">
        <f t="shared" si="12"/>
        <v>1.249593031249999</v>
      </c>
      <c r="AX22" s="7">
        <f t="shared" si="13"/>
        <v>14044.938071116281</v>
      </c>
      <c r="AZ22" s="8">
        <f t="shared" si="14"/>
        <v>0.86068665124999999</v>
      </c>
      <c r="BA22" s="9">
        <f t="shared" si="15"/>
        <v>14736.48024050264</v>
      </c>
      <c r="BC22" s="10">
        <f t="shared" si="16"/>
        <v>0.51001873250000007</v>
      </c>
      <c r="BD22" s="11">
        <f t="shared" si="17"/>
        <v>15783.76111965728</v>
      </c>
      <c r="BF22" s="16">
        <f t="shared" si="18"/>
        <v>-1.0856017200000001</v>
      </c>
      <c r="BG22" s="17">
        <f t="shared" si="19"/>
        <v>-1934.43709792</v>
      </c>
      <c r="BI22">
        <v>62</v>
      </c>
      <c r="BJ22" t="s">
        <v>48</v>
      </c>
      <c r="BK22" s="2">
        <v>44720.723344907405</v>
      </c>
      <c r="BL22">
        <v>158</v>
      </c>
      <c r="BM22" t="s">
        <v>13</v>
      </c>
      <c r="BN22">
        <v>0</v>
      </c>
      <c r="BO22">
        <v>2.8439999999999999</v>
      </c>
      <c r="BP22" s="3">
        <v>1134442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44720.74459490741</v>
      </c>
      <c r="D23">
        <v>80</v>
      </c>
      <c r="E23" t="s">
        <v>13</v>
      </c>
      <c r="F23">
        <v>0</v>
      </c>
      <c r="G23">
        <v>6.0350000000000001</v>
      </c>
      <c r="H23" s="3">
        <v>2644</v>
      </c>
      <c r="I23">
        <v>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44720.74459490741</v>
      </c>
      <c r="R23">
        <v>80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44720.74459490741</v>
      </c>
      <c r="AF23">
        <v>80</v>
      </c>
      <c r="AG23" t="s">
        <v>13</v>
      </c>
      <c r="AH23">
        <v>0</v>
      </c>
      <c r="AI23">
        <v>12.163</v>
      </c>
      <c r="AJ23" s="3">
        <v>6176</v>
      </c>
      <c r="AK23">
        <v>1.236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4">
        <v>63</v>
      </c>
      <c r="AT23" s="10">
        <f t="shared" si="8"/>
        <v>1.4182295408000003</v>
      </c>
      <c r="AU23" s="11">
        <f t="shared" si="9"/>
        <v>1171.90579125248</v>
      </c>
      <c r="AW23" s="6">
        <f t="shared" si="12"/>
        <v>2.9295731399999996</v>
      </c>
      <c r="AX23" s="7">
        <f t="shared" si="13"/>
        <v>1177.4661653964799</v>
      </c>
      <c r="AZ23" s="8">
        <f t="shared" si="14"/>
        <v>2.9878988488000005</v>
      </c>
      <c r="BA23" s="9">
        <f t="shared" si="15"/>
        <v>1176.3729952102401</v>
      </c>
      <c r="BC23" s="10">
        <f t="shared" si="16"/>
        <v>1.4182295408000003</v>
      </c>
      <c r="BD23" s="11">
        <f t="shared" si="17"/>
        <v>1171.90579125248</v>
      </c>
      <c r="BF23" s="16">
        <f t="shared" si="18"/>
        <v>-0.18352401279999997</v>
      </c>
      <c r="BG23" s="17">
        <f t="shared" si="19"/>
        <v>584.68756928000005</v>
      </c>
      <c r="BI23">
        <v>63</v>
      </c>
      <c r="BJ23" t="s">
        <v>49</v>
      </c>
      <c r="BK23" s="2">
        <v>44720.74459490741</v>
      </c>
      <c r="BL23">
        <v>80</v>
      </c>
      <c r="BM23" t="s">
        <v>13</v>
      </c>
      <c r="BN23">
        <v>0</v>
      </c>
      <c r="BO23">
        <v>2.855</v>
      </c>
      <c r="BP23" s="3">
        <v>952058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44720.765810185185</v>
      </c>
      <c r="D24">
        <v>22</v>
      </c>
      <c r="E24" t="s">
        <v>13</v>
      </c>
      <c r="F24">
        <v>0</v>
      </c>
      <c r="G24">
        <v>6.0119999999999996</v>
      </c>
      <c r="H24" s="3">
        <v>12661</v>
      </c>
      <c r="I24">
        <v>2.1000000000000001E-2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44720.765810185185</v>
      </c>
      <c r="R24">
        <v>22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44720.765810185185</v>
      </c>
      <c r="AF24">
        <v>22</v>
      </c>
      <c r="AG24" t="s">
        <v>13</v>
      </c>
      <c r="AH24">
        <v>0</v>
      </c>
      <c r="AI24" t="s">
        <v>14</v>
      </c>
      <c r="AJ24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4">
        <v>64</v>
      </c>
      <c r="AT24" s="10">
        <f t="shared" si="8"/>
        <v>27.245117363822658</v>
      </c>
      <c r="AU24" s="11" t="e">
        <f t="shared" si="9"/>
        <v>#VALUE!</v>
      </c>
      <c r="AW24" s="6">
        <f t="shared" si="12"/>
        <v>33.283399571249994</v>
      </c>
      <c r="AX24" s="7" t="e">
        <f t="shared" si="13"/>
        <v>#VALUE!</v>
      </c>
      <c r="AZ24" s="8">
        <f t="shared" si="14"/>
        <v>32.931254618651103</v>
      </c>
      <c r="BA24" s="9" t="e">
        <f t="shared" si="15"/>
        <v>#VALUE!</v>
      </c>
      <c r="BC24" s="10">
        <f t="shared" si="16"/>
        <v>27.245117363822658</v>
      </c>
      <c r="BD24" s="11" t="e">
        <f t="shared" si="17"/>
        <v>#VALUE!</v>
      </c>
      <c r="BF24" s="16">
        <f t="shared" si="18"/>
        <v>16.518180699199998</v>
      </c>
      <c r="BG24" s="17" t="e">
        <f t="shared" si="19"/>
        <v>#VALUE!</v>
      </c>
      <c r="BI24">
        <v>64</v>
      </c>
      <c r="BJ24" t="s">
        <v>50</v>
      </c>
      <c r="BK24" s="2">
        <v>44720.765810185185</v>
      </c>
      <c r="BL24">
        <v>22</v>
      </c>
      <c r="BM24" t="s">
        <v>13</v>
      </c>
      <c r="BN24">
        <v>0</v>
      </c>
      <c r="BO24">
        <v>2.8439999999999999</v>
      </c>
      <c r="BP24" s="3">
        <v>1195853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44720.78701388889</v>
      </c>
      <c r="D25">
        <v>118</v>
      </c>
      <c r="E25" t="s">
        <v>13</v>
      </c>
      <c r="F25">
        <v>0</v>
      </c>
      <c r="G25">
        <v>6.0419999999999998</v>
      </c>
      <c r="H25" s="3">
        <v>1606</v>
      </c>
      <c r="I25">
        <v>-2E-3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44720.78701388889</v>
      </c>
      <c r="R25">
        <v>118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44720.78701388889</v>
      </c>
      <c r="AF25">
        <v>118</v>
      </c>
      <c r="AG25" t="s">
        <v>13</v>
      </c>
      <c r="AH25">
        <v>0</v>
      </c>
      <c r="AI25">
        <v>12.074</v>
      </c>
      <c r="AJ25" s="3">
        <v>73929</v>
      </c>
      <c r="AK25">
        <v>15.385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4">
        <v>65</v>
      </c>
      <c r="AT25" s="10">
        <f t="shared" si="8"/>
        <v>-8.9387609199999885E-2</v>
      </c>
      <c r="AU25" s="11">
        <f t="shared" si="9"/>
        <v>15037.944815513678</v>
      </c>
      <c r="AW25" s="6">
        <f t="shared" si="12"/>
        <v>2.8038764999998911E-2</v>
      </c>
      <c r="AX25" s="7">
        <f t="shared" si="13"/>
        <v>13398.197350736431</v>
      </c>
      <c r="AZ25" s="8">
        <f t="shared" si="14"/>
        <v>-0.72472872619999951</v>
      </c>
      <c r="BA25" s="9">
        <f t="shared" si="15"/>
        <v>14042.497818113339</v>
      </c>
      <c r="BC25" s="10">
        <f t="shared" si="16"/>
        <v>-8.9387609199999885E-2</v>
      </c>
      <c r="BD25" s="11">
        <f t="shared" si="17"/>
        <v>15037.944815513678</v>
      </c>
      <c r="BF25" s="16">
        <f t="shared" si="18"/>
        <v>-1.7397974127999998</v>
      </c>
      <c r="BG25" s="17">
        <f t="shared" si="19"/>
        <v>-1376.2604085200007</v>
      </c>
      <c r="BI25">
        <v>65</v>
      </c>
      <c r="BJ25" t="s">
        <v>51</v>
      </c>
      <c r="BK25" s="2">
        <v>44720.78701388889</v>
      </c>
      <c r="BL25">
        <v>118</v>
      </c>
      <c r="BM25" t="s">
        <v>13</v>
      </c>
      <c r="BN25">
        <v>0</v>
      </c>
      <c r="BO25">
        <v>2.8370000000000002</v>
      </c>
      <c r="BP25" s="3">
        <v>1228367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44720.808240740742</v>
      </c>
      <c r="D26">
        <v>48</v>
      </c>
      <c r="E26" t="s">
        <v>13</v>
      </c>
      <c r="F26">
        <v>0</v>
      </c>
      <c r="G26">
        <v>6.0140000000000002</v>
      </c>
      <c r="H26" s="3">
        <v>4991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44720.808240740742</v>
      </c>
      <c r="R26">
        <v>48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44720.808240740742</v>
      </c>
      <c r="AF26">
        <v>48</v>
      </c>
      <c r="AG26" t="s">
        <v>13</v>
      </c>
      <c r="AH26">
        <v>0</v>
      </c>
      <c r="AI26">
        <v>12.134</v>
      </c>
      <c r="AJ26" s="3">
        <v>14980</v>
      </c>
      <c r="AK26">
        <v>3.1019999999999999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4">
        <v>66</v>
      </c>
      <c r="AT26" s="10">
        <f t="shared" si="8"/>
        <v>5.9814206693000003</v>
      </c>
      <c r="AU26" s="11">
        <f t="shared" si="9"/>
        <v>2986.9393017920002</v>
      </c>
      <c r="AW26" s="6">
        <f t="shared" si="12"/>
        <v>9.6589942212499995</v>
      </c>
      <c r="AX26" s="7">
        <f t="shared" si="13"/>
        <v>2798.0363868919999</v>
      </c>
      <c r="AZ26" s="8">
        <f t="shared" si="14"/>
        <v>10.922053806050002</v>
      </c>
      <c r="BA26" s="9">
        <f t="shared" si="15"/>
        <v>2856.6692494959998</v>
      </c>
      <c r="BC26" s="10">
        <f t="shared" si="16"/>
        <v>5.9814206693000003</v>
      </c>
      <c r="BD26" s="11">
        <f t="shared" si="17"/>
        <v>2986.9393017920002</v>
      </c>
      <c r="BF26" s="16">
        <f t="shared" si="18"/>
        <v>3.4560909312000003</v>
      </c>
      <c r="BG26" s="17">
        <f t="shared" si="19"/>
        <v>1222.5345520000001</v>
      </c>
      <c r="BI26">
        <v>66</v>
      </c>
      <c r="BJ26" t="s">
        <v>52</v>
      </c>
      <c r="BK26" s="2">
        <v>44720.808240740742</v>
      </c>
      <c r="BL26">
        <v>48</v>
      </c>
      <c r="BM26" t="s">
        <v>13</v>
      </c>
      <c r="BN26">
        <v>0</v>
      </c>
      <c r="BO26">
        <v>2.83</v>
      </c>
      <c r="BP26" s="3">
        <v>1271383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44720.829444444447</v>
      </c>
      <c r="D27" t="s">
        <v>54</v>
      </c>
      <c r="E27" t="s">
        <v>13</v>
      </c>
      <c r="F27">
        <v>0</v>
      </c>
      <c r="G27">
        <v>6.0069999999999997</v>
      </c>
      <c r="H27" s="3">
        <v>27437</v>
      </c>
      <c r="I27">
        <v>5.0999999999999997E-2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44720.829444444447</v>
      </c>
      <c r="R27" t="s">
        <v>54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44720.829444444447</v>
      </c>
      <c r="AF27" t="s">
        <v>54</v>
      </c>
      <c r="AG27" t="s">
        <v>13</v>
      </c>
      <c r="AH27">
        <v>0</v>
      </c>
      <c r="AI27">
        <v>12.148999999999999</v>
      </c>
      <c r="AJ27" s="3">
        <v>5723</v>
      </c>
      <c r="AK27">
        <v>1.139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4">
        <v>67</v>
      </c>
      <c r="AT27" s="10">
        <f t="shared" si="8"/>
        <v>61.891446376436733</v>
      </c>
      <c r="AU27" s="11">
        <f t="shared" si="9"/>
        <v>1078.4082503559198</v>
      </c>
      <c r="AW27" s="6">
        <f t="shared" si="12"/>
        <v>86.035390643502211</v>
      </c>
      <c r="AX27" s="7">
        <f t="shared" si="13"/>
        <v>1093.81831120067</v>
      </c>
      <c r="AZ27" s="8">
        <f t="shared" si="14"/>
        <v>71.7943828136479</v>
      </c>
      <c r="BA27" s="9">
        <f t="shared" si="15"/>
        <v>1089.8470406264603</v>
      </c>
      <c r="BC27" s="10">
        <f t="shared" si="16"/>
        <v>61.891446376436733</v>
      </c>
      <c r="BD27" s="11">
        <f t="shared" si="17"/>
        <v>1078.4082503559198</v>
      </c>
      <c r="BF27" s="16">
        <f t="shared" si="18"/>
        <v>46.723126228799998</v>
      </c>
      <c r="BG27" s="17">
        <f t="shared" si="19"/>
        <v>544.65518011999995</v>
      </c>
      <c r="BI27">
        <v>67</v>
      </c>
      <c r="BJ27" t="s">
        <v>53</v>
      </c>
      <c r="BK27" s="2">
        <v>44720.829444444447</v>
      </c>
      <c r="BL27" t="s">
        <v>54</v>
      </c>
      <c r="BM27" t="s">
        <v>13</v>
      </c>
      <c r="BN27">
        <v>0</v>
      </c>
      <c r="BO27">
        <v>2.8359999999999999</v>
      </c>
      <c r="BP27" s="3">
        <v>1283617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55</v>
      </c>
      <c r="C28" s="2">
        <v>44720.850659722222</v>
      </c>
      <c r="D28">
        <v>113</v>
      </c>
      <c r="E28" t="s">
        <v>13</v>
      </c>
      <c r="F28">
        <v>0</v>
      </c>
      <c r="G28">
        <v>5.9980000000000002</v>
      </c>
      <c r="H28" s="3">
        <v>47082</v>
      </c>
      <c r="I28">
        <v>0.09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55</v>
      </c>
      <c r="Q28" s="2">
        <v>44720.850659722222</v>
      </c>
      <c r="R28">
        <v>113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55</v>
      </c>
      <c r="AE28" s="2">
        <v>44720.850659722222</v>
      </c>
      <c r="AF28">
        <v>113</v>
      </c>
      <c r="AG28" t="s">
        <v>13</v>
      </c>
      <c r="AH28">
        <v>0</v>
      </c>
      <c r="AI28" t="s">
        <v>14</v>
      </c>
      <c r="AJ28" t="s">
        <v>14</v>
      </c>
      <c r="AK28" t="s">
        <v>14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4">
        <v>68</v>
      </c>
      <c r="AT28" s="10">
        <f t="shared" si="8"/>
        <v>107.90000179612905</v>
      </c>
      <c r="AU28" s="11" t="e">
        <f t="shared" si="9"/>
        <v>#VALUE!</v>
      </c>
      <c r="AW28" s="6">
        <f t="shared" si="12"/>
        <v>146.54547944227122</v>
      </c>
      <c r="AX28" s="7" t="e">
        <f t="shared" si="13"/>
        <v>#VALUE!</v>
      </c>
      <c r="AZ28" s="8">
        <f t="shared" si="14"/>
        <v>123.38196918986841</v>
      </c>
      <c r="BA28" s="9" t="e">
        <f t="shared" si="15"/>
        <v>#VALUE!</v>
      </c>
      <c r="BC28" s="10">
        <f t="shared" si="16"/>
        <v>107.90000179612905</v>
      </c>
      <c r="BD28" s="11" t="e">
        <f t="shared" si="17"/>
        <v>#VALUE!</v>
      </c>
      <c r="BF28" s="16">
        <f t="shared" si="18"/>
        <v>97.159479204800007</v>
      </c>
      <c r="BG28" s="17" t="e">
        <f t="shared" si="19"/>
        <v>#VALUE!</v>
      </c>
      <c r="BI28">
        <v>68</v>
      </c>
      <c r="BJ28" t="s">
        <v>55</v>
      </c>
      <c r="BK28" s="2">
        <v>44720.850659722222</v>
      </c>
      <c r="BL28">
        <v>113</v>
      </c>
      <c r="BM28" t="s">
        <v>13</v>
      </c>
      <c r="BN28">
        <v>0</v>
      </c>
      <c r="BO28">
        <v>2.823</v>
      </c>
      <c r="BP28" s="3">
        <v>1416288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56</v>
      </c>
      <c r="C29" s="2">
        <v>44720.871874999997</v>
      </c>
      <c r="D29">
        <v>72</v>
      </c>
      <c r="E29" t="s">
        <v>13</v>
      </c>
      <c r="F29">
        <v>0</v>
      </c>
      <c r="G29">
        <v>6.0090000000000003</v>
      </c>
      <c r="H29" s="3">
        <v>23874</v>
      </c>
      <c r="I29">
        <v>4.2999999999999997E-2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56</v>
      </c>
      <c r="Q29" s="2">
        <v>44720.871874999997</v>
      </c>
      <c r="R29">
        <v>72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56</v>
      </c>
      <c r="AE29" s="2">
        <v>44720.871874999997</v>
      </c>
      <c r="AF29">
        <v>72</v>
      </c>
      <c r="AG29" t="s">
        <v>13</v>
      </c>
      <c r="AH29">
        <v>0</v>
      </c>
      <c r="AI29" t="s">
        <v>14</v>
      </c>
      <c r="AJ29" t="s">
        <v>14</v>
      </c>
      <c r="AK29" t="s">
        <v>14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4">
        <v>69</v>
      </c>
      <c r="AT29" s="10">
        <f t="shared" si="8"/>
        <v>53.540246787266959</v>
      </c>
      <c r="AU29" s="11" t="e">
        <f t="shared" si="9"/>
        <v>#VALUE!</v>
      </c>
      <c r="AW29" s="6">
        <f t="shared" si="12"/>
        <v>74.993226219608815</v>
      </c>
      <c r="AX29" s="7" t="e">
        <f t="shared" si="13"/>
        <v>#VALUE!</v>
      </c>
      <c r="AZ29" s="8">
        <f t="shared" si="14"/>
        <v>62.427980883791605</v>
      </c>
      <c r="BA29" s="9" t="e">
        <f t="shared" si="15"/>
        <v>#VALUE!</v>
      </c>
      <c r="BC29" s="10">
        <f t="shared" si="16"/>
        <v>53.540246787266959</v>
      </c>
      <c r="BD29" s="11" t="e">
        <f t="shared" si="17"/>
        <v>#VALUE!</v>
      </c>
      <c r="BF29" s="16">
        <f t="shared" si="18"/>
        <v>38.832409515200006</v>
      </c>
      <c r="BG29" s="17" t="e">
        <f t="shared" si="19"/>
        <v>#VALUE!</v>
      </c>
      <c r="BI29">
        <v>69</v>
      </c>
      <c r="BJ29" t="s">
        <v>56</v>
      </c>
      <c r="BK29" s="2">
        <v>44720.871874999997</v>
      </c>
      <c r="BL29">
        <v>72</v>
      </c>
      <c r="BM29" t="s">
        <v>13</v>
      </c>
      <c r="BN29">
        <v>0</v>
      </c>
      <c r="BO29">
        <v>2.8530000000000002</v>
      </c>
      <c r="BP29" s="3">
        <v>982633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44720.893067129633</v>
      </c>
      <c r="D30">
        <v>68</v>
      </c>
      <c r="E30" t="s">
        <v>13</v>
      </c>
      <c r="F30">
        <v>0</v>
      </c>
      <c r="G30">
        <v>5.9429999999999996</v>
      </c>
      <c r="H30" s="3">
        <v>23722991</v>
      </c>
      <c r="I30">
        <v>49.792000000000002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44720.893067129633</v>
      </c>
      <c r="R30">
        <v>68</v>
      </c>
      <c r="S30" t="s">
        <v>13</v>
      </c>
      <c r="T30">
        <v>0</v>
      </c>
      <c r="U30">
        <v>5.8979999999999997</v>
      </c>
      <c r="V30" s="3">
        <v>179346</v>
      </c>
      <c r="W30">
        <v>43.387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44720.893067129633</v>
      </c>
      <c r="AF30">
        <v>68</v>
      </c>
      <c r="AG30" t="s">
        <v>13</v>
      </c>
      <c r="AH30">
        <v>0</v>
      </c>
      <c r="AI30">
        <v>12.087999999999999</v>
      </c>
      <c r="AJ30" s="3">
        <v>60320</v>
      </c>
      <c r="AK30">
        <v>12.581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4">
        <v>70</v>
      </c>
      <c r="AT30" s="10">
        <f t="shared" si="8"/>
        <v>43919.839138063922</v>
      </c>
      <c r="AU30" s="11">
        <f t="shared" si="9"/>
        <v>12271.589418751999</v>
      </c>
      <c r="AW30" s="6">
        <f t="shared" si="12"/>
        <v>34722.967384647061</v>
      </c>
      <c r="AX30" s="7">
        <f t="shared" si="13"/>
        <v>10989.769204352002</v>
      </c>
      <c r="AZ30" s="8">
        <f t="shared" si="14"/>
        <v>45624.863096539884</v>
      </c>
      <c r="BA30" s="9">
        <f t="shared" si="15"/>
        <v>11470.163950976001</v>
      </c>
      <c r="BC30" s="10">
        <f t="shared" si="16"/>
        <v>43919.839138063922</v>
      </c>
      <c r="BD30" s="11">
        <f t="shared" si="17"/>
        <v>12271.589418751999</v>
      </c>
      <c r="BF30" s="16">
        <f t="shared" si="18"/>
        <v>109916.3718682</v>
      </c>
      <c r="BG30" s="17">
        <f t="shared" si="19"/>
        <v>284.99403200000086</v>
      </c>
      <c r="BI30">
        <v>70</v>
      </c>
      <c r="BJ30" t="s">
        <v>57</v>
      </c>
      <c r="BK30" s="2">
        <v>44720.893067129633</v>
      </c>
      <c r="BL30">
        <v>68</v>
      </c>
      <c r="BM30" t="s">
        <v>13</v>
      </c>
      <c r="BN30">
        <v>0</v>
      </c>
      <c r="BO30">
        <v>2.86</v>
      </c>
      <c r="BP30" s="3">
        <v>798047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44720.914305555554</v>
      </c>
      <c r="D31">
        <v>148</v>
      </c>
      <c r="E31" t="s">
        <v>13</v>
      </c>
      <c r="F31">
        <v>0</v>
      </c>
      <c r="G31">
        <v>6.0439999999999996</v>
      </c>
      <c r="H31" s="3">
        <v>1870</v>
      </c>
      <c r="I31">
        <v>-1E-3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44720.914305555554</v>
      </c>
      <c r="R31">
        <v>148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44720.914305555554</v>
      </c>
      <c r="AF31">
        <v>148</v>
      </c>
      <c r="AG31" t="s">
        <v>13</v>
      </c>
      <c r="AH31">
        <v>0</v>
      </c>
      <c r="AI31">
        <v>12.087</v>
      </c>
      <c r="AJ31" s="3">
        <v>66917</v>
      </c>
      <c r="AK31">
        <v>13.943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4">
        <v>71</v>
      </c>
      <c r="AT31" s="10">
        <f t="shared" si="8"/>
        <v>0.26436257000000007</v>
      </c>
      <c r="AU31" s="11">
        <f t="shared" si="9"/>
        <v>13613.768277632718</v>
      </c>
      <c r="AW31" s="6">
        <f t="shared" si="12"/>
        <v>0.76165912499999955</v>
      </c>
      <c r="AX31" s="7">
        <f t="shared" si="13"/>
        <v>12160.16496551747</v>
      </c>
      <c r="AZ31" s="8">
        <f t="shared" si="14"/>
        <v>0.2313646450000002</v>
      </c>
      <c r="BA31" s="9">
        <f t="shared" si="15"/>
        <v>12717.861991704862</v>
      </c>
      <c r="BC31" s="10">
        <f t="shared" si="16"/>
        <v>0.26436257000000007</v>
      </c>
      <c r="BD31" s="11">
        <f t="shared" si="17"/>
        <v>13613.768277632718</v>
      </c>
      <c r="BF31" s="16">
        <f t="shared" si="18"/>
        <v>-1.34708812</v>
      </c>
      <c r="BG31" s="17">
        <f t="shared" si="19"/>
        <v>-440.73956307999981</v>
      </c>
      <c r="BI31">
        <v>71</v>
      </c>
      <c r="BJ31" t="s">
        <v>58</v>
      </c>
      <c r="BK31" s="2">
        <v>44720.914305555554</v>
      </c>
      <c r="BL31">
        <v>148</v>
      </c>
      <c r="BM31" t="s">
        <v>13</v>
      </c>
      <c r="BN31">
        <v>0</v>
      </c>
      <c r="BO31">
        <v>2.8439999999999999</v>
      </c>
      <c r="BP31" s="3">
        <v>1150932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44720.935520833336</v>
      </c>
      <c r="D32">
        <v>10</v>
      </c>
      <c r="E32" t="s">
        <v>13</v>
      </c>
      <c r="F32">
        <v>0</v>
      </c>
      <c r="G32">
        <v>6.032</v>
      </c>
      <c r="H32" s="3">
        <v>1645</v>
      </c>
      <c r="I32">
        <v>-1E-3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44720.935520833336</v>
      </c>
      <c r="R32">
        <v>10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44720.935520833336</v>
      </c>
      <c r="AF32">
        <v>10</v>
      </c>
      <c r="AG32" t="s">
        <v>13</v>
      </c>
      <c r="AH32">
        <v>0</v>
      </c>
      <c r="AI32">
        <v>12.055</v>
      </c>
      <c r="AJ32" s="3">
        <v>79147</v>
      </c>
      <c r="AK32">
        <v>16.454999999999998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4">
        <v>72</v>
      </c>
      <c r="AT32" s="10">
        <f t="shared" si="8"/>
        <v>-3.8404067499999917E-2</v>
      </c>
      <c r="AU32" s="11">
        <f t="shared" si="9"/>
        <v>16096.12130101832</v>
      </c>
      <c r="AW32" s="6">
        <f t="shared" si="12"/>
        <v>0.13622803124999905</v>
      </c>
      <c r="AX32" s="7">
        <f t="shared" si="13"/>
        <v>14315.47697758307</v>
      </c>
      <c r="AZ32" s="8">
        <f t="shared" si="14"/>
        <v>-0.58297914874999979</v>
      </c>
      <c r="BA32" s="9">
        <f t="shared" si="15"/>
        <v>15027.19173387766</v>
      </c>
      <c r="BC32" s="10">
        <f t="shared" si="16"/>
        <v>-3.8404067499999917E-2</v>
      </c>
      <c r="BD32" s="11">
        <f t="shared" si="17"/>
        <v>16096.12130101832</v>
      </c>
      <c r="BF32" s="16">
        <f t="shared" si="18"/>
        <v>-1.6819169199999999</v>
      </c>
      <c r="BG32" s="17">
        <f t="shared" si="19"/>
        <v>-2182.1947014799994</v>
      </c>
      <c r="BI32">
        <v>72</v>
      </c>
      <c r="BJ32" t="s">
        <v>59</v>
      </c>
      <c r="BK32" s="2">
        <v>44720.935520833336</v>
      </c>
      <c r="BL32">
        <v>10</v>
      </c>
      <c r="BM32" t="s">
        <v>13</v>
      </c>
      <c r="BN32">
        <v>0</v>
      </c>
      <c r="BO32">
        <v>2.8050000000000002</v>
      </c>
      <c r="BP32" s="3">
        <v>1756638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44720.956736111111</v>
      </c>
      <c r="D33">
        <v>27</v>
      </c>
      <c r="E33" t="s">
        <v>13</v>
      </c>
      <c r="F33">
        <v>0</v>
      </c>
      <c r="G33">
        <v>6.0250000000000004</v>
      </c>
      <c r="H33" s="3">
        <v>2865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44720.956736111111</v>
      </c>
      <c r="R33">
        <v>27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44720.956736111111</v>
      </c>
      <c r="AF33">
        <v>27</v>
      </c>
      <c r="AG33" t="s">
        <v>13</v>
      </c>
      <c r="AH33">
        <v>0</v>
      </c>
      <c r="AI33">
        <v>12.159000000000001</v>
      </c>
      <c r="AJ33" s="3">
        <v>5631</v>
      </c>
      <c r="AK33">
        <v>1.1200000000000001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4">
        <v>73</v>
      </c>
      <c r="AT33" s="10">
        <f t="shared" si="8"/>
        <v>1.7796435925</v>
      </c>
      <c r="AU33" s="11">
        <f t="shared" si="9"/>
        <v>1059.41850773128</v>
      </c>
      <c r="AW33" s="6">
        <f t="shared" si="12"/>
        <v>3.553249781249999</v>
      </c>
      <c r="AX33" s="7">
        <f t="shared" si="13"/>
        <v>1076.82707873403</v>
      </c>
      <c r="AZ33" s="8">
        <f t="shared" si="14"/>
        <v>3.7622283612499992</v>
      </c>
      <c r="BA33" s="9">
        <f t="shared" si="15"/>
        <v>1072.2736253021401</v>
      </c>
      <c r="BC33" s="10">
        <f t="shared" si="16"/>
        <v>1.7796435925</v>
      </c>
      <c r="BD33" s="11">
        <f t="shared" si="17"/>
        <v>1059.41850773128</v>
      </c>
      <c r="BF33" s="16">
        <f t="shared" si="18"/>
        <v>0.15205051999999952</v>
      </c>
      <c r="BG33" s="17">
        <f t="shared" si="19"/>
        <v>536.43874108000011</v>
      </c>
      <c r="BI33">
        <v>73</v>
      </c>
      <c r="BJ33" t="s">
        <v>60</v>
      </c>
      <c r="BK33" s="2">
        <v>44720.956736111111</v>
      </c>
      <c r="BL33">
        <v>27</v>
      </c>
      <c r="BM33" t="s">
        <v>13</v>
      </c>
      <c r="BN33">
        <v>0</v>
      </c>
      <c r="BO33">
        <v>2.8319999999999999</v>
      </c>
      <c r="BP33" s="3">
        <v>1407946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44720.977951388886</v>
      </c>
      <c r="D34">
        <v>123</v>
      </c>
      <c r="E34" t="s">
        <v>13</v>
      </c>
      <c r="F34">
        <v>0</v>
      </c>
      <c r="G34">
        <v>6.024</v>
      </c>
      <c r="H34" s="3">
        <v>4063</v>
      </c>
      <c r="I34">
        <v>3.0000000000000001E-3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44720.977951388886</v>
      </c>
      <c r="R34">
        <v>123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44720.977951388886</v>
      </c>
      <c r="AF34">
        <v>123</v>
      </c>
      <c r="AG34" t="s">
        <v>13</v>
      </c>
      <c r="AH34">
        <v>0</v>
      </c>
      <c r="AI34">
        <v>12.093999999999999</v>
      </c>
      <c r="AJ34" s="3">
        <v>58633</v>
      </c>
      <c r="AK34">
        <v>12.231999999999999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4">
        <v>74</v>
      </c>
      <c r="AT34" s="10">
        <f t="shared" si="8"/>
        <v>3.9858065956999997</v>
      </c>
      <c r="AU34" s="11">
        <f t="shared" si="9"/>
        <v>11928.007711856719</v>
      </c>
      <c r="AW34" s="6">
        <f t="shared" si="12"/>
        <v>6.9702093412499995</v>
      </c>
      <c r="AX34" s="7">
        <f t="shared" si="13"/>
        <v>10689.595693191472</v>
      </c>
      <c r="AZ34" s="8">
        <f t="shared" si="14"/>
        <v>7.8612121964500012</v>
      </c>
      <c r="BA34" s="9">
        <f t="shared" si="15"/>
        <v>11150.87250551686</v>
      </c>
      <c r="BC34" s="10">
        <f t="shared" si="16"/>
        <v>3.9858065956999997</v>
      </c>
      <c r="BD34" s="11">
        <f t="shared" si="17"/>
        <v>11928.007711856719</v>
      </c>
      <c r="BF34" s="16">
        <f t="shared" si="18"/>
        <v>1.9969772287999996</v>
      </c>
      <c r="BG34" s="17">
        <f t="shared" si="19"/>
        <v>446.54310892000046</v>
      </c>
      <c r="BI34">
        <v>74</v>
      </c>
      <c r="BJ34" t="s">
        <v>61</v>
      </c>
      <c r="BK34" s="2">
        <v>44720.977951388886</v>
      </c>
      <c r="BL34">
        <v>123</v>
      </c>
      <c r="BM34" t="s">
        <v>13</v>
      </c>
      <c r="BN34">
        <v>0</v>
      </c>
      <c r="BO34">
        <v>2.8420000000000001</v>
      </c>
      <c r="BP34" s="3">
        <v>1163299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44720.999178240738</v>
      </c>
      <c r="D35">
        <v>104</v>
      </c>
      <c r="E35" t="s">
        <v>13</v>
      </c>
      <c r="F35">
        <v>0</v>
      </c>
      <c r="G35">
        <v>6.0350000000000001</v>
      </c>
      <c r="H35" s="3">
        <v>1823</v>
      </c>
      <c r="I35">
        <v>-1E-3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44720.999178240738</v>
      </c>
      <c r="R35">
        <v>104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44720.999178240738</v>
      </c>
      <c r="AF35">
        <v>104</v>
      </c>
      <c r="AG35" t="s">
        <v>13</v>
      </c>
      <c r="AH35">
        <v>0</v>
      </c>
      <c r="AI35">
        <v>12.068</v>
      </c>
      <c r="AJ35" s="3">
        <v>75263</v>
      </c>
      <c r="AK35">
        <v>15.659000000000001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4">
        <v>75</v>
      </c>
      <c r="AT35" s="10">
        <f t="shared" si="8"/>
        <v>0.19990240370000012</v>
      </c>
      <c r="AU35" s="11">
        <f t="shared" si="9"/>
        <v>15308.603570807119</v>
      </c>
      <c r="AW35" s="6">
        <f t="shared" si="12"/>
        <v>0.63083574124999942</v>
      </c>
      <c r="AX35" s="7">
        <f t="shared" si="13"/>
        <v>13633.028331761871</v>
      </c>
      <c r="AZ35" s="8">
        <f t="shared" si="14"/>
        <v>6.1742084450000512E-2</v>
      </c>
      <c r="BA35" s="9">
        <f t="shared" si="15"/>
        <v>14294.322518312061</v>
      </c>
      <c r="BC35" s="10">
        <f t="shared" si="16"/>
        <v>0.19990240370000012</v>
      </c>
      <c r="BD35" s="11">
        <f t="shared" si="17"/>
        <v>15308.603570807119</v>
      </c>
      <c r="BF35" s="16">
        <f t="shared" si="18"/>
        <v>-1.4171572991999999</v>
      </c>
      <c r="BG35" s="17">
        <f t="shared" si="19"/>
        <v>-1573.3885766800001</v>
      </c>
      <c r="BI35">
        <v>75</v>
      </c>
      <c r="BJ35" t="s">
        <v>62</v>
      </c>
      <c r="BK35" s="2">
        <v>44720.999178240738</v>
      </c>
      <c r="BL35">
        <v>104</v>
      </c>
      <c r="BM35" t="s">
        <v>13</v>
      </c>
      <c r="BN35">
        <v>0</v>
      </c>
      <c r="BO35">
        <v>2.8090000000000002</v>
      </c>
      <c r="BP35" s="3">
        <v>1651028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44721.02039351852</v>
      </c>
      <c r="D36">
        <v>12</v>
      </c>
      <c r="E36" t="s">
        <v>13</v>
      </c>
      <c r="F36">
        <v>0</v>
      </c>
      <c r="G36">
        <v>5.9969999999999999</v>
      </c>
      <c r="H36" s="3">
        <v>57174</v>
      </c>
      <c r="I36">
        <v>0.111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44721.02039351852</v>
      </c>
      <c r="R36">
        <v>12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44721.02039351852</v>
      </c>
      <c r="AF36">
        <v>12</v>
      </c>
      <c r="AG36" t="s">
        <v>13</v>
      </c>
      <c r="AH36">
        <v>0</v>
      </c>
      <c r="AI36" t="s">
        <v>14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4">
        <v>76</v>
      </c>
      <c r="AT36" s="10">
        <f t="shared" si="8"/>
        <v>131.51127751013095</v>
      </c>
      <c r="AU36" s="11" t="e">
        <f t="shared" si="9"/>
        <v>#VALUE!</v>
      </c>
      <c r="AW36" s="6">
        <f t="shared" si="12"/>
        <v>177.38568534552883</v>
      </c>
      <c r="AX36" s="7" t="e">
        <f t="shared" si="13"/>
        <v>#VALUE!</v>
      </c>
      <c r="AZ36" s="8">
        <f t="shared" si="14"/>
        <v>149.84718406723161</v>
      </c>
      <c r="BA36" s="9" t="e">
        <f t="shared" si="15"/>
        <v>#VALUE!</v>
      </c>
      <c r="BC36" s="10">
        <f t="shared" si="16"/>
        <v>131.51127751013095</v>
      </c>
      <c r="BD36" s="11" t="e">
        <f t="shared" si="17"/>
        <v>#VALUE!</v>
      </c>
      <c r="BF36" s="16">
        <f t="shared" si="18"/>
        <v>127.63117519519999</v>
      </c>
      <c r="BG36" s="17" t="e">
        <f t="shared" si="19"/>
        <v>#VALUE!</v>
      </c>
      <c r="BI36">
        <v>76</v>
      </c>
      <c r="BJ36" t="s">
        <v>63</v>
      </c>
      <c r="BK36" s="2">
        <v>44721.02039351852</v>
      </c>
      <c r="BL36">
        <v>12</v>
      </c>
      <c r="BM36" t="s">
        <v>13</v>
      </c>
      <c r="BN36">
        <v>0</v>
      </c>
      <c r="BO36">
        <v>2.831</v>
      </c>
      <c r="BP36" s="3">
        <v>1253785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44721.041620370372</v>
      </c>
      <c r="D37">
        <v>215</v>
      </c>
      <c r="E37" t="s">
        <v>13</v>
      </c>
      <c r="F37">
        <v>0</v>
      </c>
      <c r="G37">
        <v>6.0060000000000002</v>
      </c>
      <c r="H37" s="3">
        <v>46871</v>
      </c>
      <c r="I37">
        <v>0.09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44721.041620370372</v>
      </c>
      <c r="R37">
        <v>215</v>
      </c>
      <c r="S37" t="s">
        <v>13</v>
      </c>
      <c r="T37">
        <v>0</v>
      </c>
      <c r="U37">
        <v>5.9669999999999996</v>
      </c>
      <c r="V37">
        <v>539</v>
      </c>
      <c r="W37">
        <v>0.28199999999999997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44721.041620370372</v>
      </c>
      <c r="AF37">
        <v>215</v>
      </c>
      <c r="AG37" t="s">
        <v>13</v>
      </c>
      <c r="AH37">
        <v>0</v>
      </c>
      <c r="AI37" t="s">
        <v>14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4">
        <v>77</v>
      </c>
      <c r="AT37" s="10">
        <f t="shared" si="8"/>
        <v>107.40617042777386</v>
      </c>
      <c r="AU37" s="11" t="e">
        <f t="shared" si="9"/>
        <v>#VALUE!</v>
      </c>
      <c r="AW37" s="6">
        <f t="shared" si="12"/>
        <v>145.89890885881582</v>
      </c>
      <c r="AX37" s="7" t="e">
        <f t="shared" si="13"/>
        <v>#VALUE!</v>
      </c>
      <c r="AZ37" s="8">
        <f t="shared" si="14"/>
        <v>122.8283809215031</v>
      </c>
      <c r="BA37" s="9" t="e">
        <f t="shared" si="15"/>
        <v>#VALUE!</v>
      </c>
      <c r="BC37" s="10">
        <f t="shared" si="16"/>
        <v>107.40617042777386</v>
      </c>
      <c r="BD37" s="11" t="e">
        <f t="shared" si="17"/>
        <v>#VALUE!</v>
      </c>
      <c r="BF37" s="16">
        <f t="shared" si="18"/>
        <v>96.555431443200007</v>
      </c>
      <c r="BG37" s="17" t="e">
        <f t="shared" si="19"/>
        <v>#VALUE!</v>
      </c>
      <c r="BI37">
        <v>77</v>
      </c>
      <c r="BJ37" t="s">
        <v>64</v>
      </c>
      <c r="BK37" s="2">
        <v>44721.041620370372</v>
      </c>
      <c r="BL37">
        <v>215</v>
      </c>
      <c r="BM37" t="s">
        <v>13</v>
      </c>
      <c r="BN37">
        <v>0</v>
      </c>
      <c r="BO37">
        <v>2.8370000000000002</v>
      </c>
      <c r="BP37" s="3">
        <v>1321271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65</v>
      </c>
      <c r="C38" s="2">
        <v>44721.062824074077</v>
      </c>
      <c r="D38">
        <v>145</v>
      </c>
      <c r="E38" t="s">
        <v>13</v>
      </c>
      <c r="F38">
        <v>0</v>
      </c>
      <c r="G38">
        <v>5.9450000000000003</v>
      </c>
      <c r="H38" s="3">
        <v>22942191</v>
      </c>
      <c r="I38">
        <v>48.088000000000001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65</v>
      </c>
      <c r="Q38" s="2">
        <v>44721.062824074077</v>
      </c>
      <c r="R38">
        <v>145</v>
      </c>
      <c r="S38" t="s">
        <v>13</v>
      </c>
      <c r="T38">
        <v>0</v>
      </c>
      <c r="U38">
        <v>5.9</v>
      </c>
      <c r="V38" s="3">
        <v>175106</v>
      </c>
      <c r="W38">
        <v>42.381999999999998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65</v>
      </c>
      <c r="AE38" s="2">
        <v>44721.062824074077</v>
      </c>
      <c r="AF38">
        <v>145</v>
      </c>
      <c r="AG38" t="s">
        <v>13</v>
      </c>
      <c r="AH38">
        <v>0</v>
      </c>
      <c r="AI38">
        <v>12.067</v>
      </c>
      <c r="AJ38" s="3">
        <v>87350</v>
      </c>
      <c r="AK38">
        <v>18.132000000000001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4">
        <v>78</v>
      </c>
      <c r="AT38" s="10">
        <f t="shared" si="8"/>
        <v>42901.260884246316</v>
      </c>
      <c r="AU38" s="11">
        <f t="shared" si="9"/>
        <v>17756.826825799999</v>
      </c>
      <c r="AW38" s="6">
        <f t="shared" si="12"/>
        <v>33912.854435410263</v>
      </c>
      <c r="AX38" s="7">
        <f t="shared" si="13"/>
        <v>15750.583487675</v>
      </c>
      <c r="AZ38" s="8">
        <f t="shared" si="14"/>
        <v>44567.889827493484</v>
      </c>
      <c r="BA38" s="9">
        <f t="shared" si="15"/>
        <v>16573.397834150001</v>
      </c>
      <c r="BC38" s="10">
        <f t="shared" si="16"/>
        <v>42901.260884246316</v>
      </c>
      <c r="BD38" s="11">
        <f t="shared" si="17"/>
        <v>17756.826825799999</v>
      </c>
      <c r="BF38" s="16">
        <f t="shared" si="18"/>
        <v>105130.70761220001</v>
      </c>
      <c r="BG38" s="17">
        <f t="shared" si="19"/>
        <v>-3638.5293999999999</v>
      </c>
      <c r="BI38">
        <v>78</v>
      </c>
      <c r="BJ38" t="s">
        <v>65</v>
      </c>
      <c r="BK38" s="2">
        <v>44721.062824074077</v>
      </c>
      <c r="BL38">
        <v>145</v>
      </c>
      <c r="BM38" t="s">
        <v>13</v>
      </c>
      <c r="BN38">
        <v>0</v>
      </c>
      <c r="BO38">
        <v>2.8370000000000002</v>
      </c>
      <c r="BP38" s="3">
        <v>1217046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44721.084050925929</v>
      </c>
      <c r="D39">
        <v>26</v>
      </c>
      <c r="E39" t="s">
        <v>13</v>
      </c>
      <c r="F39">
        <v>0</v>
      </c>
      <c r="G39">
        <v>6.0209999999999999</v>
      </c>
      <c r="H39" s="3">
        <v>4479</v>
      </c>
      <c r="I39">
        <v>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44721.084050925929</v>
      </c>
      <c r="R39">
        <v>26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44721.084050925929</v>
      </c>
      <c r="AF39">
        <v>26</v>
      </c>
      <c r="AG39" t="s">
        <v>13</v>
      </c>
      <c r="AH39">
        <v>0</v>
      </c>
      <c r="AI39">
        <v>12.092000000000001</v>
      </c>
      <c r="AJ39" s="3">
        <v>60974</v>
      </c>
      <c r="AK39">
        <v>12.715999999999999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4">
        <v>79</v>
      </c>
      <c r="AT39" s="10">
        <f t="shared" si="8"/>
        <v>4.8494444773000005</v>
      </c>
      <c r="AU39" s="11">
        <f t="shared" si="9"/>
        <v>12404.746812188479</v>
      </c>
      <c r="AW39" s="6">
        <f t="shared" si="12"/>
        <v>8.1710006212500002</v>
      </c>
      <c r="AX39" s="7">
        <f t="shared" si="13"/>
        <v>11106.041494007481</v>
      </c>
      <c r="AZ39" s="8">
        <f t="shared" si="14"/>
        <v>9.2456564940500012</v>
      </c>
      <c r="BA39" s="9">
        <f t="shared" si="15"/>
        <v>11593.91890572824</v>
      </c>
      <c r="BC39" s="10">
        <f t="shared" si="16"/>
        <v>4.8494444773000005</v>
      </c>
      <c r="BD39" s="11">
        <f t="shared" si="17"/>
        <v>12404.746812188479</v>
      </c>
      <c r="BF39" s="16">
        <f t="shared" si="18"/>
        <v>2.6478252032</v>
      </c>
      <c r="BG39" s="17">
        <f t="shared" si="19"/>
        <v>219.73288927999999</v>
      </c>
      <c r="BI39">
        <v>79</v>
      </c>
      <c r="BJ39" t="s">
        <v>66</v>
      </c>
      <c r="BK39" s="2">
        <v>44721.084050925929</v>
      </c>
      <c r="BL39">
        <v>26</v>
      </c>
      <c r="BM39" t="s">
        <v>13</v>
      </c>
      <c r="BN39">
        <v>0</v>
      </c>
      <c r="BO39">
        <v>2.8439999999999999</v>
      </c>
      <c r="BP39" s="3">
        <v>1168310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67</v>
      </c>
      <c r="C40" s="2">
        <v>44721.10527777778</v>
      </c>
      <c r="D40">
        <v>30</v>
      </c>
      <c r="E40" t="s">
        <v>13</v>
      </c>
      <c r="F40">
        <v>0</v>
      </c>
      <c r="G40">
        <v>6.0069999999999997</v>
      </c>
      <c r="H40" s="3">
        <v>28057</v>
      </c>
      <c r="I40">
        <v>5.1999999999999998E-2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67</v>
      </c>
      <c r="Q40" s="2">
        <v>44721.10527777778</v>
      </c>
      <c r="R40">
        <v>30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67</v>
      </c>
      <c r="AE40" s="2">
        <v>44721.10527777778</v>
      </c>
      <c r="AF40">
        <v>30</v>
      </c>
      <c r="AG40" t="s">
        <v>13</v>
      </c>
      <c r="AH40">
        <v>0</v>
      </c>
      <c r="AI40">
        <v>12.151999999999999</v>
      </c>
      <c r="AJ40" s="3">
        <v>2700</v>
      </c>
      <c r="AK40">
        <v>0.497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4">
        <v>80</v>
      </c>
      <c r="AT40" s="10">
        <f t="shared" si="8"/>
        <v>63.34443529464555</v>
      </c>
      <c r="AU40" s="11">
        <f t="shared" si="9"/>
        <v>454.20395920000004</v>
      </c>
      <c r="AW40" s="6">
        <f t="shared" si="12"/>
        <v>87.954728237766204</v>
      </c>
      <c r="AX40" s="7">
        <f t="shared" si="13"/>
        <v>534.9524067000001</v>
      </c>
      <c r="AZ40" s="8">
        <f t="shared" si="14"/>
        <v>73.423923094395903</v>
      </c>
      <c r="BA40" s="9">
        <f t="shared" si="15"/>
        <v>512.26346460000002</v>
      </c>
      <c r="BC40" s="10">
        <f t="shared" si="16"/>
        <v>63.34443529464555</v>
      </c>
      <c r="BD40" s="11">
        <f t="shared" si="17"/>
        <v>454.20395920000004</v>
      </c>
      <c r="BF40" s="16">
        <f t="shared" si="18"/>
        <v>48.135615684800001</v>
      </c>
      <c r="BG40" s="17">
        <f t="shared" si="19"/>
        <v>259.43380000000002</v>
      </c>
      <c r="BI40">
        <v>80</v>
      </c>
      <c r="BJ40" t="s">
        <v>67</v>
      </c>
      <c r="BK40" s="2">
        <v>44721.10527777778</v>
      </c>
      <c r="BL40">
        <v>30</v>
      </c>
      <c r="BM40" t="s">
        <v>13</v>
      </c>
      <c r="BN40">
        <v>0</v>
      </c>
      <c r="BO40">
        <v>2.8290000000000002</v>
      </c>
      <c r="BP40" s="3">
        <v>1457592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68</v>
      </c>
      <c r="C41" s="2">
        <v>44721.126504629632</v>
      </c>
      <c r="D41">
        <v>128</v>
      </c>
      <c r="E41" t="s">
        <v>13</v>
      </c>
      <c r="F41">
        <v>0</v>
      </c>
      <c r="G41">
        <v>6.0090000000000003</v>
      </c>
      <c r="H41" s="3">
        <v>11742</v>
      </c>
      <c r="I41">
        <v>1.9E-2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68</v>
      </c>
      <c r="Q41" s="2">
        <v>44721.126504629632</v>
      </c>
      <c r="R41">
        <v>128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68</v>
      </c>
      <c r="AE41" s="2">
        <v>44721.126504629632</v>
      </c>
      <c r="AF41">
        <v>128</v>
      </c>
      <c r="AG41" t="s">
        <v>13</v>
      </c>
      <c r="AH41">
        <v>0</v>
      </c>
      <c r="AI41">
        <v>12.109</v>
      </c>
      <c r="AJ41" s="3">
        <v>45618</v>
      </c>
      <c r="AK41">
        <v>9.5310000000000006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4">
        <v>81</v>
      </c>
      <c r="AT41" s="10">
        <f t="shared" si="8"/>
        <v>25.089111582615441</v>
      </c>
      <c r="AU41" s="11">
        <f t="shared" si="9"/>
        <v>9272.4334308995185</v>
      </c>
      <c r="AW41" s="6">
        <f t="shared" si="12"/>
        <v>30.320944484999998</v>
      </c>
      <c r="AX41" s="7">
        <f t="shared" si="13"/>
        <v>8361.7827092305197</v>
      </c>
      <c r="AZ41" s="8">
        <f t="shared" si="14"/>
        <v>30.5124009652124</v>
      </c>
      <c r="BA41" s="9">
        <f t="shared" si="15"/>
        <v>8684.4665087157609</v>
      </c>
      <c r="BC41" s="10">
        <f t="shared" si="16"/>
        <v>25.089111582615441</v>
      </c>
      <c r="BD41" s="11">
        <f t="shared" si="17"/>
        <v>9272.4334308995185</v>
      </c>
      <c r="BF41" s="16">
        <f t="shared" si="18"/>
        <v>14.858810772799998</v>
      </c>
      <c r="BG41" s="17">
        <f t="shared" si="19"/>
        <v>1363.7585747200003</v>
      </c>
      <c r="BI41">
        <v>81</v>
      </c>
      <c r="BJ41" t="s">
        <v>68</v>
      </c>
      <c r="BK41" s="2">
        <v>44721.126504629632</v>
      </c>
      <c r="BL41">
        <v>128</v>
      </c>
      <c r="BM41" t="s">
        <v>13</v>
      </c>
      <c r="BN41">
        <v>0</v>
      </c>
      <c r="BO41">
        <v>2.8290000000000002</v>
      </c>
      <c r="BP41" s="3">
        <v>1396634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E78C-EEC1-43E5-9576-A606845918E7}">
  <dimension ref="A7:BU41"/>
  <sheetViews>
    <sheetView workbookViewId="0">
      <selection activeCell="K34" sqref="K34"/>
    </sheetView>
  </sheetViews>
  <sheetFormatPr defaultRowHeight="14.5" x14ac:dyDescent="0.35"/>
  <cols>
    <col min="2" max="2" width="23.54296875" customWidth="1"/>
    <col min="3" max="3" width="17.81640625" customWidth="1"/>
    <col min="8" max="8" width="10.7265625" customWidth="1"/>
    <col min="31" max="31" width="21.453125" customWidth="1"/>
    <col min="60" max="60" width="8.7265625" style="13"/>
  </cols>
  <sheetData>
    <row r="7" spans="1:73" x14ac:dyDescent="0.35">
      <c r="A7" t="s">
        <v>15</v>
      </c>
      <c r="O7" t="s">
        <v>16</v>
      </c>
      <c r="AC7" t="s">
        <v>17</v>
      </c>
      <c r="BI7" t="s">
        <v>40</v>
      </c>
    </row>
    <row r="8" spans="1:73" ht="188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35</v>
      </c>
      <c r="AT8" s="5" t="s">
        <v>36</v>
      </c>
      <c r="AU8" s="5" t="s">
        <v>37</v>
      </c>
      <c r="AW8" s="5" t="s">
        <v>21</v>
      </c>
      <c r="AX8" s="5" t="s">
        <v>20</v>
      </c>
      <c r="AZ8" s="5" t="s">
        <v>22</v>
      </c>
      <c r="BA8" s="5" t="s">
        <v>23</v>
      </c>
      <c r="BC8" s="5" t="s">
        <v>26</v>
      </c>
      <c r="BD8" s="5" t="s">
        <v>27</v>
      </c>
      <c r="BF8" s="15" t="s">
        <v>38</v>
      </c>
      <c r="BG8" s="15" t="s">
        <v>39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28</v>
      </c>
      <c r="C9" s="2">
        <v>44720.447534722225</v>
      </c>
      <c r="D9" t="s">
        <v>24</v>
      </c>
      <c r="E9" t="s">
        <v>13</v>
      </c>
      <c r="F9">
        <v>0</v>
      </c>
      <c r="G9">
        <v>6.0650000000000004</v>
      </c>
      <c r="H9" s="3">
        <v>1707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44720.447534722225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44720.447534722225</v>
      </c>
      <c r="AF9" t="s">
        <v>24</v>
      </c>
      <c r="AG9" t="s">
        <v>13</v>
      </c>
      <c r="AH9">
        <v>0</v>
      </c>
      <c r="AI9">
        <v>12.21</v>
      </c>
      <c r="AJ9" s="3">
        <v>2079</v>
      </c>
      <c r="AK9">
        <v>0.36399999999999999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4">
        <v>49</v>
      </c>
      <c r="AT9" s="10">
        <f>IF(H9&lt;10000,((0.0000001453*H9^2)+(0.0008349*H9)+(-1.805)),(IF(H9&lt;700000,((-0.00000000008054*H9^2)+(0.002348*H9)+(-2.47)), ((-0.00000001938*V9^2)+(0.2471*V9)+(226.8)))))</f>
        <v>4.3556559700000053E-2</v>
      </c>
      <c r="AU9" s="11">
        <f>(-0.00000002552*AJ9^2)+(0.2067*AJ9)+(-103.7)</f>
        <v>325.91899640968001</v>
      </c>
      <c r="AW9" s="6">
        <f t="shared" ref="AW9:AW41" si="0">IF(H9&lt;15000,((0.00000002125*H9^2)+(0.002705*H9)+(-4.371)),(IF(H9&lt;700000,((-0.0000000008162*H9^2)+(0.003141*H9)+(0.4702)), ((0.000000003285*V9^2)+(0.1899*V9)+(559.5)))))</f>
        <v>0.3083542912499988</v>
      </c>
      <c r="AX9" s="7">
        <f t="shared" ref="AX9:AX41" si="1">((-0.00000006277*AJ9^2)+(0.1854*AJ9)+(34.83))</f>
        <v>420.00529293243005</v>
      </c>
      <c r="AZ9" s="8">
        <f t="shared" ref="AZ9:AZ41" si="2">IF(H9&lt;10000,((-0.00000005795*H9^2)+(0.003823*H9)+(-6.715)),(IF(H9&lt;700000,((-0.0000000001209*H9^2)+(0.002635*H9)+(-0.4111)), ((-0.00000002007*V9^2)+(0.2564*V9)+(286.1)))))</f>
        <v>-0.35799654955000015</v>
      </c>
      <c r="BA9" s="9">
        <f t="shared" ref="BA9:BA41" si="3">(-0.00000001626*AJ9^2)+(0.1912*AJ9)+(-3.858)</f>
        <v>393.57652036134004</v>
      </c>
      <c r="BC9" s="10">
        <f t="shared" ref="BC9:BC41" si="4">IF(H9&lt;10000,((0.0000001453*H9^2)+(0.0008349*H9)+(-1.805)),(IF(H9&lt;700000,((-0.00000000008054*H9^2)+(0.002348*H9)+(-2.47)), ((-0.00000001938*V9^2)+(0.2471*V9)+(226.8)))))</f>
        <v>4.3556559700000053E-2</v>
      </c>
      <c r="BD9" s="11">
        <f t="shared" ref="BD9:BD41" si="5">(-0.00000002552*AJ9^2)+(0.2067*AJ9)+(-103.7)</f>
        <v>325.91899640968001</v>
      </c>
      <c r="BF9" s="16">
        <f t="shared" ref="BF9:BF41" si="6">IF(H9&lt;100000,((0.0000000152*H9^2)+(0.0014347*H9)+(-4.08313)),((0.00000295*V9^2)+(0.083061*V9)+(133)))</f>
        <v>-1.5898065951999998</v>
      </c>
      <c r="BG9" s="17">
        <f t="shared" ref="BG9:BG41" si="7">(-0.00000172*AJ9^2)+(0.108838*AJ9)+(-21.89)</f>
        <v>196.94994747999999</v>
      </c>
      <c r="BI9">
        <v>49</v>
      </c>
      <c r="BJ9" t="s">
        <v>28</v>
      </c>
      <c r="BK9" s="2">
        <v>44720.447534722225</v>
      </c>
      <c r="BL9" t="s">
        <v>24</v>
      </c>
      <c r="BM9" t="s">
        <v>13</v>
      </c>
      <c r="BN9">
        <v>0</v>
      </c>
      <c r="BO9">
        <v>2.7</v>
      </c>
      <c r="BP9" s="3">
        <v>5132598</v>
      </c>
      <c r="BQ9">
        <v>958.29399999999998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29</v>
      </c>
      <c r="C10" s="2">
        <v>44720.46875</v>
      </c>
      <c r="D10" t="s">
        <v>25</v>
      </c>
      <c r="E10" t="s">
        <v>13</v>
      </c>
      <c r="F10">
        <v>0</v>
      </c>
      <c r="G10">
        <v>6.0039999999999996</v>
      </c>
      <c r="H10" s="3">
        <v>788932</v>
      </c>
      <c r="I10">
        <v>1.59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44720.46875</v>
      </c>
      <c r="R10" t="s">
        <v>25</v>
      </c>
      <c r="S10" t="s">
        <v>13</v>
      </c>
      <c r="T10">
        <v>0</v>
      </c>
      <c r="U10">
        <v>5.9569999999999999</v>
      </c>
      <c r="V10" s="3">
        <v>6876</v>
      </c>
      <c r="W10">
        <v>1.837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44720.46875</v>
      </c>
      <c r="AF10" t="s">
        <v>25</v>
      </c>
      <c r="AG10" t="s">
        <v>13</v>
      </c>
      <c r="AH10">
        <v>0</v>
      </c>
      <c r="AI10">
        <v>12.194000000000001</v>
      </c>
      <c r="AJ10" s="3">
        <v>7445</v>
      </c>
      <c r="AK10">
        <v>1.5049999999999999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4">
        <v>50</v>
      </c>
      <c r="AT10" s="10">
        <f>IF(H10&lt;10000,((0.0000001453*H10^2)+(0.0008349*H10)+(-1.805)),(IF(H10&lt;700000,((-0.00000000008054*H10^2)+(0.002348*H10)+(-2.47)), ((-0.00000001938*V10^2)+(0.2471*V10)+(226.8)))))</f>
        <v>1924.9433256931197</v>
      </c>
      <c r="AU10" s="11">
        <f>(-0.00000002552*AJ10^2)+(0.2067*AJ10)+(-103.7)</f>
        <v>1433.7669768019998</v>
      </c>
      <c r="AW10" s="6">
        <f t="shared" si="0"/>
        <v>1865.40771275016</v>
      </c>
      <c r="AX10" s="7">
        <f t="shared" si="1"/>
        <v>1411.6537828707501</v>
      </c>
      <c r="AZ10" s="8">
        <f t="shared" si="2"/>
        <v>2048.1575029236801</v>
      </c>
      <c r="BA10" s="9">
        <f t="shared" si="3"/>
        <v>1418.7247403135002</v>
      </c>
      <c r="BC10" s="10">
        <f t="shared" si="4"/>
        <v>1924.9433256931197</v>
      </c>
      <c r="BD10" s="11">
        <f t="shared" si="5"/>
        <v>1433.7669768019998</v>
      </c>
      <c r="BF10" s="16">
        <f t="shared" si="6"/>
        <v>843.60159520000002</v>
      </c>
      <c r="BG10" s="17">
        <f t="shared" si="7"/>
        <v>693.07270700000004</v>
      </c>
      <c r="BI10">
        <v>50</v>
      </c>
      <c r="BJ10" t="s">
        <v>29</v>
      </c>
      <c r="BK10" s="2">
        <v>44720.46875</v>
      </c>
      <c r="BL10" t="s">
        <v>25</v>
      </c>
      <c r="BM10" t="s">
        <v>13</v>
      </c>
      <c r="BN10">
        <v>0</v>
      </c>
      <c r="BO10">
        <v>2.7080000000000002</v>
      </c>
      <c r="BP10" s="3">
        <v>4982489</v>
      </c>
      <c r="BQ10">
        <v>957.02200000000005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30</v>
      </c>
      <c r="C11" s="2">
        <v>44720.489976851852</v>
      </c>
      <c r="D11" t="s">
        <v>31</v>
      </c>
      <c r="E11" t="s">
        <v>13</v>
      </c>
      <c r="F11">
        <v>0</v>
      </c>
      <c r="G11">
        <v>6.0270000000000001</v>
      </c>
      <c r="H11" s="3">
        <v>3187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44720.489976851852</v>
      </c>
      <c r="R11" t="s">
        <v>31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44720.489976851852</v>
      </c>
      <c r="AF11" t="s">
        <v>31</v>
      </c>
      <c r="AG11" t="s">
        <v>13</v>
      </c>
      <c r="AH11">
        <v>0</v>
      </c>
      <c r="AI11">
        <v>12.182</v>
      </c>
      <c r="AJ11" s="3">
        <v>1199</v>
      </c>
      <c r="AK11">
        <v>0.17699999999999999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4">
        <v>51</v>
      </c>
      <c r="AT11" s="10">
        <f>IF(H11&lt;10000,((0.0000001453*H11^2)+(0.0008349*H11)+(-1.805)),(IF(H11&lt;700000,((-0.00000000008054*H11^2)+(0.002348*H11)+(-2.47)), ((-0.00000001938*V11^2)+(0.2471*V11)+(226.8)))))</f>
        <v>2.3316338957000005</v>
      </c>
      <c r="AU11" s="11">
        <f>(-0.00000002552*AJ11^2)+(0.2067*AJ11)+(-103.7)</f>
        <v>144.09661242247995</v>
      </c>
      <c r="AW11" s="6">
        <f t="shared" si="0"/>
        <v>4.4656705912499994</v>
      </c>
      <c r="AX11" s="7">
        <f t="shared" si="1"/>
        <v>257.03436178522998</v>
      </c>
      <c r="AZ11" s="8">
        <f t="shared" si="2"/>
        <v>4.88030464645</v>
      </c>
      <c r="BA11" s="9">
        <f t="shared" si="3"/>
        <v>225.36742460774002</v>
      </c>
      <c r="BC11" s="10">
        <f t="shared" si="4"/>
        <v>2.3316338957000005</v>
      </c>
      <c r="BD11" s="11">
        <f t="shared" si="5"/>
        <v>144.09661242247995</v>
      </c>
      <c r="BF11" s="16">
        <f t="shared" si="6"/>
        <v>0.64364482880000029</v>
      </c>
      <c r="BG11" s="17">
        <f t="shared" si="7"/>
        <v>106.13408828000003</v>
      </c>
      <c r="BI11">
        <v>51</v>
      </c>
      <c r="BJ11" t="s">
        <v>30</v>
      </c>
      <c r="BK11" s="2">
        <v>44720.489976851852</v>
      </c>
      <c r="BL11" t="s">
        <v>31</v>
      </c>
      <c r="BM11" t="s">
        <v>13</v>
      </c>
      <c r="BN11">
        <v>0</v>
      </c>
      <c r="BO11">
        <v>2.7040000000000002</v>
      </c>
      <c r="BP11" s="3">
        <v>5098516</v>
      </c>
      <c r="BQ11">
        <v>958.02099999999996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65</v>
      </c>
      <c r="B12" t="s">
        <v>51</v>
      </c>
      <c r="C12" s="2">
        <v>44720.78701388889</v>
      </c>
      <c r="D12">
        <v>118</v>
      </c>
      <c r="E12" t="s">
        <v>13</v>
      </c>
      <c r="F12">
        <v>0</v>
      </c>
      <c r="G12">
        <v>6.0419999999999998</v>
      </c>
      <c r="H12" s="3">
        <v>1606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65</v>
      </c>
      <c r="P12" t="s">
        <v>51</v>
      </c>
      <c r="Q12" s="2">
        <v>44720.78701388889</v>
      </c>
      <c r="R12">
        <v>118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65</v>
      </c>
      <c r="AD12" t="s">
        <v>51</v>
      </c>
      <c r="AE12" s="2">
        <v>44720.78701388889</v>
      </c>
      <c r="AF12">
        <v>118</v>
      </c>
      <c r="AG12" t="s">
        <v>13</v>
      </c>
      <c r="AH12">
        <v>0</v>
      </c>
      <c r="AI12">
        <v>12.074</v>
      </c>
      <c r="AJ12" s="3">
        <v>73929</v>
      </c>
      <c r="AK12">
        <v>15.385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4">
        <v>65</v>
      </c>
      <c r="AT12" s="10">
        <f>IF(H12&lt;10000,((0.0000001453*H12^2)+(0.0008349*H12)+(-1.805)),(IF(H12&lt;700000,((-0.00000000008054*H12^2)+(0.002348*H12)+(-2.47)), ((-0.00000001938*V12^2)+(0.2471*V12)+(226.8)))))</f>
        <v>-8.9387609199999885E-2</v>
      </c>
      <c r="AU12" s="11">
        <f>(-0.00000002552*AJ12^2)+(0.2067*AJ12)+(-103.7)</f>
        <v>15037.944815513678</v>
      </c>
      <c r="AW12" s="6">
        <f>IF(H12&lt;15000,((0.00000002125*H12^2)+(0.002705*H12)+(-4.371)),(IF(H12&lt;700000,((-0.0000000008162*H12^2)+(0.003141*H12)+(0.4702)), ((0.000000003285*V12^2)+(0.1899*V12)+(559.5)))))</f>
        <v>2.8038764999998911E-2</v>
      </c>
      <c r="AX12" s="7">
        <f>((-0.00000006277*AJ12^2)+(0.1854*AJ12)+(34.83))</f>
        <v>13398.197350736431</v>
      </c>
      <c r="AZ12" s="8">
        <f>IF(H12&lt;10000,((-0.00000005795*H12^2)+(0.003823*H12)+(-6.715)),(IF(H12&lt;700000,((-0.0000000001209*H12^2)+(0.002635*H12)+(-0.4111)), ((-0.00000002007*V12^2)+(0.2564*V12)+(286.1)))))</f>
        <v>-0.72472872619999951</v>
      </c>
      <c r="BA12" s="9">
        <f>(-0.00000001626*AJ12^2)+(0.1912*AJ12)+(-3.858)</f>
        <v>14042.497818113339</v>
      </c>
      <c r="BC12" s="10">
        <f>IF(H12&lt;10000,((0.0000001453*H12^2)+(0.0008349*H12)+(-1.805)),(IF(H12&lt;700000,((-0.00000000008054*H12^2)+(0.002348*H12)+(-2.47)), ((-0.00000001938*V12^2)+(0.2471*V12)+(226.8)))))</f>
        <v>-8.9387609199999885E-2</v>
      </c>
      <c r="BD12" s="11">
        <f>(-0.00000002552*AJ12^2)+(0.2067*AJ12)+(-103.7)</f>
        <v>15037.944815513678</v>
      </c>
      <c r="BF12" s="16">
        <f>IF(H12&lt;100000,((0.0000000152*H12^2)+(0.0014347*H12)+(-4.08313)),((0.00000295*V12^2)+(0.083061*V12)+(133)))</f>
        <v>-1.7397974127999998</v>
      </c>
      <c r="BG12" s="17">
        <f>(-0.00000172*AJ12^2)+(0.108838*AJ12)+(-21.89)</f>
        <v>-1376.2604085200007</v>
      </c>
      <c r="BI12">
        <v>65</v>
      </c>
      <c r="BJ12" t="s">
        <v>51</v>
      </c>
      <c r="BK12" s="2">
        <v>44720.78701388889</v>
      </c>
      <c r="BL12">
        <v>118</v>
      </c>
      <c r="BM12" t="s">
        <v>13</v>
      </c>
      <c r="BN12">
        <v>0</v>
      </c>
      <c r="BO12">
        <v>2.8370000000000002</v>
      </c>
      <c r="BP12" s="3">
        <v>1228367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72</v>
      </c>
      <c r="B13" t="s">
        <v>59</v>
      </c>
      <c r="C13" s="2">
        <v>44720.935520833336</v>
      </c>
      <c r="D13">
        <v>10</v>
      </c>
      <c r="E13" t="s">
        <v>13</v>
      </c>
      <c r="F13">
        <v>0</v>
      </c>
      <c r="G13">
        <v>6.032</v>
      </c>
      <c r="H13" s="3">
        <v>1645</v>
      </c>
      <c r="I13">
        <v>-1E-3</v>
      </c>
      <c r="J13" t="s">
        <v>14</v>
      </c>
      <c r="K13" t="s">
        <v>14</v>
      </c>
      <c r="L13" t="s">
        <v>14</v>
      </c>
      <c r="M13" t="s">
        <v>14</v>
      </c>
      <c r="O13">
        <v>72</v>
      </c>
      <c r="P13" t="s">
        <v>59</v>
      </c>
      <c r="Q13" s="2">
        <v>44720.935520833336</v>
      </c>
      <c r="R13">
        <v>10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72</v>
      </c>
      <c r="AD13" t="s">
        <v>59</v>
      </c>
      <c r="AE13" s="2">
        <v>44720.935520833336</v>
      </c>
      <c r="AF13">
        <v>10</v>
      </c>
      <c r="AG13" t="s">
        <v>13</v>
      </c>
      <c r="AH13">
        <v>0</v>
      </c>
      <c r="AI13">
        <v>12.055</v>
      </c>
      <c r="AJ13" s="3">
        <v>79147</v>
      </c>
      <c r="AK13">
        <v>16.454999999999998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4">
        <v>72</v>
      </c>
      <c r="AT13" s="10">
        <f>IF(H13&lt;10000,((0.0000001453*H13^2)+(0.0008349*H13)+(-1.805)),(IF(H13&lt;700000,((-0.00000000008054*H13^2)+(0.002348*H13)+(-2.47)), ((-0.00000001938*V13^2)+(0.2471*V13)+(226.8)))))</f>
        <v>-3.8404067499999917E-2</v>
      </c>
      <c r="AU13" s="11">
        <f>(-0.00000002552*AJ13^2)+(0.2067*AJ13)+(-103.7)</f>
        <v>16096.12130101832</v>
      </c>
      <c r="AW13" s="6">
        <f>IF(H13&lt;15000,((0.00000002125*H13^2)+(0.002705*H13)+(-4.371)),(IF(H13&lt;700000,((-0.0000000008162*H13^2)+(0.003141*H13)+(0.4702)), ((0.000000003285*V13^2)+(0.1899*V13)+(559.5)))))</f>
        <v>0.13622803124999905</v>
      </c>
      <c r="AX13" s="7">
        <f>((-0.00000006277*AJ13^2)+(0.1854*AJ13)+(34.83))</f>
        <v>14315.47697758307</v>
      </c>
      <c r="AZ13" s="8">
        <f>IF(H13&lt;10000,((-0.00000005795*H13^2)+(0.003823*H13)+(-6.715)),(IF(H13&lt;700000,((-0.0000000001209*H13^2)+(0.002635*H13)+(-0.4111)), ((-0.00000002007*V13^2)+(0.2564*V13)+(286.1)))))</f>
        <v>-0.58297914874999979</v>
      </c>
      <c r="BA13" s="9">
        <f>(-0.00000001626*AJ13^2)+(0.1912*AJ13)+(-3.858)</f>
        <v>15027.19173387766</v>
      </c>
      <c r="BC13" s="10">
        <f>IF(H13&lt;10000,((0.0000001453*H13^2)+(0.0008349*H13)+(-1.805)),(IF(H13&lt;700000,((-0.00000000008054*H13^2)+(0.002348*H13)+(-2.47)), ((-0.00000001938*V13^2)+(0.2471*V13)+(226.8)))))</f>
        <v>-3.8404067499999917E-2</v>
      </c>
      <c r="BD13" s="11">
        <f>(-0.00000002552*AJ13^2)+(0.2067*AJ13)+(-103.7)</f>
        <v>16096.12130101832</v>
      </c>
      <c r="BF13" s="16">
        <f>IF(H13&lt;100000,((0.0000000152*H13^2)+(0.0014347*H13)+(-4.08313)),((0.00000295*V13^2)+(0.083061*V13)+(133)))</f>
        <v>-1.6819169199999999</v>
      </c>
      <c r="BG13" s="17">
        <f>(-0.00000172*AJ13^2)+(0.108838*AJ13)+(-21.89)</f>
        <v>-2182.1947014799994</v>
      </c>
      <c r="BI13">
        <v>72</v>
      </c>
      <c r="BJ13" t="s">
        <v>59</v>
      </c>
      <c r="BK13" s="2">
        <v>44720.935520833336</v>
      </c>
      <c r="BL13">
        <v>10</v>
      </c>
      <c r="BM13" t="s">
        <v>13</v>
      </c>
      <c r="BN13">
        <v>0</v>
      </c>
      <c r="BO13">
        <v>2.8050000000000002</v>
      </c>
      <c r="BP13" s="3">
        <v>1756638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56</v>
      </c>
      <c r="B14" t="s">
        <v>42</v>
      </c>
      <c r="C14" s="2">
        <v>44720.596053240741</v>
      </c>
      <c r="D14">
        <v>160</v>
      </c>
      <c r="E14" t="s">
        <v>13</v>
      </c>
      <c r="F14">
        <v>0</v>
      </c>
      <c r="G14">
        <v>6.0540000000000003</v>
      </c>
      <c r="H14" s="3">
        <v>1684</v>
      </c>
      <c r="I14">
        <v>-1E-3</v>
      </c>
      <c r="J14" t="s">
        <v>14</v>
      </c>
      <c r="K14" t="s">
        <v>14</v>
      </c>
      <c r="L14" t="s">
        <v>14</v>
      </c>
      <c r="M14" t="s">
        <v>14</v>
      </c>
      <c r="O14">
        <v>56</v>
      </c>
      <c r="P14" t="s">
        <v>42</v>
      </c>
      <c r="Q14" s="2">
        <v>44720.596053240741</v>
      </c>
      <c r="R14">
        <v>160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56</v>
      </c>
      <c r="AD14" t="s">
        <v>42</v>
      </c>
      <c r="AE14" s="2">
        <v>44720.596053240741</v>
      </c>
      <c r="AF14">
        <v>160</v>
      </c>
      <c r="AG14" t="s">
        <v>13</v>
      </c>
      <c r="AH14">
        <v>0</v>
      </c>
      <c r="AI14">
        <v>12.090999999999999</v>
      </c>
      <c r="AJ14" s="3">
        <v>71185</v>
      </c>
      <c r="AK14">
        <v>14.821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4">
        <v>56</v>
      </c>
      <c r="AT14" s="10">
        <f>IF(H14&lt;10000,((0.0000001453*H14^2)+(0.0008349*H14)+(-1.805)),(IF(H14&lt;700000,((-0.00000000008054*H14^2)+(0.002348*H14)+(-2.47)), ((-0.00000001938*V14^2)+(0.2471*V14)+(226.8)))))</f>
        <v>1.3021476800000098E-2</v>
      </c>
      <c r="AU14" s="11">
        <f>(-0.00000002552*AJ14^2)+(0.2067*AJ14)+(-103.7)</f>
        <v>14480.921896177999</v>
      </c>
      <c r="AW14" s="6">
        <f>IF(H14&lt;15000,((0.00000002125*H14^2)+(0.002705*H14)+(-4.371)),(IF(H14&lt;700000,((-0.0000000008162*H14^2)+(0.003141*H14)+(0.4702)), ((0.000000003285*V14^2)+(0.1899*V14)+(559.5)))))</f>
        <v>0.24448194000000001</v>
      </c>
      <c r="AX14" s="7">
        <f>((-0.00000006277*AJ14^2)+(0.1854*AJ14)+(34.83))</f>
        <v>12914.45431379675</v>
      </c>
      <c r="AZ14" s="8">
        <f>IF(H14&lt;10000,((-0.00000005795*H14^2)+(0.003823*H14)+(-6.715)),(IF(H14&lt;700000,((-0.0000000001209*H14^2)+(0.002635*H14)+(-0.4111)), ((-0.00000002007*V14^2)+(0.2564*V14)+(286.1)))))</f>
        <v>-0.4414058552000002</v>
      </c>
      <c r="BA14" s="9">
        <f>(-0.00000001626*AJ14^2)+(0.1912*AJ14)+(-3.858)</f>
        <v>13524.3196333015</v>
      </c>
      <c r="BC14" s="10">
        <f>IF(H14&lt;10000,((0.0000001453*H14^2)+(0.0008349*H14)+(-1.805)),(IF(H14&lt;700000,((-0.00000000008054*H14^2)+(0.002348*H14)+(-2.47)), ((-0.00000001938*V14^2)+(0.2471*V14)+(226.8)))))</f>
        <v>1.3021476800000098E-2</v>
      </c>
      <c r="BD14" s="11">
        <f>(-0.00000002552*AJ14^2)+(0.2067*AJ14)+(-103.7)</f>
        <v>14480.921896177999</v>
      </c>
      <c r="BF14" s="16">
        <f>IF(H14&lt;100000,((0.0000000152*H14^2)+(0.0014347*H14)+(-4.08313)),((0.00000295*V14^2)+(0.083061*V14)+(133)))</f>
        <v>-1.6239901887999997</v>
      </c>
      <c r="BG14" s="17">
        <f>(-0.00000172*AJ14^2)+(0.108838*AJ14)+(-21.89)</f>
        <v>-990.02023700000029</v>
      </c>
      <c r="BI14">
        <v>56</v>
      </c>
      <c r="BJ14" t="s">
        <v>42</v>
      </c>
      <c r="BK14" s="2">
        <v>44720.596053240741</v>
      </c>
      <c r="BL14">
        <v>160</v>
      </c>
      <c r="BM14" t="s">
        <v>13</v>
      </c>
      <c r="BN14">
        <v>0</v>
      </c>
      <c r="BO14">
        <v>2.84</v>
      </c>
      <c r="BP14" s="3">
        <v>1168804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75</v>
      </c>
      <c r="B15" t="s">
        <v>62</v>
      </c>
      <c r="C15" s="2">
        <v>44720.999178240738</v>
      </c>
      <c r="D15">
        <v>104</v>
      </c>
      <c r="E15" t="s">
        <v>13</v>
      </c>
      <c r="F15">
        <v>0</v>
      </c>
      <c r="G15">
        <v>6.0350000000000001</v>
      </c>
      <c r="H15" s="3">
        <v>1823</v>
      </c>
      <c r="I15">
        <v>-1E-3</v>
      </c>
      <c r="J15" t="s">
        <v>14</v>
      </c>
      <c r="K15" t="s">
        <v>14</v>
      </c>
      <c r="L15" t="s">
        <v>14</v>
      </c>
      <c r="M15" t="s">
        <v>14</v>
      </c>
      <c r="O15">
        <v>75</v>
      </c>
      <c r="P15" t="s">
        <v>62</v>
      </c>
      <c r="Q15" s="2">
        <v>44720.999178240738</v>
      </c>
      <c r="R15">
        <v>104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75</v>
      </c>
      <c r="AD15" t="s">
        <v>62</v>
      </c>
      <c r="AE15" s="2">
        <v>44720.999178240738</v>
      </c>
      <c r="AF15">
        <v>104</v>
      </c>
      <c r="AG15" t="s">
        <v>13</v>
      </c>
      <c r="AH15">
        <v>0</v>
      </c>
      <c r="AI15">
        <v>12.068</v>
      </c>
      <c r="AJ15" s="3">
        <v>75263</v>
      </c>
      <c r="AK15">
        <v>15.659000000000001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4">
        <v>75</v>
      </c>
      <c r="AT15" s="10">
        <f>IF(H15&lt;10000,((0.0000001453*H15^2)+(0.0008349*H15)+(-1.805)),(IF(H15&lt;700000,((-0.00000000008054*H15^2)+(0.002348*H15)+(-2.47)), ((-0.00000001938*V15^2)+(0.2471*V15)+(226.8)))))</f>
        <v>0.19990240370000012</v>
      </c>
      <c r="AU15" s="11">
        <f>(-0.00000002552*AJ15^2)+(0.2067*AJ15)+(-103.7)</f>
        <v>15308.603570807119</v>
      </c>
      <c r="AW15" s="6">
        <f>IF(H15&lt;15000,((0.00000002125*H15^2)+(0.002705*H15)+(-4.371)),(IF(H15&lt;700000,((-0.0000000008162*H15^2)+(0.003141*H15)+(0.4702)), ((0.000000003285*V15^2)+(0.1899*V15)+(559.5)))))</f>
        <v>0.63083574124999942</v>
      </c>
      <c r="AX15" s="7">
        <f>((-0.00000006277*AJ15^2)+(0.1854*AJ15)+(34.83))</f>
        <v>13633.028331761871</v>
      </c>
      <c r="AZ15" s="8">
        <f>IF(H15&lt;10000,((-0.00000005795*H15^2)+(0.003823*H15)+(-6.715)),(IF(H15&lt;700000,((-0.0000000001209*H15^2)+(0.002635*H15)+(-0.4111)), ((-0.00000002007*V15^2)+(0.2564*V15)+(286.1)))))</f>
        <v>6.1742084450000512E-2</v>
      </c>
      <c r="BA15" s="9">
        <f>(-0.00000001626*AJ15^2)+(0.1912*AJ15)+(-3.858)</f>
        <v>14294.322518312061</v>
      </c>
      <c r="BC15" s="10">
        <f>IF(H15&lt;10000,((0.0000001453*H15^2)+(0.0008349*H15)+(-1.805)),(IF(H15&lt;700000,((-0.00000000008054*H15^2)+(0.002348*H15)+(-2.47)), ((-0.00000001938*V15^2)+(0.2471*V15)+(226.8)))))</f>
        <v>0.19990240370000012</v>
      </c>
      <c r="BD15" s="11">
        <f>(-0.00000002552*AJ15^2)+(0.2067*AJ15)+(-103.7)</f>
        <v>15308.603570807119</v>
      </c>
      <c r="BF15" s="16">
        <f>IF(H15&lt;100000,((0.0000000152*H15^2)+(0.0014347*H15)+(-4.08313)),((0.00000295*V15^2)+(0.083061*V15)+(133)))</f>
        <v>-1.4171572991999999</v>
      </c>
      <c r="BG15" s="17">
        <f>(-0.00000172*AJ15^2)+(0.108838*AJ15)+(-21.89)</f>
        <v>-1573.3885766800001</v>
      </c>
      <c r="BI15">
        <v>75</v>
      </c>
      <c r="BJ15" t="s">
        <v>62</v>
      </c>
      <c r="BK15" s="2">
        <v>44720.999178240738</v>
      </c>
      <c r="BL15">
        <v>104</v>
      </c>
      <c r="BM15" t="s">
        <v>13</v>
      </c>
      <c r="BN15">
        <v>0</v>
      </c>
      <c r="BO15">
        <v>2.8090000000000002</v>
      </c>
      <c r="BP15" s="3">
        <v>1651028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71</v>
      </c>
      <c r="B16" t="s">
        <v>58</v>
      </c>
      <c r="C16" s="2">
        <v>44720.914305555554</v>
      </c>
      <c r="D16">
        <v>148</v>
      </c>
      <c r="E16" t="s">
        <v>13</v>
      </c>
      <c r="F16">
        <v>0</v>
      </c>
      <c r="G16">
        <v>6.0439999999999996</v>
      </c>
      <c r="H16" s="3">
        <v>1870</v>
      </c>
      <c r="I16">
        <v>-1E-3</v>
      </c>
      <c r="J16" t="s">
        <v>14</v>
      </c>
      <c r="K16" t="s">
        <v>14</v>
      </c>
      <c r="L16" t="s">
        <v>14</v>
      </c>
      <c r="M16" t="s">
        <v>14</v>
      </c>
      <c r="O16">
        <v>71</v>
      </c>
      <c r="P16" t="s">
        <v>58</v>
      </c>
      <c r="Q16" s="2">
        <v>44720.914305555554</v>
      </c>
      <c r="R16">
        <v>148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71</v>
      </c>
      <c r="AD16" t="s">
        <v>58</v>
      </c>
      <c r="AE16" s="2">
        <v>44720.914305555554</v>
      </c>
      <c r="AF16">
        <v>148</v>
      </c>
      <c r="AG16" t="s">
        <v>13</v>
      </c>
      <c r="AH16">
        <v>0</v>
      </c>
      <c r="AI16">
        <v>12.087</v>
      </c>
      <c r="AJ16" s="3">
        <v>66917</v>
      </c>
      <c r="AK16">
        <v>13.943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4">
        <v>71</v>
      </c>
      <c r="AT16" s="10">
        <f>IF(H16&lt;10000,((0.0000001453*H16^2)+(0.0008349*H16)+(-1.805)),(IF(H16&lt;700000,((-0.00000000008054*H16^2)+(0.002348*H16)+(-2.47)), ((-0.00000001938*V16^2)+(0.2471*V16)+(226.8)))))</f>
        <v>0.26436257000000007</v>
      </c>
      <c r="AU16" s="11">
        <f>(-0.00000002552*AJ16^2)+(0.2067*AJ16)+(-103.7)</f>
        <v>13613.768277632718</v>
      </c>
      <c r="AW16" s="6">
        <f>IF(H16&lt;15000,((0.00000002125*H16^2)+(0.002705*H16)+(-4.371)),(IF(H16&lt;700000,((-0.0000000008162*H16^2)+(0.003141*H16)+(0.4702)), ((0.000000003285*V16^2)+(0.1899*V16)+(559.5)))))</f>
        <v>0.76165912499999955</v>
      </c>
      <c r="AX16" s="7">
        <f>((-0.00000006277*AJ16^2)+(0.1854*AJ16)+(34.83))</f>
        <v>12160.16496551747</v>
      </c>
      <c r="AZ16" s="8">
        <f>IF(H16&lt;10000,((-0.00000005795*H16^2)+(0.003823*H16)+(-6.715)),(IF(H16&lt;700000,((-0.0000000001209*H16^2)+(0.002635*H16)+(-0.4111)), ((-0.00000002007*V16^2)+(0.2564*V16)+(286.1)))))</f>
        <v>0.2313646450000002</v>
      </c>
      <c r="BA16" s="9">
        <f>(-0.00000001626*AJ16^2)+(0.1912*AJ16)+(-3.858)</f>
        <v>12717.861991704862</v>
      </c>
      <c r="BC16" s="10">
        <f>IF(H16&lt;10000,((0.0000001453*H16^2)+(0.0008349*H16)+(-1.805)),(IF(H16&lt;700000,((-0.00000000008054*H16^2)+(0.002348*H16)+(-2.47)), ((-0.00000001938*V16^2)+(0.2471*V16)+(226.8)))))</f>
        <v>0.26436257000000007</v>
      </c>
      <c r="BD16" s="11">
        <f>(-0.00000002552*AJ16^2)+(0.2067*AJ16)+(-103.7)</f>
        <v>13613.768277632718</v>
      </c>
      <c r="BF16" s="16">
        <f>IF(H16&lt;100000,((0.0000000152*H16^2)+(0.0014347*H16)+(-4.08313)),((0.00000295*V16^2)+(0.083061*V16)+(133)))</f>
        <v>-1.34708812</v>
      </c>
      <c r="BG16" s="17">
        <f>(-0.00000172*AJ16^2)+(0.108838*AJ16)+(-21.89)</f>
        <v>-440.73956307999981</v>
      </c>
      <c r="BI16">
        <v>71</v>
      </c>
      <c r="BJ16" t="s">
        <v>58</v>
      </c>
      <c r="BK16" s="2">
        <v>44720.914305555554</v>
      </c>
      <c r="BL16">
        <v>148</v>
      </c>
      <c r="BM16" t="s">
        <v>13</v>
      </c>
      <c r="BN16">
        <v>0</v>
      </c>
      <c r="BO16">
        <v>2.8439999999999999</v>
      </c>
      <c r="BP16" s="3">
        <v>1150932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62</v>
      </c>
      <c r="B17" t="s">
        <v>48</v>
      </c>
      <c r="C17" s="2">
        <v>44720.723344907405</v>
      </c>
      <c r="D17">
        <v>158</v>
      </c>
      <c r="E17" t="s">
        <v>13</v>
      </c>
      <c r="F17">
        <v>0</v>
      </c>
      <c r="G17">
        <v>6.0350000000000001</v>
      </c>
      <c r="H17" s="3">
        <v>2045</v>
      </c>
      <c r="I17">
        <v>-1E-3</v>
      </c>
      <c r="J17" t="s">
        <v>14</v>
      </c>
      <c r="K17" t="s">
        <v>14</v>
      </c>
      <c r="L17" t="s">
        <v>14</v>
      </c>
      <c r="M17" t="s">
        <v>14</v>
      </c>
      <c r="O17">
        <v>62</v>
      </c>
      <c r="P17" t="s">
        <v>48</v>
      </c>
      <c r="Q17" s="2">
        <v>44720.723344907405</v>
      </c>
      <c r="R17">
        <v>158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62</v>
      </c>
      <c r="AD17" t="s">
        <v>48</v>
      </c>
      <c r="AE17" s="2">
        <v>44720.723344907405</v>
      </c>
      <c r="AF17">
        <v>158</v>
      </c>
      <c r="AG17" t="s">
        <v>13</v>
      </c>
      <c r="AH17">
        <v>0</v>
      </c>
      <c r="AI17">
        <v>12.08</v>
      </c>
      <c r="AJ17" s="3">
        <v>77606</v>
      </c>
      <c r="AK17">
        <v>16.14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4">
        <v>62</v>
      </c>
      <c r="AT17" s="10">
        <f>IF(H17&lt;10000,((0.0000001453*H17^2)+(0.0008349*H17)+(-1.805)),(IF(H17&lt;700000,((-0.00000000008054*H17^2)+(0.002348*H17)+(-2.47)), ((-0.00000001938*V17^2)+(0.2471*V17)+(226.8)))))</f>
        <v>0.51001873250000007</v>
      </c>
      <c r="AU17" s="11">
        <f>(-0.00000002552*AJ17^2)+(0.2067*AJ17)+(-103.7)</f>
        <v>15783.76111965728</v>
      </c>
      <c r="AW17" s="6">
        <f>IF(H17&lt;15000,((0.00000002125*H17^2)+(0.002705*H17)+(-4.371)),(IF(H17&lt;700000,((-0.0000000008162*H17^2)+(0.003141*H17)+(0.4702)), ((0.000000003285*V17^2)+(0.1899*V17)+(559.5)))))</f>
        <v>1.249593031249999</v>
      </c>
      <c r="AX17" s="7">
        <f>((-0.00000006277*AJ17^2)+(0.1854*AJ17)+(34.83))</f>
        <v>14044.938071116281</v>
      </c>
      <c r="AZ17" s="8">
        <f>IF(H17&lt;10000,((-0.00000005795*H17^2)+(0.003823*H17)+(-6.715)),(IF(H17&lt;700000,((-0.0000000001209*H17^2)+(0.002635*H17)+(-0.4111)), ((-0.00000002007*V17^2)+(0.2564*V17)+(286.1)))))</f>
        <v>0.86068665124999999</v>
      </c>
      <c r="BA17" s="9">
        <f>(-0.00000001626*AJ17^2)+(0.1912*AJ17)+(-3.858)</f>
        <v>14736.48024050264</v>
      </c>
      <c r="BC17" s="10">
        <f>IF(H17&lt;10000,((0.0000001453*H17^2)+(0.0008349*H17)+(-1.805)),(IF(H17&lt;700000,((-0.00000000008054*H17^2)+(0.002348*H17)+(-2.47)), ((-0.00000001938*V17^2)+(0.2471*V17)+(226.8)))))</f>
        <v>0.51001873250000007</v>
      </c>
      <c r="BD17" s="11">
        <f>(-0.00000002552*AJ17^2)+(0.2067*AJ17)+(-103.7)</f>
        <v>15783.76111965728</v>
      </c>
      <c r="BF17" s="16">
        <f>IF(H17&lt;100000,((0.0000000152*H17^2)+(0.0014347*H17)+(-4.08313)),((0.00000295*V17^2)+(0.083061*V17)+(133)))</f>
        <v>-1.0856017200000001</v>
      </c>
      <c r="BG17" s="17">
        <f>(-0.00000172*AJ17^2)+(0.108838*AJ17)+(-21.89)</f>
        <v>-1934.43709792</v>
      </c>
      <c r="BI17">
        <v>62</v>
      </c>
      <c r="BJ17" t="s">
        <v>48</v>
      </c>
      <c r="BK17" s="2">
        <v>44720.723344907405</v>
      </c>
      <c r="BL17">
        <v>158</v>
      </c>
      <c r="BM17" t="s">
        <v>13</v>
      </c>
      <c r="BN17">
        <v>0</v>
      </c>
      <c r="BO17">
        <v>2.8439999999999999</v>
      </c>
      <c r="BP17" s="3">
        <v>1134442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63</v>
      </c>
      <c r="B18" t="s">
        <v>49</v>
      </c>
      <c r="C18" s="2">
        <v>44720.74459490741</v>
      </c>
      <c r="D18">
        <v>80</v>
      </c>
      <c r="E18" t="s">
        <v>13</v>
      </c>
      <c r="F18">
        <v>0</v>
      </c>
      <c r="G18">
        <v>6.0350000000000001</v>
      </c>
      <c r="H18" s="3">
        <v>2644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63</v>
      </c>
      <c r="P18" t="s">
        <v>49</v>
      </c>
      <c r="Q18" s="2">
        <v>44720.74459490741</v>
      </c>
      <c r="R18">
        <v>80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63</v>
      </c>
      <c r="AD18" t="s">
        <v>49</v>
      </c>
      <c r="AE18" s="2">
        <v>44720.74459490741</v>
      </c>
      <c r="AF18">
        <v>80</v>
      </c>
      <c r="AG18" t="s">
        <v>13</v>
      </c>
      <c r="AH18">
        <v>0</v>
      </c>
      <c r="AI18">
        <v>12.163</v>
      </c>
      <c r="AJ18" s="3">
        <v>6176</v>
      </c>
      <c r="AK18">
        <v>1.236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4">
        <v>63</v>
      </c>
      <c r="AT18" s="10">
        <f>IF(H18&lt;10000,((0.0000001453*H18^2)+(0.0008349*H18)+(-1.805)),(IF(H18&lt;700000,((-0.00000000008054*H18^2)+(0.002348*H18)+(-2.47)), ((-0.00000001938*V18^2)+(0.2471*V18)+(226.8)))))</f>
        <v>1.4182295408000003</v>
      </c>
      <c r="AU18" s="11">
        <f>(-0.00000002552*AJ18^2)+(0.2067*AJ18)+(-103.7)</f>
        <v>1171.90579125248</v>
      </c>
      <c r="AW18" s="6">
        <f>IF(H18&lt;15000,((0.00000002125*H18^2)+(0.002705*H18)+(-4.371)),(IF(H18&lt;700000,((-0.0000000008162*H18^2)+(0.003141*H18)+(0.4702)), ((0.000000003285*V18^2)+(0.1899*V18)+(559.5)))))</f>
        <v>2.9295731399999996</v>
      </c>
      <c r="AX18" s="7">
        <f>((-0.00000006277*AJ18^2)+(0.1854*AJ18)+(34.83))</f>
        <v>1177.4661653964799</v>
      </c>
      <c r="AZ18" s="8">
        <f>IF(H18&lt;10000,((-0.00000005795*H18^2)+(0.003823*H18)+(-6.715)),(IF(H18&lt;700000,((-0.0000000001209*H18^2)+(0.002635*H18)+(-0.4111)), ((-0.00000002007*V18^2)+(0.2564*V18)+(286.1)))))</f>
        <v>2.9878988488000005</v>
      </c>
      <c r="BA18" s="9">
        <f>(-0.00000001626*AJ18^2)+(0.1912*AJ18)+(-3.858)</f>
        <v>1176.3729952102401</v>
      </c>
      <c r="BC18" s="10">
        <f>IF(H18&lt;10000,((0.0000001453*H18^2)+(0.0008349*H18)+(-1.805)),(IF(H18&lt;700000,((-0.00000000008054*H18^2)+(0.002348*H18)+(-2.47)), ((-0.00000001938*V18^2)+(0.2471*V18)+(226.8)))))</f>
        <v>1.4182295408000003</v>
      </c>
      <c r="BD18" s="11">
        <f>(-0.00000002552*AJ18^2)+(0.2067*AJ18)+(-103.7)</f>
        <v>1171.90579125248</v>
      </c>
      <c r="BF18" s="16">
        <f>IF(H18&lt;100000,((0.0000000152*H18^2)+(0.0014347*H18)+(-4.08313)),((0.00000295*V18^2)+(0.083061*V18)+(133)))</f>
        <v>-0.18352401279999997</v>
      </c>
      <c r="BG18" s="17">
        <f>(-0.00000172*AJ18^2)+(0.108838*AJ18)+(-21.89)</f>
        <v>584.68756928000005</v>
      </c>
      <c r="BI18">
        <v>63</v>
      </c>
      <c r="BJ18" t="s">
        <v>49</v>
      </c>
      <c r="BK18" s="2">
        <v>44720.74459490741</v>
      </c>
      <c r="BL18">
        <v>80</v>
      </c>
      <c r="BM18" t="s">
        <v>13</v>
      </c>
      <c r="BN18">
        <v>0</v>
      </c>
      <c r="BO18">
        <v>2.855</v>
      </c>
      <c r="BP18" s="3">
        <v>952058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73</v>
      </c>
      <c r="B19" t="s">
        <v>60</v>
      </c>
      <c r="C19" s="2">
        <v>44720.956736111111</v>
      </c>
      <c r="D19">
        <v>27</v>
      </c>
      <c r="E19" t="s">
        <v>13</v>
      </c>
      <c r="F19">
        <v>0</v>
      </c>
      <c r="G19">
        <v>6.0250000000000004</v>
      </c>
      <c r="H19" s="3">
        <v>2865</v>
      </c>
      <c r="I19">
        <v>1E-3</v>
      </c>
      <c r="J19" t="s">
        <v>14</v>
      </c>
      <c r="K19" t="s">
        <v>14</v>
      </c>
      <c r="L19" t="s">
        <v>14</v>
      </c>
      <c r="M19" t="s">
        <v>14</v>
      </c>
      <c r="O19">
        <v>73</v>
      </c>
      <c r="P19" t="s">
        <v>60</v>
      </c>
      <c r="Q19" s="2">
        <v>44720.956736111111</v>
      </c>
      <c r="R19">
        <v>27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73</v>
      </c>
      <c r="AD19" t="s">
        <v>60</v>
      </c>
      <c r="AE19" s="2">
        <v>44720.956736111111</v>
      </c>
      <c r="AF19">
        <v>27</v>
      </c>
      <c r="AG19" t="s">
        <v>13</v>
      </c>
      <c r="AH19">
        <v>0</v>
      </c>
      <c r="AI19">
        <v>12.159000000000001</v>
      </c>
      <c r="AJ19" s="3">
        <v>5631</v>
      </c>
      <c r="AK19">
        <v>1.1200000000000001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4">
        <v>73</v>
      </c>
      <c r="AT19" s="10">
        <f>IF(H19&lt;10000,((0.0000001453*H19^2)+(0.0008349*H19)+(-1.805)),(IF(H19&lt;700000,((-0.00000000008054*H19^2)+(0.002348*H19)+(-2.47)), ((-0.00000001938*V19^2)+(0.2471*V19)+(226.8)))))</f>
        <v>1.7796435925</v>
      </c>
      <c r="AU19" s="11">
        <f>(-0.00000002552*AJ19^2)+(0.2067*AJ19)+(-103.7)</f>
        <v>1059.41850773128</v>
      </c>
      <c r="AW19" s="6">
        <f>IF(H19&lt;15000,((0.00000002125*H19^2)+(0.002705*H19)+(-4.371)),(IF(H19&lt;700000,((-0.0000000008162*H19^2)+(0.003141*H19)+(0.4702)), ((0.000000003285*V19^2)+(0.1899*V19)+(559.5)))))</f>
        <v>3.553249781249999</v>
      </c>
      <c r="AX19" s="7">
        <f>((-0.00000006277*AJ19^2)+(0.1854*AJ19)+(34.83))</f>
        <v>1076.82707873403</v>
      </c>
      <c r="AZ19" s="8">
        <f>IF(H19&lt;10000,((-0.00000005795*H19^2)+(0.003823*H19)+(-6.715)),(IF(H19&lt;700000,((-0.0000000001209*H19^2)+(0.002635*H19)+(-0.4111)), ((-0.00000002007*V19^2)+(0.2564*V19)+(286.1)))))</f>
        <v>3.7622283612499992</v>
      </c>
      <c r="BA19" s="9">
        <f>(-0.00000001626*AJ19^2)+(0.1912*AJ19)+(-3.858)</f>
        <v>1072.2736253021401</v>
      </c>
      <c r="BC19" s="10">
        <f>IF(H19&lt;10000,((0.0000001453*H19^2)+(0.0008349*H19)+(-1.805)),(IF(H19&lt;700000,((-0.00000000008054*H19^2)+(0.002348*H19)+(-2.47)), ((-0.00000001938*V19^2)+(0.2471*V19)+(226.8)))))</f>
        <v>1.7796435925</v>
      </c>
      <c r="BD19" s="11">
        <f>(-0.00000002552*AJ19^2)+(0.2067*AJ19)+(-103.7)</f>
        <v>1059.41850773128</v>
      </c>
      <c r="BF19" s="16">
        <f>IF(H19&lt;100000,((0.0000000152*H19^2)+(0.0014347*H19)+(-4.08313)),((0.00000295*V19^2)+(0.083061*V19)+(133)))</f>
        <v>0.15205051999999952</v>
      </c>
      <c r="BG19" s="17">
        <f>(-0.00000172*AJ19^2)+(0.108838*AJ19)+(-21.89)</f>
        <v>536.43874108000011</v>
      </c>
      <c r="BI19">
        <v>73</v>
      </c>
      <c r="BJ19" t="s">
        <v>60</v>
      </c>
      <c r="BK19" s="2">
        <v>44720.956736111111</v>
      </c>
      <c r="BL19">
        <v>27</v>
      </c>
      <c r="BM19" t="s">
        <v>13</v>
      </c>
      <c r="BN19">
        <v>0</v>
      </c>
      <c r="BO19">
        <v>2.8319999999999999</v>
      </c>
      <c r="BP19" s="3">
        <v>1407946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74</v>
      </c>
      <c r="B20" t="s">
        <v>61</v>
      </c>
      <c r="C20" s="2">
        <v>44720.977951388886</v>
      </c>
      <c r="D20">
        <v>123</v>
      </c>
      <c r="E20" t="s">
        <v>13</v>
      </c>
      <c r="F20">
        <v>0</v>
      </c>
      <c r="G20">
        <v>6.024</v>
      </c>
      <c r="H20" s="3">
        <v>4063</v>
      </c>
      <c r="I20">
        <v>3.0000000000000001E-3</v>
      </c>
      <c r="J20" t="s">
        <v>14</v>
      </c>
      <c r="K20" t="s">
        <v>14</v>
      </c>
      <c r="L20" t="s">
        <v>14</v>
      </c>
      <c r="M20" t="s">
        <v>14</v>
      </c>
      <c r="O20">
        <v>74</v>
      </c>
      <c r="P20" t="s">
        <v>61</v>
      </c>
      <c r="Q20" s="2">
        <v>44720.977951388886</v>
      </c>
      <c r="R20">
        <v>123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74</v>
      </c>
      <c r="AD20" t="s">
        <v>61</v>
      </c>
      <c r="AE20" s="2">
        <v>44720.977951388886</v>
      </c>
      <c r="AF20">
        <v>123</v>
      </c>
      <c r="AG20" t="s">
        <v>13</v>
      </c>
      <c r="AH20">
        <v>0</v>
      </c>
      <c r="AI20">
        <v>12.093999999999999</v>
      </c>
      <c r="AJ20" s="3">
        <v>58633</v>
      </c>
      <c r="AK20">
        <v>12.231999999999999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4">
        <v>74</v>
      </c>
      <c r="AT20" s="10">
        <f>IF(H20&lt;10000,((0.0000001453*H20^2)+(0.0008349*H20)+(-1.805)),(IF(H20&lt;700000,((-0.00000000008054*H20^2)+(0.002348*H20)+(-2.47)), ((-0.00000001938*V20^2)+(0.2471*V20)+(226.8)))))</f>
        <v>3.9858065956999997</v>
      </c>
      <c r="AU20" s="11">
        <f>(-0.00000002552*AJ20^2)+(0.2067*AJ20)+(-103.7)</f>
        <v>11928.007711856719</v>
      </c>
      <c r="AW20" s="6">
        <f>IF(H20&lt;15000,((0.00000002125*H20^2)+(0.002705*H20)+(-4.371)),(IF(H20&lt;700000,((-0.0000000008162*H20^2)+(0.003141*H20)+(0.4702)), ((0.000000003285*V20^2)+(0.1899*V20)+(559.5)))))</f>
        <v>6.9702093412499995</v>
      </c>
      <c r="AX20" s="7">
        <f>((-0.00000006277*AJ20^2)+(0.1854*AJ20)+(34.83))</f>
        <v>10689.595693191472</v>
      </c>
      <c r="AZ20" s="8">
        <f>IF(H20&lt;10000,((-0.00000005795*H20^2)+(0.003823*H20)+(-6.715)),(IF(H20&lt;700000,((-0.0000000001209*H20^2)+(0.002635*H20)+(-0.4111)), ((-0.00000002007*V20^2)+(0.2564*V20)+(286.1)))))</f>
        <v>7.8612121964500012</v>
      </c>
      <c r="BA20" s="9">
        <f>(-0.00000001626*AJ20^2)+(0.1912*AJ20)+(-3.858)</f>
        <v>11150.87250551686</v>
      </c>
      <c r="BC20" s="10">
        <f>IF(H20&lt;10000,((0.0000001453*H20^2)+(0.0008349*H20)+(-1.805)),(IF(H20&lt;700000,((-0.00000000008054*H20^2)+(0.002348*H20)+(-2.47)), ((-0.00000001938*V20^2)+(0.2471*V20)+(226.8)))))</f>
        <v>3.9858065956999997</v>
      </c>
      <c r="BD20" s="11">
        <f>(-0.00000002552*AJ20^2)+(0.2067*AJ20)+(-103.7)</f>
        <v>11928.007711856719</v>
      </c>
      <c r="BF20" s="16">
        <f>IF(H20&lt;100000,((0.0000000152*H20^2)+(0.0014347*H20)+(-4.08313)),((0.00000295*V20^2)+(0.083061*V20)+(133)))</f>
        <v>1.9969772287999996</v>
      </c>
      <c r="BG20" s="17">
        <f>(-0.00000172*AJ20^2)+(0.108838*AJ20)+(-21.89)</f>
        <v>446.54310892000046</v>
      </c>
      <c r="BI20">
        <v>74</v>
      </c>
      <c r="BJ20" t="s">
        <v>61</v>
      </c>
      <c r="BK20" s="2">
        <v>44720.977951388886</v>
      </c>
      <c r="BL20">
        <v>123</v>
      </c>
      <c r="BM20" t="s">
        <v>13</v>
      </c>
      <c r="BN20">
        <v>0</v>
      </c>
      <c r="BO20">
        <v>2.8420000000000001</v>
      </c>
      <c r="BP20" s="3">
        <v>1163299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79</v>
      </c>
      <c r="B21" t="s">
        <v>66</v>
      </c>
      <c r="C21" s="2">
        <v>44721.084050925929</v>
      </c>
      <c r="D21">
        <v>26</v>
      </c>
      <c r="E21" t="s">
        <v>13</v>
      </c>
      <c r="F21">
        <v>0</v>
      </c>
      <c r="G21">
        <v>6.0209999999999999</v>
      </c>
      <c r="H21" s="3">
        <v>4479</v>
      </c>
      <c r="I21">
        <v>4.0000000000000001E-3</v>
      </c>
      <c r="J21" t="s">
        <v>14</v>
      </c>
      <c r="K21" t="s">
        <v>14</v>
      </c>
      <c r="L21" t="s">
        <v>14</v>
      </c>
      <c r="M21" t="s">
        <v>14</v>
      </c>
      <c r="O21">
        <v>79</v>
      </c>
      <c r="P21" t="s">
        <v>66</v>
      </c>
      <c r="Q21" s="2">
        <v>44721.084050925929</v>
      </c>
      <c r="R21">
        <v>26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79</v>
      </c>
      <c r="AD21" t="s">
        <v>66</v>
      </c>
      <c r="AE21" s="2">
        <v>44721.084050925929</v>
      </c>
      <c r="AF21">
        <v>26</v>
      </c>
      <c r="AG21" t="s">
        <v>13</v>
      </c>
      <c r="AH21">
        <v>0</v>
      </c>
      <c r="AI21">
        <v>12.092000000000001</v>
      </c>
      <c r="AJ21" s="3">
        <v>60974</v>
      </c>
      <c r="AK21">
        <v>12.715999999999999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4">
        <v>79</v>
      </c>
      <c r="AT21" s="10">
        <f>IF(H21&lt;10000,((0.0000001453*H21^2)+(0.0008349*H21)+(-1.805)),(IF(H21&lt;700000,((-0.00000000008054*H21^2)+(0.002348*H21)+(-2.47)), ((-0.00000001938*V21^2)+(0.2471*V21)+(226.8)))))</f>
        <v>4.8494444773000005</v>
      </c>
      <c r="AU21" s="11">
        <f>(-0.00000002552*AJ21^2)+(0.2067*AJ21)+(-103.7)</f>
        <v>12404.746812188479</v>
      </c>
      <c r="AW21" s="6">
        <f>IF(H21&lt;15000,((0.00000002125*H21^2)+(0.002705*H21)+(-4.371)),(IF(H21&lt;700000,((-0.0000000008162*H21^2)+(0.003141*H21)+(0.4702)), ((0.000000003285*V21^2)+(0.1899*V21)+(559.5)))))</f>
        <v>8.1710006212500002</v>
      </c>
      <c r="AX21" s="7">
        <f>((-0.00000006277*AJ21^2)+(0.1854*AJ21)+(34.83))</f>
        <v>11106.041494007481</v>
      </c>
      <c r="AZ21" s="8">
        <f>IF(H21&lt;10000,((-0.00000005795*H21^2)+(0.003823*H21)+(-6.715)),(IF(H21&lt;700000,((-0.0000000001209*H21^2)+(0.002635*H21)+(-0.4111)), ((-0.00000002007*V21^2)+(0.2564*V21)+(286.1)))))</f>
        <v>9.2456564940500012</v>
      </c>
      <c r="BA21" s="9">
        <f>(-0.00000001626*AJ21^2)+(0.1912*AJ21)+(-3.858)</f>
        <v>11593.91890572824</v>
      </c>
      <c r="BC21" s="10">
        <f>IF(H21&lt;10000,((0.0000001453*H21^2)+(0.0008349*H21)+(-1.805)),(IF(H21&lt;700000,((-0.00000000008054*H21^2)+(0.002348*H21)+(-2.47)), ((-0.00000001938*V21^2)+(0.2471*V21)+(226.8)))))</f>
        <v>4.8494444773000005</v>
      </c>
      <c r="BD21" s="11">
        <f>(-0.00000002552*AJ21^2)+(0.2067*AJ21)+(-103.7)</f>
        <v>12404.746812188479</v>
      </c>
      <c r="BF21" s="16">
        <f>IF(H21&lt;100000,((0.0000000152*H21^2)+(0.0014347*H21)+(-4.08313)),((0.00000295*V21^2)+(0.083061*V21)+(133)))</f>
        <v>2.6478252032</v>
      </c>
      <c r="BG21" s="17">
        <f>(-0.00000172*AJ21^2)+(0.108838*AJ21)+(-21.89)</f>
        <v>219.73288927999999</v>
      </c>
      <c r="BI21">
        <v>79</v>
      </c>
      <c r="BJ21" t="s">
        <v>66</v>
      </c>
      <c r="BK21" s="2">
        <v>44721.084050925929</v>
      </c>
      <c r="BL21">
        <v>26</v>
      </c>
      <c r="BM21" t="s">
        <v>13</v>
      </c>
      <c r="BN21">
        <v>0</v>
      </c>
      <c r="BO21">
        <v>2.8439999999999999</v>
      </c>
      <c r="BP21" s="3">
        <v>1168310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66</v>
      </c>
      <c r="B22" t="s">
        <v>52</v>
      </c>
      <c r="C22" s="2">
        <v>44720.808240740742</v>
      </c>
      <c r="D22">
        <v>48</v>
      </c>
      <c r="E22" t="s">
        <v>13</v>
      </c>
      <c r="F22">
        <v>0</v>
      </c>
      <c r="G22">
        <v>6.0140000000000002</v>
      </c>
      <c r="H22" s="3">
        <v>4991</v>
      </c>
      <c r="I22">
        <v>5.0000000000000001E-3</v>
      </c>
      <c r="J22" t="s">
        <v>14</v>
      </c>
      <c r="K22" t="s">
        <v>14</v>
      </c>
      <c r="L22" t="s">
        <v>14</v>
      </c>
      <c r="M22" t="s">
        <v>14</v>
      </c>
      <c r="O22">
        <v>66</v>
      </c>
      <c r="P22" t="s">
        <v>52</v>
      </c>
      <c r="Q22" s="2">
        <v>44720.808240740742</v>
      </c>
      <c r="R22">
        <v>48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66</v>
      </c>
      <c r="AD22" t="s">
        <v>52</v>
      </c>
      <c r="AE22" s="2">
        <v>44720.808240740742</v>
      </c>
      <c r="AF22">
        <v>48</v>
      </c>
      <c r="AG22" t="s">
        <v>13</v>
      </c>
      <c r="AH22">
        <v>0</v>
      </c>
      <c r="AI22">
        <v>12.134</v>
      </c>
      <c r="AJ22" s="3">
        <v>14980</v>
      </c>
      <c r="AK22">
        <v>3.1019999999999999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4">
        <v>66</v>
      </c>
      <c r="AT22" s="10">
        <f>IF(H22&lt;10000,((0.0000001453*H22^2)+(0.0008349*H22)+(-1.805)),(IF(H22&lt;700000,((-0.00000000008054*H22^2)+(0.002348*H22)+(-2.47)), ((-0.00000001938*V22^2)+(0.2471*V22)+(226.8)))))</f>
        <v>5.9814206693000003</v>
      </c>
      <c r="AU22" s="11">
        <f>(-0.00000002552*AJ22^2)+(0.2067*AJ22)+(-103.7)</f>
        <v>2986.9393017920002</v>
      </c>
      <c r="AW22" s="6">
        <f>IF(H22&lt;15000,((0.00000002125*H22^2)+(0.002705*H22)+(-4.371)),(IF(H22&lt;700000,((-0.0000000008162*H22^2)+(0.003141*H22)+(0.4702)), ((0.000000003285*V22^2)+(0.1899*V22)+(559.5)))))</f>
        <v>9.6589942212499995</v>
      </c>
      <c r="AX22" s="7">
        <f>((-0.00000006277*AJ22^2)+(0.1854*AJ22)+(34.83))</f>
        <v>2798.0363868919999</v>
      </c>
      <c r="AZ22" s="8">
        <f>IF(H22&lt;10000,((-0.00000005795*H22^2)+(0.003823*H22)+(-6.715)),(IF(H22&lt;700000,((-0.0000000001209*H22^2)+(0.002635*H22)+(-0.4111)), ((-0.00000002007*V22^2)+(0.2564*V22)+(286.1)))))</f>
        <v>10.922053806050002</v>
      </c>
      <c r="BA22" s="9">
        <f>(-0.00000001626*AJ22^2)+(0.1912*AJ22)+(-3.858)</f>
        <v>2856.6692494959998</v>
      </c>
      <c r="BC22" s="10">
        <f>IF(H22&lt;10000,((0.0000001453*H22^2)+(0.0008349*H22)+(-1.805)),(IF(H22&lt;700000,((-0.00000000008054*H22^2)+(0.002348*H22)+(-2.47)), ((-0.00000001938*V22^2)+(0.2471*V22)+(226.8)))))</f>
        <v>5.9814206693000003</v>
      </c>
      <c r="BD22" s="11">
        <f>(-0.00000002552*AJ22^2)+(0.2067*AJ22)+(-103.7)</f>
        <v>2986.9393017920002</v>
      </c>
      <c r="BF22" s="16">
        <f>IF(H22&lt;100000,((0.0000000152*H22^2)+(0.0014347*H22)+(-4.08313)),((0.00000295*V22^2)+(0.083061*V22)+(133)))</f>
        <v>3.4560909312000003</v>
      </c>
      <c r="BG22" s="17">
        <f>(-0.00000172*AJ22^2)+(0.108838*AJ22)+(-21.89)</f>
        <v>1222.5345520000001</v>
      </c>
      <c r="BI22">
        <v>66</v>
      </c>
      <c r="BJ22" t="s">
        <v>52</v>
      </c>
      <c r="BK22" s="2">
        <v>44720.808240740742</v>
      </c>
      <c r="BL22">
        <v>48</v>
      </c>
      <c r="BM22" t="s">
        <v>13</v>
      </c>
      <c r="BN22">
        <v>0</v>
      </c>
      <c r="BO22">
        <v>2.83</v>
      </c>
      <c r="BP22" s="3">
        <v>1271383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53</v>
      </c>
      <c r="B23" t="s">
        <v>33</v>
      </c>
      <c r="C23" s="2">
        <v>44720.532418981478</v>
      </c>
      <c r="D23">
        <v>171</v>
      </c>
      <c r="E23" t="s">
        <v>13</v>
      </c>
      <c r="F23">
        <v>0</v>
      </c>
      <c r="G23">
        <v>6.0149999999999997</v>
      </c>
      <c r="H23" s="3">
        <v>8887</v>
      </c>
      <c r="I23">
        <v>1.2999999999999999E-2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33</v>
      </c>
      <c r="Q23" s="2">
        <v>44720.532418981478</v>
      </c>
      <c r="R23">
        <v>171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33</v>
      </c>
      <c r="AE23" s="2">
        <v>44720.532418981478</v>
      </c>
      <c r="AF23">
        <v>171</v>
      </c>
      <c r="AG23" t="s">
        <v>13</v>
      </c>
      <c r="AH23">
        <v>0</v>
      </c>
      <c r="AI23">
        <v>12.151</v>
      </c>
      <c r="AJ23" s="3">
        <v>15430</v>
      </c>
      <c r="AK23">
        <v>3.1970000000000001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4">
        <v>53</v>
      </c>
      <c r="AT23" s="10">
        <f>IF(H23&lt;10000,((0.0000001453*H23^2)+(0.0008349*H23)+(-1.805)),(IF(H23&lt;700000,((-0.00000000008054*H23^2)+(0.002348*H23)+(-2.47)), ((-0.00000001938*V23^2)+(0.2471*V23)+(226.8)))))</f>
        <v>17.0903714357</v>
      </c>
      <c r="AU23" s="11">
        <f>(-0.00000002552*AJ23^2)+(0.2067*AJ23)+(-103.7)</f>
        <v>3079.6050733520001</v>
      </c>
      <c r="AW23" s="6">
        <f>IF(H23&lt;15000,((0.00000002125*H23^2)+(0.002705*H23)+(-4.371)),(IF(H23&lt;700000,((-0.0000000008162*H23^2)+(0.003141*H23)+(0.4702)), ((0.000000003285*V23^2)+(0.1899*V23)+(559.5)))))</f>
        <v>21.346633841250004</v>
      </c>
      <c r="AX23" s="7">
        <f>((-0.00000006277*AJ23^2)+(0.1854*AJ23)+(34.83))</f>
        <v>2880.607410827</v>
      </c>
      <c r="AZ23" s="8">
        <f>IF(H23&lt;10000,((-0.00000005795*H23^2)+(0.003823*H23)+(-6.715)),(IF(H23&lt;700000,((-0.0000000001209*H23^2)+(0.002635*H23)+(-0.4111)), ((-0.00000002007*V23^2)+(0.2564*V23)+(286.1)))))</f>
        <v>22.683181336449998</v>
      </c>
      <c r="BA23" s="9">
        <f>(-0.00000001626*AJ23^2)+(0.1912*AJ23)+(-3.858)</f>
        <v>2942.4867395260003</v>
      </c>
      <c r="BC23" s="10">
        <f>IF(H23&lt;10000,((0.0000001453*H23^2)+(0.0008349*H23)+(-1.805)),(IF(H23&lt;700000,((-0.00000000008054*H23^2)+(0.002348*H23)+(-2.47)), ((-0.00000001938*V23^2)+(0.2471*V23)+(226.8)))))</f>
        <v>17.0903714357</v>
      </c>
      <c r="BD23" s="11">
        <f>(-0.00000002552*AJ23^2)+(0.2067*AJ23)+(-103.7)</f>
        <v>3079.6050733520001</v>
      </c>
      <c r="BF23" s="16">
        <f>IF(H23&lt;100000,((0.0000000152*H23^2)+(0.0014347*H23)+(-4.08313)),((0.00000295*V23^2)+(0.083061*V23)+(133)))</f>
        <v>9.8675261887999994</v>
      </c>
      <c r="BG23" s="17">
        <f>(-0.00000172*AJ23^2)+(0.108838*AJ23)+(-21.89)</f>
        <v>1247.9743120000001</v>
      </c>
      <c r="BI23">
        <v>53</v>
      </c>
      <c r="BJ23" t="s">
        <v>33</v>
      </c>
      <c r="BK23" s="2">
        <v>44720.532418981478</v>
      </c>
      <c r="BL23">
        <v>171</v>
      </c>
      <c r="BM23" t="s">
        <v>13</v>
      </c>
      <c r="BN23">
        <v>0</v>
      </c>
      <c r="BO23">
        <v>2.8260000000000001</v>
      </c>
      <c r="BP23" s="3">
        <v>1487807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81</v>
      </c>
      <c r="B24" t="s">
        <v>68</v>
      </c>
      <c r="C24" s="2">
        <v>44721.126504629632</v>
      </c>
      <c r="D24">
        <v>128</v>
      </c>
      <c r="E24" t="s">
        <v>13</v>
      </c>
      <c r="F24">
        <v>0</v>
      </c>
      <c r="G24">
        <v>6.0090000000000003</v>
      </c>
      <c r="H24" s="3">
        <v>11742</v>
      </c>
      <c r="I24">
        <v>1.9E-2</v>
      </c>
      <c r="J24" t="s">
        <v>14</v>
      </c>
      <c r="K24" t="s">
        <v>14</v>
      </c>
      <c r="L24" t="s">
        <v>14</v>
      </c>
      <c r="M24" t="s">
        <v>14</v>
      </c>
      <c r="O24">
        <v>81</v>
      </c>
      <c r="P24" t="s">
        <v>68</v>
      </c>
      <c r="Q24" s="2">
        <v>44721.126504629632</v>
      </c>
      <c r="R24">
        <v>128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81</v>
      </c>
      <c r="AD24" t="s">
        <v>68</v>
      </c>
      <c r="AE24" s="2">
        <v>44721.126504629632</v>
      </c>
      <c r="AF24">
        <v>128</v>
      </c>
      <c r="AG24" t="s">
        <v>13</v>
      </c>
      <c r="AH24">
        <v>0</v>
      </c>
      <c r="AI24">
        <v>12.109</v>
      </c>
      <c r="AJ24" s="3">
        <v>45618</v>
      </c>
      <c r="AK24">
        <v>9.5310000000000006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4">
        <v>81</v>
      </c>
      <c r="AT24" s="10">
        <f>IF(H24&lt;10000,((0.0000001453*H24^2)+(0.0008349*H24)+(-1.805)),(IF(H24&lt;700000,((-0.00000000008054*H24^2)+(0.002348*H24)+(-2.47)), ((-0.00000001938*V24^2)+(0.2471*V24)+(226.8)))))</f>
        <v>25.089111582615441</v>
      </c>
      <c r="AU24" s="11">
        <f>(-0.00000002552*AJ24^2)+(0.2067*AJ24)+(-103.7)</f>
        <v>9272.4334308995185</v>
      </c>
      <c r="AW24" s="6">
        <f>IF(H24&lt;15000,((0.00000002125*H24^2)+(0.002705*H24)+(-4.371)),(IF(H24&lt;700000,((-0.0000000008162*H24^2)+(0.003141*H24)+(0.4702)), ((0.000000003285*V24^2)+(0.1899*V24)+(559.5)))))</f>
        <v>30.320944484999998</v>
      </c>
      <c r="AX24" s="7">
        <f>((-0.00000006277*AJ24^2)+(0.1854*AJ24)+(34.83))</f>
        <v>8361.7827092305197</v>
      </c>
      <c r="AZ24" s="8">
        <f>IF(H24&lt;10000,((-0.00000005795*H24^2)+(0.003823*H24)+(-6.715)),(IF(H24&lt;700000,((-0.0000000001209*H24^2)+(0.002635*H24)+(-0.4111)), ((-0.00000002007*V24^2)+(0.2564*V24)+(286.1)))))</f>
        <v>30.5124009652124</v>
      </c>
      <c r="BA24" s="9">
        <f>(-0.00000001626*AJ24^2)+(0.1912*AJ24)+(-3.858)</f>
        <v>8684.4665087157609</v>
      </c>
      <c r="BC24" s="10">
        <f>IF(H24&lt;10000,((0.0000001453*H24^2)+(0.0008349*H24)+(-1.805)),(IF(H24&lt;700000,((-0.00000000008054*H24^2)+(0.002348*H24)+(-2.47)), ((-0.00000001938*V24^2)+(0.2471*V24)+(226.8)))))</f>
        <v>25.089111582615441</v>
      </c>
      <c r="BD24" s="11">
        <f>(-0.00000002552*AJ24^2)+(0.2067*AJ24)+(-103.7)</f>
        <v>9272.4334308995185</v>
      </c>
      <c r="BF24" s="16">
        <f>IF(H24&lt;100000,((0.0000000152*H24^2)+(0.0014347*H24)+(-4.08313)),((0.00000295*V24^2)+(0.083061*V24)+(133)))</f>
        <v>14.858810772799998</v>
      </c>
      <c r="BG24" s="17">
        <f>(-0.00000172*AJ24^2)+(0.108838*AJ24)+(-21.89)</f>
        <v>1363.7585747200003</v>
      </c>
      <c r="BI24">
        <v>81</v>
      </c>
      <c r="BJ24" t="s">
        <v>68</v>
      </c>
      <c r="BK24" s="2">
        <v>44721.126504629632</v>
      </c>
      <c r="BL24">
        <v>128</v>
      </c>
      <c r="BM24" t="s">
        <v>13</v>
      </c>
      <c r="BN24">
        <v>0</v>
      </c>
      <c r="BO24">
        <v>2.8290000000000002</v>
      </c>
      <c r="BP24" s="3">
        <v>1396634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50</v>
      </c>
      <c r="C25" s="2">
        <v>44720.765810185185</v>
      </c>
      <c r="D25">
        <v>22</v>
      </c>
      <c r="E25" t="s">
        <v>13</v>
      </c>
      <c r="F25">
        <v>0</v>
      </c>
      <c r="G25">
        <v>6.0119999999999996</v>
      </c>
      <c r="H25" s="3">
        <v>12661</v>
      </c>
      <c r="I25">
        <v>2.1000000000000001E-2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50</v>
      </c>
      <c r="Q25" s="2">
        <v>44720.765810185185</v>
      </c>
      <c r="R25">
        <v>22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50</v>
      </c>
      <c r="AE25" s="2">
        <v>44720.765810185185</v>
      </c>
      <c r="AF25">
        <v>22</v>
      </c>
      <c r="AG25" t="s">
        <v>13</v>
      </c>
      <c r="AH25">
        <v>0</v>
      </c>
      <c r="AI25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4">
        <v>64</v>
      </c>
      <c r="AT25" s="10">
        <f>IF(H25&lt;10000,((0.0000001453*H25^2)+(0.0008349*H25)+(-1.805)),(IF(H25&lt;700000,((-0.00000000008054*H25^2)+(0.002348*H25)+(-2.47)), ((-0.00000001938*V25^2)+(0.2471*V25)+(226.8)))))</f>
        <v>27.245117363822658</v>
      </c>
      <c r="AU25" s="11" t="e">
        <f>(-0.00000002552*AJ25^2)+(0.2067*AJ25)+(-103.7)</f>
        <v>#VALUE!</v>
      </c>
      <c r="AW25" s="6">
        <f>IF(H25&lt;15000,((0.00000002125*H25^2)+(0.002705*H25)+(-4.371)),(IF(H25&lt;700000,((-0.0000000008162*H25^2)+(0.003141*H25)+(0.4702)), ((0.000000003285*V25^2)+(0.1899*V25)+(559.5)))))</f>
        <v>33.283399571249994</v>
      </c>
      <c r="AX25" s="7" t="e">
        <f>((-0.00000006277*AJ25^2)+(0.1854*AJ25)+(34.83))</f>
        <v>#VALUE!</v>
      </c>
      <c r="AZ25" s="8">
        <f>IF(H25&lt;10000,((-0.00000005795*H25^2)+(0.003823*H25)+(-6.715)),(IF(H25&lt;700000,((-0.0000000001209*H25^2)+(0.002635*H25)+(-0.4111)), ((-0.00000002007*V25^2)+(0.2564*V25)+(286.1)))))</f>
        <v>32.931254618651103</v>
      </c>
      <c r="BA25" s="9" t="e">
        <f>(-0.00000001626*AJ25^2)+(0.1912*AJ25)+(-3.858)</f>
        <v>#VALUE!</v>
      </c>
      <c r="BC25" s="10">
        <f>IF(H25&lt;10000,((0.0000001453*H25^2)+(0.0008349*H25)+(-1.805)),(IF(H25&lt;700000,((-0.00000000008054*H25^2)+(0.002348*H25)+(-2.47)), ((-0.00000001938*V25^2)+(0.2471*V25)+(226.8)))))</f>
        <v>27.245117363822658</v>
      </c>
      <c r="BD25" s="11" t="e">
        <f>(-0.00000002552*AJ25^2)+(0.2067*AJ25)+(-103.7)</f>
        <v>#VALUE!</v>
      </c>
      <c r="BF25" s="16">
        <f>IF(H25&lt;100000,((0.0000000152*H25^2)+(0.0014347*H25)+(-4.08313)),((0.00000295*V25^2)+(0.083061*V25)+(133)))</f>
        <v>16.518180699199998</v>
      </c>
      <c r="BG25" s="17" t="e">
        <f>(-0.00000172*AJ25^2)+(0.108838*AJ25)+(-21.89)</f>
        <v>#VALUE!</v>
      </c>
      <c r="BI25">
        <v>64</v>
      </c>
      <c r="BJ25" t="s">
        <v>50</v>
      </c>
      <c r="BK25" s="2">
        <v>44720.765810185185</v>
      </c>
      <c r="BL25">
        <v>22</v>
      </c>
      <c r="BM25" t="s">
        <v>13</v>
      </c>
      <c r="BN25">
        <v>0</v>
      </c>
      <c r="BO25">
        <v>2.8439999999999999</v>
      </c>
      <c r="BP25" s="3">
        <v>1195853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57</v>
      </c>
      <c r="B26" t="s">
        <v>43</v>
      </c>
      <c r="C26" s="2">
        <v>44720.617268518516</v>
      </c>
      <c r="D26">
        <v>87</v>
      </c>
      <c r="E26" t="s">
        <v>13</v>
      </c>
      <c r="F26">
        <v>0</v>
      </c>
      <c r="G26">
        <v>6.0129999999999999</v>
      </c>
      <c r="H26" s="3">
        <v>13575</v>
      </c>
      <c r="I26">
        <v>2.3E-2</v>
      </c>
      <c r="J26" t="s">
        <v>14</v>
      </c>
      <c r="K26" t="s">
        <v>14</v>
      </c>
      <c r="L26" t="s">
        <v>14</v>
      </c>
      <c r="M26" t="s">
        <v>14</v>
      </c>
      <c r="O26">
        <v>57</v>
      </c>
      <c r="P26" t="s">
        <v>43</v>
      </c>
      <c r="Q26" s="2">
        <v>44720.617268518516</v>
      </c>
      <c r="R26">
        <v>87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57</v>
      </c>
      <c r="AD26" t="s">
        <v>43</v>
      </c>
      <c r="AE26" s="2">
        <v>44720.617268518516</v>
      </c>
      <c r="AF26">
        <v>87</v>
      </c>
      <c r="AG26" t="s">
        <v>13</v>
      </c>
      <c r="AH26">
        <v>0</v>
      </c>
      <c r="AI26">
        <v>12.11</v>
      </c>
      <c r="AJ26" s="3">
        <v>44404</v>
      </c>
      <c r="AK26">
        <v>9.2780000000000005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4">
        <v>57</v>
      </c>
      <c r="AT26" s="10">
        <f>IF(H26&lt;10000,((0.0000001453*H26^2)+(0.0008349*H26)+(-1.805)),(IF(H26&lt;700000,((-0.00000000008054*H26^2)+(0.002348*H26)+(-2.47)), ((-0.00000001938*V26^2)+(0.2471*V26)+(226.8)))))</f>
        <v>29.389258038462501</v>
      </c>
      <c r="AU26" s="11">
        <f>(-0.00000002552*AJ26^2)+(0.2067*AJ26)+(-103.7)</f>
        <v>9024.2886276876798</v>
      </c>
      <c r="AW26" s="6">
        <f>IF(H26&lt;15000,((0.00000002125*H26^2)+(0.002705*H26)+(-4.371)),(IF(H26&lt;700000,((-0.0000000008162*H26^2)+(0.003141*H26)+(0.4702)), ((0.000000003285*V26^2)+(0.1899*V26)+(559.5)))))</f>
        <v>36.265338281249996</v>
      </c>
      <c r="AX26" s="7">
        <f>((-0.00000006277*AJ26^2)+(0.1854*AJ26)+(34.83))</f>
        <v>8143.5670358916796</v>
      </c>
      <c r="AZ26" s="8">
        <f>IF(H26&lt;10000,((-0.00000005795*H26^2)+(0.003823*H26)+(-6.715)),(IF(H26&lt;700000,((-0.0000000001209*H26^2)+(0.002635*H26)+(-0.4111)), ((-0.00000002007*V26^2)+(0.2564*V26)+(286.1)))))</f>
        <v>35.336745472437499</v>
      </c>
      <c r="BA26" s="9">
        <f>(-0.00000001626*AJ26^2)+(0.1912*AJ26)+(-3.858)</f>
        <v>8454.1267105878396</v>
      </c>
      <c r="BC26" s="10">
        <f>IF(H26&lt;10000,((0.0000001453*H26^2)+(0.0008349*H26)+(-1.805)),(IF(H26&lt;700000,((-0.00000000008054*H26^2)+(0.002348*H26)+(-2.47)), ((-0.00000001938*V26^2)+(0.2471*V26)+(226.8)))))</f>
        <v>29.389258038462501</v>
      </c>
      <c r="BD26" s="11">
        <f>(-0.00000002552*AJ26^2)+(0.2067*AJ26)+(-103.7)</f>
        <v>9024.2886276876798</v>
      </c>
      <c r="BF26" s="16">
        <f>IF(H26&lt;100000,((0.0000000152*H26^2)+(0.0014347*H26)+(-4.08313)),((0.00000295*V26^2)+(0.083061*V26)+(133)))</f>
        <v>18.193987999999997</v>
      </c>
      <c r="BG26" s="17">
        <f>(-0.00000172*AJ26^2)+(0.108838*AJ26)+(-21.89)</f>
        <v>1419.60238048</v>
      </c>
      <c r="BI26">
        <v>57</v>
      </c>
      <c r="BJ26" t="s">
        <v>43</v>
      </c>
      <c r="BK26" s="2">
        <v>44720.617268518516</v>
      </c>
      <c r="BL26">
        <v>87</v>
      </c>
      <c r="BM26" t="s">
        <v>13</v>
      </c>
      <c r="BN26">
        <v>0</v>
      </c>
      <c r="BO26">
        <v>2.8450000000000002</v>
      </c>
      <c r="BP26" s="3">
        <v>1113538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59</v>
      </c>
      <c r="B27" t="s">
        <v>45</v>
      </c>
      <c r="C27" s="2">
        <v>44720.659710648149</v>
      </c>
      <c r="D27">
        <v>120</v>
      </c>
      <c r="E27" t="s">
        <v>13</v>
      </c>
      <c r="F27">
        <v>0</v>
      </c>
      <c r="G27">
        <v>6.0119999999999996</v>
      </c>
      <c r="H27" s="3">
        <v>16626</v>
      </c>
      <c r="I27">
        <v>2.9000000000000001E-2</v>
      </c>
      <c r="J27" t="s">
        <v>14</v>
      </c>
      <c r="K27" t="s">
        <v>14</v>
      </c>
      <c r="L27" t="s">
        <v>14</v>
      </c>
      <c r="M27" t="s">
        <v>14</v>
      </c>
      <c r="O27">
        <v>59</v>
      </c>
      <c r="P27" t="s">
        <v>45</v>
      </c>
      <c r="Q27" s="2">
        <v>44720.659710648149</v>
      </c>
      <c r="R27">
        <v>120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59</v>
      </c>
      <c r="AD27" t="s">
        <v>45</v>
      </c>
      <c r="AE27" s="2">
        <v>44720.659710648149</v>
      </c>
      <c r="AF27">
        <v>120</v>
      </c>
      <c r="AG27" t="s">
        <v>13</v>
      </c>
      <c r="AH27">
        <v>0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4">
        <v>59</v>
      </c>
      <c r="AT27" s="10">
        <f>IF(H27&lt;10000,((0.0000001453*H27^2)+(0.0008349*H27)+(-1.805)),(IF(H27&lt;700000,((-0.00000000008054*H27^2)+(0.002348*H27)+(-2.47)), ((-0.00000001938*V27^2)+(0.2471*V27)+(226.8)))))</f>
        <v>36.545584821026956</v>
      </c>
      <c r="AU27" s="11" t="e">
        <f>(-0.00000002552*AJ27^2)+(0.2067*AJ27)+(-103.7)</f>
        <v>#VALUE!</v>
      </c>
      <c r="AW27" s="6">
        <f>IF(H27&lt;15000,((0.00000002125*H27^2)+(0.002705*H27)+(-4.371)),(IF(H27&lt;700000,((-0.0000000008162*H27^2)+(0.003141*H27)+(0.4702)), ((0.000000003285*V27^2)+(0.1899*V27)+(559.5)))))</f>
        <v>52.4668488324088</v>
      </c>
      <c r="AX27" s="7" t="e">
        <f>((-0.00000006277*AJ27^2)+(0.1854*AJ27)+(34.83))</f>
        <v>#VALUE!</v>
      </c>
      <c r="AZ27" s="8">
        <f>IF(H27&lt;10000,((-0.00000005795*H27^2)+(0.003823*H27)+(-6.715)),(IF(H27&lt;700000,((-0.0000000001209*H27^2)+(0.002635*H27)+(-0.4111)), ((-0.00000002007*V27^2)+(0.2564*V27)+(286.1)))))</f>
        <v>43.364990353391605</v>
      </c>
      <c r="BA27" s="9" t="e">
        <f>(-0.00000001626*AJ27^2)+(0.1912*AJ27)+(-3.858)</f>
        <v>#VALUE!</v>
      </c>
      <c r="BC27" s="10">
        <f>IF(H27&lt;10000,((0.0000001453*H27^2)+(0.0008349*H27)+(-1.805)),(IF(H27&lt;700000,((-0.00000000008054*H27^2)+(0.002348*H27)+(-2.47)), ((-0.00000001938*V27^2)+(0.2471*V27)+(226.8)))))</f>
        <v>36.545584821026956</v>
      </c>
      <c r="BD27" s="11" t="e">
        <f>(-0.00000002552*AJ27^2)+(0.2067*AJ27)+(-103.7)</f>
        <v>#VALUE!</v>
      </c>
      <c r="BF27" s="16">
        <f>IF(H27&lt;100000,((0.0000000152*H27^2)+(0.0014347*H27)+(-4.08313)),((0.00000295*V27^2)+(0.083061*V27)+(133)))</f>
        <v>23.971835115199998</v>
      </c>
      <c r="BG27" s="17" t="e">
        <f>(-0.00000172*AJ27^2)+(0.108838*AJ27)+(-21.89)</f>
        <v>#VALUE!</v>
      </c>
      <c r="BI27">
        <v>59</v>
      </c>
      <c r="BJ27" t="s">
        <v>45</v>
      </c>
      <c r="BK27" s="2">
        <v>44720.659710648149</v>
      </c>
      <c r="BL27">
        <v>120</v>
      </c>
      <c r="BM27" t="s">
        <v>13</v>
      </c>
      <c r="BN27">
        <v>0</v>
      </c>
      <c r="BO27">
        <v>2.8319999999999999</v>
      </c>
      <c r="BP27" s="3">
        <v>1397096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69</v>
      </c>
      <c r="B28" t="s">
        <v>56</v>
      </c>
      <c r="C28" s="2">
        <v>44720.871874999997</v>
      </c>
      <c r="D28">
        <v>72</v>
      </c>
      <c r="E28" t="s">
        <v>13</v>
      </c>
      <c r="F28">
        <v>0</v>
      </c>
      <c r="G28">
        <v>6.0090000000000003</v>
      </c>
      <c r="H28" s="3">
        <v>23874</v>
      </c>
      <c r="I28">
        <v>4.2999999999999997E-2</v>
      </c>
      <c r="J28" t="s">
        <v>14</v>
      </c>
      <c r="K28" t="s">
        <v>14</v>
      </c>
      <c r="L28" t="s">
        <v>14</v>
      </c>
      <c r="M28" t="s">
        <v>14</v>
      </c>
      <c r="O28">
        <v>69</v>
      </c>
      <c r="P28" t="s">
        <v>56</v>
      </c>
      <c r="Q28" s="2">
        <v>44720.871874999997</v>
      </c>
      <c r="R28">
        <v>72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69</v>
      </c>
      <c r="AD28" t="s">
        <v>56</v>
      </c>
      <c r="AE28" s="2">
        <v>44720.871874999997</v>
      </c>
      <c r="AF28">
        <v>72</v>
      </c>
      <c r="AG28" t="s">
        <v>13</v>
      </c>
      <c r="AH28">
        <v>0</v>
      </c>
      <c r="AI28" t="s">
        <v>14</v>
      </c>
      <c r="AJ28" t="s">
        <v>14</v>
      </c>
      <c r="AK28" t="s">
        <v>14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4">
        <v>69</v>
      </c>
      <c r="AT28" s="10">
        <f>IF(H28&lt;10000,((0.0000001453*H28^2)+(0.0008349*H28)+(-1.805)),(IF(H28&lt;700000,((-0.00000000008054*H28^2)+(0.002348*H28)+(-2.47)), ((-0.00000001938*V28^2)+(0.2471*V28)+(226.8)))))</f>
        <v>53.540246787266959</v>
      </c>
      <c r="AU28" s="11" t="e">
        <f>(-0.00000002552*AJ28^2)+(0.2067*AJ28)+(-103.7)</f>
        <v>#VALUE!</v>
      </c>
      <c r="AW28" s="6">
        <f>IF(H28&lt;15000,((0.00000002125*H28^2)+(0.002705*H28)+(-4.371)),(IF(H28&lt;700000,((-0.0000000008162*H28^2)+(0.003141*H28)+(0.4702)), ((0.000000003285*V28^2)+(0.1899*V28)+(559.5)))))</f>
        <v>74.993226219608815</v>
      </c>
      <c r="AX28" s="7" t="e">
        <f>((-0.00000006277*AJ28^2)+(0.1854*AJ28)+(34.83))</f>
        <v>#VALUE!</v>
      </c>
      <c r="AZ28" s="8">
        <f>IF(H28&lt;10000,((-0.00000005795*H28^2)+(0.003823*H28)+(-6.715)),(IF(H28&lt;700000,((-0.0000000001209*H28^2)+(0.002635*H28)+(-0.4111)), ((-0.00000002007*V28^2)+(0.2564*V28)+(286.1)))))</f>
        <v>62.427980883791605</v>
      </c>
      <c r="BA28" s="9" t="e">
        <f>(-0.00000001626*AJ28^2)+(0.1912*AJ28)+(-3.858)</f>
        <v>#VALUE!</v>
      </c>
      <c r="BC28" s="10">
        <f>IF(H28&lt;10000,((0.0000001453*H28^2)+(0.0008349*H28)+(-1.805)),(IF(H28&lt;700000,((-0.00000000008054*H28^2)+(0.002348*H28)+(-2.47)), ((-0.00000001938*V28^2)+(0.2471*V28)+(226.8)))))</f>
        <v>53.540246787266959</v>
      </c>
      <c r="BD28" s="11" t="e">
        <f>(-0.00000002552*AJ28^2)+(0.2067*AJ28)+(-103.7)</f>
        <v>#VALUE!</v>
      </c>
      <c r="BF28" s="16">
        <f>IF(H28&lt;100000,((0.0000000152*H28^2)+(0.0014347*H28)+(-4.08313)),((0.00000295*V28^2)+(0.083061*V28)+(133)))</f>
        <v>38.832409515200006</v>
      </c>
      <c r="BG28" s="17" t="e">
        <f>(-0.00000172*AJ28^2)+(0.108838*AJ28)+(-21.89)</f>
        <v>#VALUE!</v>
      </c>
      <c r="BI28">
        <v>69</v>
      </c>
      <c r="BJ28" t="s">
        <v>56</v>
      </c>
      <c r="BK28" s="2">
        <v>44720.871874999997</v>
      </c>
      <c r="BL28">
        <v>72</v>
      </c>
      <c r="BM28" t="s">
        <v>13</v>
      </c>
      <c r="BN28">
        <v>0</v>
      </c>
      <c r="BO28">
        <v>2.8530000000000002</v>
      </c>
      <c r="BP28" s="3">
        <v>982633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67</v>
      </c>
      <c r="B29" t="s">
        <v>53</v>
      </c>
      <c r="C29" s="2">
        <v>44720.829444444447</v>
      </c>
      <c r="D29" t="s">
        <v>54</v>
      </c>
      <c r="E29" t="s">
        <v>13</v>
      </c>
      <c r="F29">
        <v>0</v>
      </c>
      <c r="G29">
        <v>6.0069999999999997</v>
      </c>
      <c r="H29" s="3">
        <v>27437</v>
      </c>
      <c r="I29">
        <v>5.0999999999999997E-2</v>
      </c>
      <c r="J29" t="s">
        <v>14</v>
      </c>
      <c r="K29" t="s">
        <v>14</v>
      </c>
      <c r="L29" t="s">
        <v>14</v>
      </c>
      <c r="M29" t="s">
        <v>14</v>
      </c>
      <c r="O29">
        <v>67</v>
      </c>
      <c r="P29" t="s">
        <v>53</v>
      </c>
      <c r="Q29" s="2">
        <v>44720.829444444447</v>
      </c>
      <c r="R29" t="s">
        <v>54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67</v>
      </c>
      <c r="AD29" t="s">
        <v>53</v>
      </c>
      <c r="AE29" s="2">
        <v>44720.829444444447</v>
      </c>
      <c r="AF29" t="s">
        <v>54</v>
      </c>
      <c r="AG29" t="s">
        <v>13</v>
      </c>
      <c r="AH29">
        <v>0</v>
      </c>
      <c r="AI29">
        <v>12.148999999999999</v>
      </c>
      <c r="AJ29" s="3">
        <v>5723</v>
      </c>
      <c r="AK29">
        <v>1.139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4">
        <v>67</v>
      </c>
      <c r="AT29" s="10">
        <f>IF(H29&lt;10000,((0.0000001453*H29^2)+(0.0008349*H29)+(-1.805)),(IF(H29&lt;700000,((-0.00000000008054*H29^2)+(0.002348*H29)+(-2.47)), ((-0.00000001938*V29^2)+(0.2471*V29)+(226.8)))))</f>
        <v>61.891446376436733</v>
      </c>
      <c r="AU29" s="11">
        <f>(-0.00000002552*AJ29^2)+(0.2067*AJ29)+(-103.7)</f>
        <v>1078.4082503559198</v>
      </c>
      <c r="AW29" s="6">
        <f>IF(H29&lt;15000,((0.00000002125*H29^2)+(0.002705*H29)+(-4.371)),(IF(H29&lt;700000,((-0.0000000008162*H29^2)+(0.003141*H29)+(0.4702)), ((0.000000003285*V29^2)+(0.1899*V29)+(559.5)))))</f>
        <v>86.035390643502211</v>
      </c>
      <c r="AX29" s="7">
        <f>((-0.00000006277*AJ29^2)+(0.1854*AJ29)+(34.83))</f>
        <v>1093.81831120067</v>
      </c>
      <c r="AZ29" s="8">
        <f>IF(H29&lt;10000,((-0.00000005795*H29^2)+(0.003823*H29)+(-6.715)),(IF(H29&lt;700000,((-0.0000000001209*H29^2)+(0.002635*H29)+(-0.4111)), ((-0.00000002007*V29^2)+(0.2564*V29)+(286.1)))))</f>
        <v>71.7943828136479</v>
      </c>
      <c r="BA29" s="9">
        <f>(-0.00000001626*AJ29^2)+(0.1912*AJ29)+(-3.858)</f>
        <v>1089.8470406264603</v>
      </c>
      <c r="BC29" s="10">
        <f>IF(H29&lt;10000,((0.0000001453*H29^2)+(0.0008349*H29)+(-1.805)),(IF(H29&lt;700000,((-0.00000000008054*H29^2)+(0.002348*H29)+(-2.47)), ((-0.00000001938*V29^2)+(0.2471*V29)+(226.8)))))</f>
        <v>61.891446376436733</v>
      </c>
      <c r="BD29" s="11">
        <f>(-0.00000002552*AJ29^2)+(0.2067*AJ29)+(-103.7)</f>
        <v>1078.4082503559198</v>
      </c>
      <c r="BF29" s="16">
        <f>IF(H29&lt;100000,((0.0000000152*H29^2)+(0.0014347*H29)+(-4.08313)),((0.00000295*V29^2)+(0.083061*V29)+(133)))</f>
        <v>46.723126228799998</v>
      </c>
      <c r="BG29" s="17">
        <f>(-0.00000172*AJ29^2)+(0.108838*AJ29)+(-21.89)</f>
        <v>544.65518011999995</v>
      </c>
      <c r="BI29">
        <v>67</v>
      </c>
      <c r="BJ29" t="s">
        <v>53</v>
      </c>
      <c r="BK29" s="2">
        <v>44720.829444444447</v>
      </c>
      <c r="BL29" t="s">
        <v>54</v>
      </c>
      <c r="BM29" t="s">
        <v>13</v>
      </c>
      <c r="BN29">
        <v>0</v>
      </c>
      <c r="BO29">
        <v>2.8359999999999999</v>
      </c>
      <c r="BP29" s="3">
        <v>1283617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80</v>
      </c>
      <c r="B30" t="s">
        <v>67</v>
      </c>
      <c r="C30" s="2">
        <v>44721.10527777778</v>
      </c>
      <c r="D30">
        <v>30</v>
      </c>
      <c r="E30" t="s">
        <v>13</v>
      </c>
      <c r="F30">
        <v>0</v>
      </c>
      <c r="G30">
        <v>6.0069999999999997</v>
      </c>
      <c r="H30" s="3">
        <v>28057</v>
      </c>
      <c r="I30">
        <v>5.1999999999999998E-2</v>
      </c>
      <c r="J30" t="s">
        <v>14</v>
      </c>
      <c r="K30" t="s">
        <v>14</v>
      </c>
      <c r="L30" t="s">
        <v>14</v>
      </c>
      <c r="M30" t="s">
        <v>14</v>
      </c>
      <c r="O30">
        <v>80</v>
      </c>
      <c r="P30" t="s">
        <v>67</v>
      </c>
      <c r="Q30" s="2">
        <v>44721.10527777778</v>
      </c>
      <c r="R30">
        <v>30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80</v>
      </c>
      <c r="AD30" t="s">
        <v>67</v>
      </c>
      <c r="AE30" s="2">
        <v>44721.10527777778</v>
      </c>
      <c r="AF30">
        <v>30</v>
      </c>
      <c r="AG30" t="s">
        <v>13</v>
      </c>
      <c r="AH30">
        <v>0</v>
      </c>
      <c r="AI30">
        <v>12.151999999999999</v>
      </c>
      <c r="AJ30" s="3">
        <v>2700</v>
      </c>
      <c r="AK30">
        <v>0.497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4">
        <v>80</v>
      </c>
      <c r="AT30" s="10">
        <f>IF(H30&lt;10000,((0.0000001453*H30^2)+(0.0008349*H30)+(-1.805)),(IF(H30&lt;700000,((-0.00000000008054*H30^2)+(0.002348*H30)+(-2.47)), ((-0.00000001938*V30^2)+(0.2471*V30)+(226.8)))))</f>
        <v>63.34443529464555</v>
      </c>
      <c r="AU30" s="11">
        <f>(-0.00000002552*AJ30^2)+(0.2067*AJ30)+(-103.7)</f>
        <v>454.20395920000004</v>
      </c>
      <c r="AW30" s="6">
        <f>IF(H30&lt;15000,((0.00000002125*H30^2)+(0.002705*H30)+(-4.371)),(IF(H30&lt;700000,((-0.0000000008162*H30^2)+(0.003141*H30)+(0.4702)), ((0.000000003285*V30^2)+(0.1899*V30)+(559.5)))))</f>
        <v>87.954728237766204</v>
      </c>
      <c r="AX30" s="7">
        <f>((-0.00000006277*AJ30^2)+(0.1854*AJ30)+(34.83))</f>
        <v>534.9524067000001</v>
      </c>
      <c r="AZ30" s="8">
        <f>IF(H30&lt;10000,((-0.00000005795*H30^2)+(0.003823*H30)+(-6.715)),(IF(H30&lt;700000,((-0.0000000001209*H30^2)+(0.002635*H30)+(-0.4111)), ((-0.00000002007*V30^2)+(0.2564*V30)+(286.1)))))</f>
        <v>73.423923094395903</v>
      </c>
      <c r="BA30" s="9">
        <f>(-0.00000001626*AJ30^2)+(0.1912*AJ30)+(-3.858)</f>
        <v>512.26346460000002</v>
      </c>
      <c r="BC30" s="10">
        <f>IF(H30&lt;10000,((0.0000001453*H30^2)+(0.0008349*H30)+(-1.805)),(IF(H30&lt;700000,((-0.00000000008054*H30^2)+(0.002348*H30)+(-2.47)), ((-0.00000001938*V30^2)+(0.2471*V30)+(226.8)))))</f>
        <v>63.34443529464555</v>
      </c>
      <c r="BD30" s="11">
        <f>(-0.00000002552*AJ30^2)+(0.2067*AJ30)+(-103.7)</f>
        <v>454.20395920000004</v>
      </c>
      <c r="BF30" s="16">
        <f>IF(H30&lt;100000,((0.0000000152*H30^2)+(0.0014347*H30)+(-4.08313)),((0.00000295*V30^2)+(0.083061*V30)+(133)))</f>
        <v>48.135615684800001</v>
      </c>
      <c r="BG30" s="17">
        <f>(-0.00000172*AJ30^2)+(0.108838*AJ30)+(-21.89)</f>
        <v>259.43380000000002</v>
      </c>
      <c r="BI30">
        <v>80</v>
      </c>
      <c r="BJ30" t="s">
        <v>67</v>
      </c>
      <c r="BK30" s="2">
        <v>44721.10527777778</v>
      </c>
      <c r="BL30">
        <v>30</v>
      </c>
      <c r="BM30" t="s">
        <v>13</v>
      </c>
      <c r="BN30">
        <v>0</v>
      </c>
      <c r="BO30">
        <v>2.8290000000000002</v>
      </c>
      <c r="BP30" s="3">
        <v>1457592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55</v>
      </c>
      <c r="B31" t="s">
        <v>41</v>
      </c>
      <c r="C31" s="2">
        <v>44720.574849537035</v>
      </c>
      <c r="D31">
        <v>16</v>
      </c>
      <c r="E31" t="s">
        <v>13</v>
      </c>
      <c r="F31">
        <v>0</v>
      </c>
      <c r="G31">
        <v>6.008</v>
      </c>
      <c r="H31" s="3">
        <v>28474</v>
      </c>
      <c r="I31">
        <v>5.2999999999999999E-2</v>
      </c>
      <c r="J31" t="s">
        <v>14</v>
      </c>
      <c r="K31" t="s">
        <v>14</v>
      </c>
      <c r="L31" t="s">
        <v>14</v>
      </c>
      <c r="M31" t="s">
        <v>14</v>
      </c>
      <c r="O31">
        <v>55</v>
      </c>
      <c r="P31" t="s">
        <v>41</v>
      </c>
      <c r="Q31" s="2">
        <v>44720.574849537035</v>
      </c>
      <c r="R31">
        <v>16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55</v>
      </c>
      <c r="AD31" t="s">
        <v>41</v>
      </c>
      <c r="AE31" s="2">
        <v>44720.574849537035</v>
      </c>
      <c r="AF31">
        <v>16</v>
      </c>
      <c r="AG31" t="s">
        <v>13</v>
      </c>
      <c r="AH31">
        <v>0</v>
      </c>
      <c r="AI31">
        <v>12.151</v>
      </c>
      <c r="AJ31" s="3">
        <v>4876</v>
      </c>
      <c r="AK31">
        <v>0.95899999999999996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4">
        <v>55</v>
      </c>
      <c r="AT31" s="10">
        <f>IF(H31&lt;10000,((0.0000001453*H31^2)+(0.0008349*H31)+(-1.805)),(IF(H31&lt;700000,((-0.00000000008054*H31^2)+(0.002348*H31)+(-2.47)), ((-0.00000001938*V31^2)+(0.2471*V31)+(226.8)))))</f>
        <v>64.321652690834952</v>
      </c>
      <c r="AU31" s="11">
        <f>(-0.00000002552*AJ31^2)+(0.2067*AJ31)+(-103.7)</f>
        <v>903.56245240447993</v>
      </c>
      <c r="AW31" s="6">
        <f>IF(H31&lt;15000,((0.00000002125*H31^2)+(0.002705*H31)+(-4.371)),(IF(H31&lt;700000,((-0.0000000008162*H31^2)+(0.003141*H31)+(0.4702)), ((0.000000003285*V31^2)+(0.1899*V31)+(559.5)))))</f>
        <v>89.245284606648809</v>
      </c>
      <c r="AX31" s="7">
        <f>((-0.00000006277*AJ31^2)+(0.1854*AJ31)+(34.83))</f>
        <v>937.34801964848009</v>
      </c>
      <c r="AZ31" s="8">
        <f>IF(H31&lt;10000,((-0.00000005795*H31^2)+(0.003823*H31)+(-6.715)),(IF(H31&lt;700000,((-0.0000000001209*H31^2)+(0.002635*H31)+(-0.4111)), ((-0.00000002007*V31^2)+(0.2564*V31)+(286.1)))))</f>
        <v>74.519868067071599</v>
      </c>
      <c r="BA31" s="9">
        <f>(-0.00000001626*AJ31^2)+(0.1912*AJ31)+(-3.858)</f>
        <v>928.0466123862401</v>
      </c>
      <c r="BC31" s="10">
        <f>IF(H31&lt;10000,((0.0000001453*H31^2)+(0.0008349*H31)+(-1.805)),(IF(H31&lt;700000,((-0.00000000008054*H31^2)+(0.002348*H31)+(-2.47)), ((-0.00000001938*V31^2)+(0.2471*V31)+(226.8)))))</f>
        <v>64.321652690834952</v>
      </c>
      <c r="BD31" s="11">
        <f>(-0.00000002552*AJ31^2)+(0.2067*AJ31)+(-103.7)</f>
        <v>903.56245240447993</v>
      </c>
      <c r="BF31" s="16">
        <f>IF(H31&lt;100000,((0.0000000152*H31^2)+(0.0014347*H31)+(-4.08313)),((0.00000295*V31^2)+(0.083061*V31)+(133)))</f>
        <v>49.092201675200002</v>
      </c>
      <c r="BG31" s="17">
        <f>(-0.00000172*AJ31^2)+(0.108838*AJ31)+(-21.89)</f>
        <v>467.91044127999999</v>
      </c>
      <c r="BI31">
        <v>55</v>
      </c>
      <c r="BJ31" t="s">
        <v>41</v>
      </c>
      <c r="BK31" s="2">
        <v>44720.574849537035</v>
      </c>
      <c r="BL31">
        <v>16</v>
      </c>
      <c r="BM31" t="s">
        <v>13</v>
      </c>
      <c r="BN31">
        <v>0</v>
      </c>
      <c r="BO31">
        <v>2.827</v>
      </c>
      <c r="BP31" s="3">
        <v>1457280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58</v>
      </c>
      <c r="B32" t="s">
        <v>44</v>
      </c>
      <c r="C32" s="2">
        <v>44720.638495370367</v>
      </c>
      <c r="D32">
        <v>169</v>
      </c>
      <c r="E32" t="s">
        <v>13</v>
      </c>
      <c r="F32">
        <v>0</v>
      </c>
      <c r="G32">
        <v>6.0019999999999998</v>
      </c>
      <c r="H32" s="3">
        <v>34932</v>
      </c>
      <c r="I32">
        <v>6.6000000000000003E-2</v>
      </c>
      <c r="J32" t="s">
        <v>14</v>
      </c>
      <c r="K32" t="s">
        <v>14</v>
      </c>
      <c r="L32" t="s">
        <v>14</v>
      </c>
      <c r="M32" t="s">
        <v>14</v>
      </c>
      <c r="O32">
        <v>58</v>
      </c>
      <c r="P32" t="s">
        <v>44</v>
      </c>
      <c r="Q32" s="2">
        <v>44720.638495370367</v>
      </c>
      <c r="R32">
        <v>169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58</v>
      </c>
      <c r="AD32" t="s">
        <v>44</v>
      </c>
      <c r="AE32" s="2">
        <v>44720.638495370367</v>
      </c>
      <c r="AF32">
        <v>169</v>
      </c>
      <c r="AG32" t="s">
        <v>13</v>
      </c>
      <c r="AH32">
        <v>0</v>
      </c>
      <c r="AI32" t="s">
        <v>14</v>
      </c>
      <c r="AJ32" t="s">
        <v>14</v>
      </c>
      <c r="AK32" t="s">
        <v>14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4">
        <v>58</v>
      </c>
      <c r="AT32" s="10">
        <f>IF(H32&lt;10000,((0.0000001453*H32^2)+(0.0008349*H32)+(-1.805)),(IF(H32&lt;700000,((-0.00000000008054*H32^2)+(0.002348*H32)+(-2.47)), ((-0.00000001938*V32^2)+(0.2471*V32)+(226.8)))))</f>
        <v>79.452057497983049</v>
      </c>
      <c r="AU32" s="11" t="e">
        <f>(-0.00000002552*AJ32^2)+(0.2067*AJ32)+(-103.7)</f>
        <v>#VALUE!</v>
      </c>
      <c r="AW32" s="6">
        <f>IF(H32&lt;15000,((0.00000002125*H32^2)+(0.002705*H32)+(-4.371)),(IF(H32&lt;700000,((-0.0000000008162*H32^2)+(0.003141*H32)+(0.4702)), ((0.000000003285*V32^2)+(0.1899*V32)+(559.5)))))</f>
        <v>109.1956483378912</v>
      </c>
      <c r="AX32" s="7" t="e">
        <f>((-0.00000006277*AJ32^2)+(0.1854*AJ32)+(34.83))</f>
        <v>#VALUE!</v>
      </c>
      <c r="AZ32" s="8">
        <f>IF(H32&lt;10000,((-0.00000005795*H32^2)+(0.003823*H32)+(-6.715)),(IF(H32&lt;700000,((-0.0000000001209*H32^2)+(0.002635*H32)+(-0.4111)), ((-0.00000002007*V32^2)+(0.2564*V32)+(286.1)))))</f>
        <v>91.487192424958408</v>
      </c>
      <c r="BA32" s="9" t="e">
        <f>(-0.00000001626*AJ32^2)+(0.1912*AJ32)+(-3.858)</f>
        <v>#VALUE!</v>
      </c>
      <c r="BC32" s="10">
        <f>IF(H32&lt;10000,((0.0000001453*H32^2)+(0.0008349*H32)+(-1.805)),(IF(H32&lt;700000,((-0.00000000008054*H32^2)+(0.002348*H32)+(-2.47)), ((-0.00000001938*V32^2)+(0.2471*V32)+(226.8)))))</f>
        <v>79.452057497983049</v>
      </c>
      <c r="BD32" s="11" t="e">
        <f>(-0.00000002552*AJ32^2)+(0.2067*AJ32)+(-103.7)</f>
        <v>#VALUE!</v>
      </c>
      <c r="BF32" s="16">
        <f>IF(H32&lt;100000,((0.0000000152*H32^2)+(0.0014347*H32)+(-4.08313)),((0.00000295*V32^2)+(0.083061*V32)+(133)))</f>
        <v>64.581528684800006</v>
      </c>
      <c r="BG32" s="17" t="e">
        <f>(-0.00000172*AJ32^2)+(0.108838*AJ32)+(-21.89)</f>
        <v>#VALUE!</v>
      </c>
      <c r="BI32">
        <v>58</v>
      </c>
      <c r="BJ32" t="s">
        <v>44</v>
      </c>
      <c r="BK32" s="2">
        <v>44720.638495370367</v>
      </c>
      <c r="BL32">
        <v>169</v>
      </c>
      <c r="BM32" t="s">
        <v>13</v>
      </c>
      <c r="BN32">
        <v>0</v>
      </c>
      <c r="BO32">
        <v>2.819</v>
      </c>
      <c r="BP32" s="3">
        <v>1567905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77</v>
      </c>
      <c r="B33" t="s">
        <v>64</v>
      </c>
      <c r="C33" s="2">
        <v>44721.041620370372</v>
      </c>
      <c r="D33">
        <v>215</v>
      </c>
      <c r="E33" t="s">
        <v>13</v>
      </c>
      <c r="F33">
        <v>0</v>
      </c>
      <c r="G33">
        <v>6.0060000000000002</v>
      </c>
      <c r="H33" s="3">
        <v>46871</v>
      </c>
      <c r="I33">
        <v>0.09</v>
      </c>
      <c r="J33" t="s">
        <v>14</v>
      </c>
      <c r="K33" t="s">
        <v>14</v>
      </c>
      <c r="L33" t="s">
        <v>14</v>
      </c>
      <c r="M33" t="s">
        <v>14</v>
      </c>
      <c r="O33">
        <v>77</v>
      </c>
      <c r="P33" t="s">
        <v>64</v>
      </c>
      <c r="Q33" s="2">
        <v>44721.041620370372</v>
      </c>
      <c r="R33">
        <v>215</v>
      </c>
      <c r="S33" t="s">
        <v>13</v>
      </c>
      <c r="T33">
        <v>0</v>
      </c>
      <c r="U33">
        <v>5.9669999999999996</v>
      </c>
      <c r="V33">
        <v>539</v>
      </c>
      <c r="W33">
        <v>0.28199999999999997</v>
      </c>
      <c r="X33" t="s">
        <v>14</v>
      </c>
      <c r="Y33" t="s">
        <v>14</v>
      </c>
      <c r="Z33" t="s">
        <v>14</v>
      </c>
      <c r="AA33" t="s">
        <v>14</v>
      </c>
      <c r="AC33">
        <v>77</v>
      </c>
      <c r="AD33" t="s">
        <v>64</v>
      </c>
      <c r="AE33" s="2">
        <v>44721.041620370372</v>
      </c>
      <c r="AF33">
        <v>215</v>
      </c>
      <c r="AG33" t="s">
        <v>13</v>
      </c>
      <c r="AH33">
        <v>0</v>
      </c>
      <c r="AI33" t="s">
        <v>14</v>
      </c>
      <c r="AJ33" t="s">
        <v>14</v>
      </c>
      <c r="AK33" t="s">
        <v>14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4">
        <v>77</v>
      </c>
      <c r="AT33" s="10">
        <f>IF(H33&lt;10000,((0.0000001453*H33^2)+(0.0008349*H33)+(-1.805)),(IF(H33&lt;700000,((-0.00000000008054*H33^2)+(0.002348*H33)+(-2.47)), ((-0.00000001938*V33^2)+(0.2471*V33)+(226.8)))))</f>
        <v>107.40617042777386</v>
      </c>
      <c r="AU33" s="11" t="e">
        <f>(-0.00000002552*AJ33^2)+(0.2067*AJ33)+(-103.7)</f>
        <v>#VALUE!</v>
      </c>
      <c r="AW33" s="6">
        <f>IF(H33&lt;15000,((0.00000002125*H33^2)+(0.002705*H33)+(-4.371)),(IF(H33&lt;700000,((-0.0000000008162*H33^2)+(0.003141*H33)+(0.4702)), ((0.000000003285*V33^2)+(0.1899*V33)+(559.5)))))</f>
        <v>145.89890885881582</v>
      </c>
      <c r="AX33" s="7" t="e">
        <f>((-0.00000006277*AJ33^2)+(0.1854*AJ33)+(34.83))</f>
        <v>#VALUE!</v>
      </c>
      <c r="AZ33" s="8">
        <f>IF(H33&lt;10000,((-0.00000005795*H33^2)+(0.003823*H33)+(-6.715)),(IF(H33&lt;700000,((-0.0000000001209*H33^2)+(0.002635*H33)+(-0.4111)), ((-0.00000002007*V33^2)+(0.2564*V33)+(286.1)))))</f>
        <v>122.8283809215031</v>
      </c>
      <c r="BA33" s="9" t="e">
        <f>(-0.00000001626*AJ33^2)+(0.1912*AJ33)+(-3.858)</f>
        <v>#VALUE!</v>
      </c>
      <c r="BC33" s="10">
        <f>IF(H33&lt;10000,((0.0000001453*H33^2)+(0.0008349*H33)+(-1.805)),(IF(H33&lt;700000,((-0.00000000008054*H33^2)+(0.002348*H33)+(-2.47)), ((-0.00000001938*V33^2)+(0.2471*V33)+(226.8)))))</f>
        <v>107.40617042777386</v>
      </c>
      <c r="BD33" s="11" t="e">
        <f>(-0.00000002552*AJ33^2)+(0.2067*AJ33)+(-103.7)</f>
        <v>#VALUE!</v>
      </c>
      <c r="BF33" s="16">
        <f>IF(H33&lt;100000,((0.0000000152*H33^2)+(0.0014347*H33)+(-4.08313)),((0.00000295*V33^2)+(0.083061*V33)+(133)))</f>
        <v>96.555431443200007</v>
      </c>
      <c r="BG33" s="17" t="e">
        <f>(-0.00000172*AJ33^2)+(0.108838*AJ33)+(-21.89)</f>
        <v>#VALUE!</v>
      </c>
      <c r="BI33">
        <v>77</v>
      </c>
      <c r="BJ33" t="s">
        <v>64</v>
      </c>
      <c r="BK33" s="2">
        <v>44721.041620370372</v>
      </c>
      <c r="BL33">
        <v>215</v>
      </c>
      <c r="BM33" t="s">
        <v>13</v>
      </c>
      <c r="BN33">
        <v>0</v>
      </c>
      <c r="BO33">
        <v>2.8370000000000002</v>
      </c>
      <c r="BP33" s="3">
        <v>1321271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68</v>
      </c>
      <c r="B34" t="s">
        <v>55</v>
      </c>
      <c r="C34" s="2">
        <v>44720.850659722222</v>
      </c>
      <c r="D34">
        <v>113</v>
      </c>
      <c r="E34" t="s">
        <v>13</v>
      </c>
      <c r="F34">
        <v>0</v>
      </c>
      <c r="G34">
        <v>5.9980000000000002</v>
      </c>
      <c r="H34" s="3">
        <v>47082</v>
      </c>
      <c r="I34">
        <v>0.09</v>
      </c>
      <c r="J34" t="s">
        <v>14</v>
      </c>
      <c r="K34" t="s">
        <v>14</v>
      </c>
      <c r="L34" t="s">
        <v>14</v>
      </c>
      <c r="M34" t="s">
        <v>14</v>
      </c>
      <c r="O34">
        <v>68</v>
      </c>
      <c r="P34" t="s">
        <v>55</v>
      </c>
      <c r="Q34" s="2">
        <v>44720.850659722222</v>
      </c>
      <c r="R34">
        <v>113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68</v>
      </c>
      <c r="AD34" t="s">
        <v>55</v>
      </c>
      <c r="AE34" s="2">
        <v>44720.850659722222</v>
      </c>
      <c r="AF34">
        <v>113</v>
      </c>
      <c r="AG34" t="s">
        <v>13</v>
      </c>
      <c r="AH34">
        <v>0</v>
      </c>
      <c r="AI34" t="s">
        <v>14</v>
      </c>
      <c r="AJ34" t="s">
        <v>14</v>
      </c>
      <c r="AK34" t="s">
        <v>14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4">
        <v>68</v>
      </c>
      <c r="AT34" s="10">
        <f>IF(H34&lt;10000,((0.0000001453*H34^2)+(0.0008349*H34)+(-1.805)),(IF(H34&lt;700000,((-0.00000000008054*H34^2)+(0.002348*H34)+(-2.47)), ((-0.00000001938*V34^2)+(0.2471*V34)+(226.8)))))</f>
        <v>107.90000179612905</v>
      </c>
      <c r="AU34" s="11" t="e">
        <f>(-0.00000002552*AJ34^2)+(0.2067*AJ34)+(-103.7)</f>
        <v>#VALUE!</v>
      </c>
      <c r="AW34" s="6">
        <f>IF(H34&lt;15000,((0.00000002125*H34^2)+(0.002705*H34)+(-4.371)),(IF(H34&lt;700000,((-0.0000000008162*H34^2)+(0.003141*H34)+(0.4702)), ((0.000000003285*V34^2)+(0.1899*V34)+(559.5)))))</f>
        <v>146.54547944227122</v>
      </c>
      <c r="AX34" s="7" t="e">
        <f>((-0.00000006277*AJ34^2)+(0.1854*AJ34)+(34.83))</f>
        <v>#VALUE!</v>
      </c>
      <c r="AZ34" s="8">
        <f>IF(H34&lt;10000,((-0.00000005795*H34^2)+(0.003823*H34)+(-6.715)),(IF(H34&lt;700000,((-0.0000000001209*H34^2)+(0.002635*H34)+(-0.4111)), ((-0.00000002007*V34^2)+(0.2564*V34)+(286.1)))))</f>
        <v>123.38196918986841</v>
      </c>
      <c r="BA34" s="9" t="e">
        <f>(-0.00000001626*AJ34^2)+(0.1912*AJ34)+(-3.858)</f>
        <v>#VALUE!</v>
      </c>
      <c r="BC34" s="10">
        <f>IF(H34&lt;10000,((0.0000001453*H34^2)+(0.0008349*H34)+(-1.805)),(IF(H34&lt;700000,((-0.00000000008054*H34^2)+(0.002348*H34)+(-2.47)), ((-0.00000001938*V34^2)+(0.2471*V34)+(226.8)))))</f>
        <v>107.90000179612905</v>
      </c>
      <c r="BD34" s="11" t="e">
        <f>(-0.00000002552*AJ34^2)+(0.2067*AJ34)+(-103.7)</f>
        <v>#VALUE!</v>
      </c>
      <c r="BF34" s="16">
        <f>IF(H34&lt;100000,((0.0000000152*H34^2)+(0.0014347*H34)+(-4.08313)),((0.00000295*V34^2)+(0.083061*V34)+(133)))</f>
        <v>97.159479204800007</v>
      </c>
      <c r="BG34" s="17" t="e">
        <f>(-0.00000172*AJ34^2)+(0.108838*AJ34)+(-21.89)</f>
        <v>#VALUE!</v>
      </c>
      <c r="BI34">
        <v>68</v>
      </c>
      <c r="BJ34" t="s">
        <v>55</v>
      </c>
      <c r="BK34" s="2">
        <v>44720.850659722222</v>
      </c>
      <c r="BL34">
        <v>113</v>
      </c>
      <c r="BM34" t="s">
        <v>13</v>
      </c>
      <c r="BN34">
        <v>0</v>
      </c>
      <c r="BO34">
        <v>2.823</v>
      </c>
      <c r="BP34" s="3">
        <v>1416288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60</v>
      </c>
      <c r="B35" t="s">
        <v>46</v>
      </c>
      <c r="C35" s="2">
        <v>44720.680937500001</v>
      </c>
      <c r="D35">
        <v>142</v>
      </c>
      <c r="E35" t="s">
        <v>13</v>
      </c>
      <c r="F35">
        <v>0</v>
      </c>
      <c r="G35">
        <v>6.008</v>
      </c>
      <c r="H35" s="3">
        <v>52017</v>
      </c>
      <c r="I35">
        <v>0.1</v>
      </c>
      <c r="J35" t="s">
        <v>14</v>
      </c>
      <c r="K35" t="s">
        <v>14</v>
      </c>
      <c r="L35" t="s">
        <v>14</v>
      </c>
      <c r="M35" t="s">
        <v>14</v>
      </c>
      <c r="O35">
        <v>60</v>
      </c>
      <c r="P35" t="s">
        <v>46</v>
      </c>
      <c r="Q35" s="2">
        <v>44720.680937500001</v>
      </c>
      <c r="R35">
        <v>142</v>
      </c>
      <c r="S35" t="s">
        <v>13</v>
      </c>
      <c r="T35">
        <v>0</v>
      </c>
      <c r="U35">
        <v>5.9610000000000003</v>
      </c>
      <c r="V35">
        <v>481</v>
      </c>
      <c r="W35">
        <v>0.26800000000000002</v>
      </c>
      <c r="X35" t="s">
        <v>14</v>
      </c>
      <c r="Y35" t="s">
        <v>14</v>
      </c>
      <c r="Z35" t="s">
        <v>14</v>
      </c>
      <c r="AA35" t="s">
        <v>14</v>
      </c>
      <c r="AC35">
        <v>60</v>
      </c>
      <c r="AD35" t="s">
        <v>46</v>
      </c>
      <c r="AE35" s="2">
        <v>44720.680937500001</v>
      </c>
      <c r="AF35">
        <v>142</v>
      </c>
      <c r="AG35" t="s">
        <v>13</v>
      </c>
      <c r="AH35">
        <v>0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4">
        <v>60</v>
      </c>
      <c r="AT35" s="10">
        <f>IF(H35&lt;10000,((0.0000001453*H35^2)+(0.0008349*H35)+(-1.805)),(IF(H35&lt;700000,((-0.00000000008054*H35^2)+(0.002348*H35)+(-2.47)), ((-0.00000001938*V35^2)+(0.2471*V35)+(226.8)))))</f>
        <v>119.44799342200393</v>
      </c>
      <c r="AU35" s="11" t="e">
        <f>(-0.00000002552*AJ35^2)+(0.2067*AJ35)+(-103.7)</f>
        <v>#VALUE!</v>
      </c>
      <c r="AW35" s="6">
        <f>IF(H35&lt;15000,((0.00000002125*H35^2)+(0.002705*H35)+(-4.371)),(IF(H35&lt;700000,((-0.0000000008162*H35^2)+(0.003141*H35)+(0.4702)), ((0.000000003285*V35^2)+(0.1899*V35)+(559.5)))))</f>
        <v>161.64714892251823</v>
      </c>
      <c r="AX35" s="7" t="e">
        <f>((-0.00000006277*AJ35^2)+(0.1854*AJ35)+(34.83))</f>
        <v>#VALUE!</v>
      </c>
      <c r="AZ35" s="8">
        <f>IF(H35&lt;10000,((-0.00000005795*H35^2)+(0.003823*H35)+(-6.715)),(IF(H35&lt;700000,((-0.0000000001209*H35^2)+(0.002635*H35)+(-0.4111)), ((-0.00000002007*V35^2)+(0.2564*V35)+(286.1)))))</f>
        <v>136.32656761385991</v>
      </c>
      <c r="BA35" s="9" t="e">
        <f>(-0.00000001626*AJ35^2)+(0.1912*AJ35)+(-3.858)</f>
        <v>#VALUE!</v>
      </c>
      <c r="BC35" s="10">
        <f>IF(H35&lt;10000,((0.0000001453*H35^2)+(0.0008349*H35)+(-1.805)),(IF(H35&lt;700000,((-0.00000000008054*H35^2)+(0.002348*H35)+(-2.47)), ((-0.00000001938*V35^2)+(0.2471*V35)+(226.8)))))</f>
        <v>119.44799342200393</v>
      </c>
      <c r="BD35" s="11" t="e">
        <f>(-0.00000002552*AJ35^2)+(0.2067*AJ35)+(-103.7)</f>
        <v>#VALUE!</v>
      </c>
      <c r="BF35" s="16">
        <f>IF(H35&lt;100000,((0.0000000152*H35^2)+(0.0014347*H35)+(-4.08313)),((0.00000295*V35^2)+(0.083061*V35)+(133)))</f>
        <v>111.67333789280001</v>
      </c>
      <c r="BG35" s="17" t="e">
        <f>(-0.00000172*AJ35^2)+(0.108838*AJ35)+(-21.89)</f>
        <v>#VALUE!</v>
      </c>
      <c r="BI35">
        <v>60</v>
      </c>
      <c r="BJ35" t="s">
        <v>46</v>
      </c>
      <c r="BK35" s="2">
        <v>44720.680937500001</v>
      </c>
      <c r="BL35">
        <v>142</v>
      </c>
      <c r="BM35" t="s">
        <v>13</v>
      </c>
      <c r="BN35">
        <v>0</v>
      </c>
      <c r="BO35">
        <v>2.8580000000000001</v>
      </c>
      <c r="BP35" s="3">
        <v>908390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44721.02039351852</v>
      </c>
      <c r="D36">
        <v>12</v>
      </c>
      <c r="E36" t="s">
        <v>13</v>
      </c>
      <c r="F36">
        <v>0</v>
      </c>
      <c r="G36">
        <v>5.9969999999999999</v>
      </c>
      <c r="H36" s="3">
        <v>57174</v>
      </c>
      <c r="I36">
        <v>0.111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44721.02039351852</v>
      </c>
      <c r="R36">
        <v>12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44721.02039351852</v>
      </c>
      <c r="AF36">
        <v>12</v>
      </c>
      <c r="AG36" t="s">
        <v>13</v>
      </c>
      <c r="AH36">
        <v>0</v>
      </c>
      <c r="AI36" t="s">
        <v>14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4">
        <v>76</v>
      </c>
      <c r="AT36" s="10">
        <f>IF(H36&lt;10000,((0.0000001453*H36^2)+(0.0008349*H36)+(-1.805)),(IF(H36&lt;700000,((-0.00000000008054*H36^2)+(0.002348*H36)+(-2.47)), ((-0.00000001938*V36^2)+(0.2471*V36)+(226.8)))))</f>
        <v>131.51127751013095</v>
      </c>
      <c r="AU36" s="11" t="e">
        <f>(-0.00000002552*AJ36^2)+(0.2067*AJ36)+(-103.7)</f>
        <v>#VALUE!</v>
      </c>
      <c r="AW36" s="6">
        <f>IF(H36&lt;15000,((0.00000002125*H36^2)+(0.002705*H36)+(-4.371)),(IF(H36&lt;700000,((-0.0000000008162*H36^2)+(0.003141*H36)+(0.4702)), ((0.000000003285*V36^2)+(0.1899*V36)+(559.5)))))</f>
        <v>177.38568534552883</v>
      </c>
      <c r="AX36" s="7" t="e">
        <f>((-0.00000006277*AJ36^2)+(0.1854*AJ36)+(34.83))</f>
        <v>#VALUE!</v>
      </c>
      <c r="AZ36" s="8">
        <f>IF(H36&lt;10000,((-0.00000005795*H36^2)+(0.003823*H36)+(-6.715)),(IF(H36&lt;700000,((-0.0000000001209*H36^2)+(0.002635*H36)+(-0.4111)), ((-0.00000002007*V36^2)+(0.2564*V36)+(286.1)))))</f>
        <v>149.84718406723161</v>
      </c>
      <c r="BA36" s="9" t="e">
        <f>(-0.00000001626*AJ36^2)+(0.1912*AJ36)+(-3.858)</f>
        <v>#VALUE!</v>
      </c>
      <c r="BC36" s="10">
        <f>IF(H36&lt;10000,((0.0000001453*H36^2)+(0.0008349*H36)+(-1.805)),(IF(H36&lt;700000,((-0.00000000008054*H36^2)+(0.002348*H36)+(-2.47)), ((-0.00000001938*V36^2)+(0.2471*V36)+(226.8)))))</f>
        <v>131.51127751013095</v>
      </c>
      <c r="BD36" s="11" t="e">
        <f>(-0.00000002552*AJ36^2)+(0.2067*AJ36)+(-103.7)</f>
        <v>#VALUE!</v>
      </c>
      <c r="BF36" s="16">
        <f>IF(H36&lt;100000,((0.0000000152*H36^2)+(0.0014347*H36)+(-4.08313)),((0.00000295*V36^2)+(0.083061*V36)+(133)))</f>
        <v>127.63117519519999</v>
      </c>
      <c r="BG36" s="17" t="e">
        <f>(-0.00000172*AJ36^2)+(0.108838*AJ36)+(-21.89)</f>
        <v>#VALUE!</v>
      </c>
      <c r="BI36">
        <v>76</v>
      </c>
      <c r="BJ36" t="s">
        <v>63</v>
      </c>
      <c r="BK36" s="2">
        <v>44721.02039351852</v>
      </c>
      <c r="BL36">
        <v>12</v>
      </c>
      <c r="BM36" t="s">
        <v>13</v>
      </c>
      <c r="BN36">
        <v>0</v>
      </c>
      <c r="BO36">
        <v>2.831</v>
      </c>
      <c r="BP36" s="3">
        <v>1253785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61</v>
      </c>
      <c r="B37" t="s">
        <v>47</v>
      </c>
      <c r="C37" s="2">
        <v>44720.702152777776</v>
      </c>
      <c r="D37">
        <v>34</v>
      </c>
      <c r="E37" t="s">
        <v>13</v>
      </c>
      <c r="F37">
        <v>0</v>
      </c>
      <c r="G37">
        <v>5.9989999999999997</v>
      </c>
      <c r="H37" s="3">
        <v>88418</v>
      </c>
      <c r="I37">
        <v>0.17399999999999999</v>
      </c>
      <c r="J37" t="s">
        <v>14</v>
      </c>
      <c r="K37" t="s">
        <v>14</v>
      </c>
      <c r="L37" t="s">
        <v>14</v>
      </c>
      <c r="M37" t="s">
        <v>14</v>
      </c>
      <c r="O37">
        <v>61</v>
      </c>
      <c r="P37" t="s">
        <v>47</v>
      </c>
      <c r="Q37" s="2">
        <v>44720.702152777776</v>
      </c>
      <c r="R37">
        <v>34</v>
      </c>
      <c r="S37" t="s">
        <v>13</v>
      </c>
      <c r="T37">
        <v>0</v>
      </c>
      <c r="U37">
        <v>5.96</v>
      </c>
      <c r="V37">
        <v>984</v>
      </c>
      <c r="W37">
        <v>0.39100000000000001</v>
      </c>
      <c r="X37" t="s">
        <v>14</v>
      </c>
      <c r="Y37" t="s">
        <v>14</v>
      </c>
      <c r="Z37" t="s">
        <v>14</v>
      </c>
      <c r="AA37" t="s">
        <v>14</v>
      </c>
      <c r="AC37">
        <v>61</v>
      </c>
      <c r="AD37" t="s">
        <v>47</v>
      </c>
      <c r="AE37" s="2">
        <v>44720.702152777776</v>
      </c>
      <c r="AF37">
        <v>34</v>
      </c>
      <c r="AG37" t="s">
        <v>13</v>
      </c>
      <c r="AH37">
        <v>0</v>
      </c>
      <c r="AI37">
        <v>12.144</v>
      </c>
      <c r="AJ37" s="3">
        <v>2870</v>
      </c>
      <c r="AK37">
        <v>0.53300000000000003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4">
        <v>61</v>
      </c>
      <c r="AT37" s="10">
        <f>IF(H37&lt;10000,((0.0000001453*H37^2)+(0.0008349*H37)+(-1.805)),(IF(H37&lt;700000,((-0.00000000008054*H37^2)+(0.002348*H37)+(-2.47)), ((-0.00000001938*V37^2)+(0.2471*V37)+(226.8)))))</f>
        <v>204.50582300100902</v>
      </c>
      <c r="AU37" s="11">
        <f>(-0.00000002552*AJ37^2)+(0.2067*AJ37)+(-103.7)</f>
        <v>489.31879431200008</v>
      </c>
      <c r="AW37" s="6">
        <f>IF(H37&lt;15000,((0.00000002125*H37^2)+(0.002705*H37)+(-4.371)),(IF(H37&lt;700000,((-0.0000000008162*H37^2)+(0.003141*H37)+(0.4702)), ((0.000000003285*V37^2)+(0.1899*V37)+(559.5)))))</f>
        <v>271.81029638867119</v>
      </c>
      <c r="AX37" s="7">
        <f>((-0.00000006277*AJ37^2)+(0.1854*AJ37)+(34.83))</f>
        <v>566.41096978700011</v>
      </c>
      <c r="AZ37" s="8">
        <f>IF(H37&lt;10000,((-0.00000005795*H37^2)+(0.003823*H37)+(-6.715)),(IF(H37&lt;700000,((-0.0000000001209*H37^2)+(0.002635*H37)+(-0.4111)), ((-0.00000002007*V37^2)+(0.2564*V37)+(286.1)))))</f>
        <v>231.62516490466842</v>
      </c>
      <c r="BA37" s="9">
        <f>(-0.00000001626*AJ37^2)+(0.1912*AJ37)+(-3.858)</f>
        <v>544.75206800600006</v>
      </c>
      <c r="BC37" s="10">
        <f>IF(H37&lt;10000,((0.0000001453*H37^2)+(0.0008349*H37)+(-1.805)),(IF(H37&lt;700000,((-0.00000000008054*H37^2)+(0.002348*H37)+(-2.47)), ((-0.00000001938*V37^2)+(0.2471*V37)+(226.8)))))</f>
        <v>204.50582300100902</v>
      </c>
      <c r="BD37" s="11">
        <f>(-0.00000002552*AJ37^2)+(0.2067*AJ37)+(-103.7)</f>
        <v>489.31879431200008</v>
      </c>
      <c r="BF37" s="16">
        <f>IF(H37&lt;100000,((0.0000000152*H37^2)+(0.0014347*H37)+(-4.08313)),((0.00000295*V37^2)+(0.083061*V37)+(133)))</f>
        <v>241.59986400479997</v>
      </c>
      <c r="BG37" s="17">
        <f>(-0.00000172*AJ37^2)+(0.108838*AJ37)+(-21.89)</f>
        <v>276.30759200000006</v>
      </c>
      <c r="BI37">
        <v>61</v>
      </c>
      <c r="BJ37" t="s">
        <v>47</v>
      </c>
      <c r="BK37" s="2">
        <v>44720.702152777776</v>
      </c>
      <c r="BL37">
        <v>34</v>
      </c>
      <c r="BM37" t="s">
        <v>13</v>
      </c>
      <c r="BN37">
        <v>0</v>
      </c>
      <c r="BO37">
        <v>2.84</v>
      </c>
      <c r="BP37" s="3">
        <v>1093759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52</v>
      </c>
      <c r="B38" t="s">
        <v>32</v>
      </c>
      <c r="C38" s="2">
        <v>44720.511203703703</v>
      </c>
      <c r="D38">
        <v>106</v>
      </c>
      <c r="E38" t="s">
        <v>13</v>
      </c>
      <c r="F38">
        <v>0</v>
      </c>
      <c r="G38">
        <v>6.0030000000000001</v>
      </c>
      <c r="H38" s="3">
        <v>2048754</v>
      </c>
      <c r="I38">
        <v>4.1449999999999996</v>
      </c>
      <c r="J38" t="s">
        <v>14</v>
      </c>
      <c r="K38" t="s">
        <v>14</v>
      </c>
      <c r="L38" t="s">
        <v>14</v>
      </c>
      <c r="M38" t="s">
        <v>14</v>
      </c>
      <c r="O38">
        <v>52</v>
      </c>
      <c r="P38" t="s">
        <v>32</v>
      </c>
      <c r="Q38" s="2">
        <v>44720.511203703703</v>
      </c>
      <c r="R38">
        <v>106</v>
      </c>
      <c r="S38" t="s">
        <v>13</v>
      </c>
      <c r="T38">
        <v>0</v>
      </c>
      <c r="U38">
        <v>5.9569999999999999</v>
      </c>
      <c r="V38" s="3">
        <v>16307</v>
      </c>
      <c r="W38">
        <v>4.1479999999999997</v>
      </c>
      <c r="X38" t="s">
        <v>14</v>
      </c>
      <c r="Y38" t="s">
        <v>14</v>
      </c>
      <c r="Z38" t="s">
        <v>14</v>
      </c>
      <c r="AA38" t="s">
        <v>14</v>
      </c>
      <c r="AC38">
        <v>52</v>
      </c>
      <c r="AD38" t="s">
        <v>32</v>
      </c>
      <c r="AE38" s="2">
        <v>44720.511203703703</v>
      </c>
      <c r="AF38">
        <v>106</v>
      </c>
      <c r="AG38" t="s">
        <v>13</v>
      </c>
      <c r="AH38">
        <v>0</v>
      </c>
      <c r="AI38">
        <v>12.124000000000001</v>
      </c>
      <c r="AJ38" s="3">
        <v>50836</v>
      </c>
      <c r="AK38">
        <v>10.616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4">
        <v>52</v>
      </c>
      <c r="AT38" s="10">
        <f>IF(H38&lt;10000,((0.0000001453*H38^2)+(0.0008349*H38)+(-1.805)),(IF(H38&lt;700000,((-0.00000000008054*H38^2)+(0.002348*H38)+(-2.47)), ((-0.00000001938*V38^2)+(0.2471*V38)+(226.8)))))</f>
        <v>4251.10620433438</v>
      </c>
      <c r="AU38" s="11">
        <f>(-0.00000002552*AJ38^2)+(0.2067*AJ38)+(-103.7)</f>
        <v>10338.149892174079</v>
      </c>
      <c r="AW38" s="6">
        <f>IF(H38&lt;15000,((0.00000002125*H38^2)+(0.002705*H38)+(-4.371)),(IF(H38&lt;700000,((-0.0000000008162*H38^2)+(0.003141*H38)+(0.4702)), ((0.000000003285*V38^2)+(0.1899*V38)+(559.5)))))</f>
        <v>3657.0728414479654</v>
      </c>
      <c r="AX38" s="7">
        <f>((-0.00000006277*AJ38^2)+(0.1854*AJ38)+(34.83))</f>
        <v>9297.6079582980801</v>
      </c>
      <c r="AZ38" s="8">
        <f>IF(H38&lt;10000,((-0.00000005795*H38^2)+(0.003823*H38)+(-6.715)),(IF(H38&lt;700000,((-0.0000000001209*H38^2)+(0.002635*H38)+(-0.4111)), ((-0.00000002007*V38^2)+(0.2564*V38)+(286.1)))))</f>
        <v>4461.8778207425703</v>
      </c>
      <c r="BA38" s="9">
        <f>(-0.00000001626*AJ38^2)+(0.1912*AJ38)+(-3.858)</f>
        <v>9673.9644999510401</v>
      </c>
      <c r="BC38" s="10">
        <f>IF(H38&lt;10000,((0.0000001453*H38^2)+(0.0008349*H38)+(-1.805)),(IF(H38&lt;700000,((-0.00000000008054*H38^2)+(0.002348*H38)+(-2.47)), ((-0.00000001938*V38^2)+(0.2471*V38)+(226.8)))))</f>
        <v>4251.10620433438</v>
      </c>
      <c r="BD38" s="11">
        <f>(-0.00000002552*AJ38^2)+(0.2067*AJ38)+(-103.7)</f>
        <v>10338.149892174079</v>
      </c>
      <c r="BF38" s="16">
        <f>IF(H38&lt;100000,((0.0000000152*H38^2)+(0.0014347*H38)+(-4.08313)),((0.00000295*V38^2)+(0.083061*V38)+(133)))</f>
        <v>2271.9345615500001</v>
      </c>
      <c r="BG38" s="17">
        <f>(-0.00000172*AJ38^2)+(0.108838*AJ38)+(-21.89)</f>
        <v>1066.0044668800003</v>
      </c>
      <c r="BI38">
        <v>52</v>
      </c>
      <c r="BJ38" t="s">
        <v>32</v>
      </c>
      <c r="BK38" s="2">
        <v>44720.511203703703</v>
      </c>
      <c r="BL38">
        <v>106</v>
      </c>
      <c r="BM38" t="s">
        <v>13</v>
      </c>
      <c r="BN38">
        <v>0</v>
      </c>
      <c r="BO38">
        <v>2.851</v>
      </c>
      <c r="BP38" s="3">
        <v>1007570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54</v>
      </c>
      <c r="B39" t="s">
        <v>34</v>
      </c>
      <c r="C39" s="2">
        <v>44720.55363425926</v>
      </c>
      <c r="D39">
        <v>173</v>
      </c>
      <c r="E39" t="s">
        <v>13</v>
      </c>
      <c r="F39">
        <v>0</v>
      </c>
      <c r="G39">
        <v>5.9969999999999999</v>
      </c>
      <c r="H39" s="3">
        <v>2701249</v>
      </c>
      <c r="I39">
        <v>5.4720000000000004</v>
      </c>
      <c r="J39" t="s">
        <v>14</v>
      </c>
      <c r="K39" t="s">
        <v>14</v>
      </c>
      <c r="L39" t="s">
        <v>14</v>
      </c>
      <c r="M39" t="s">
        <v>14</v>
      </c>
      <c r="O39">
        <v>54</v>
      </c>
      <c r="P39" t="s">
        <v>34</v>
      </c>
      <c r="Q39" s="2">
        <v>44720.55363425926</v>
      </c>
      <c r="R39">
        <v>173</v>
      </c>
      <c r="S39" t="s">
        <v>13</v>
      </c>
      <c r="T39">
        <v>0</v>
      </c>
      <c r="U39">
        <v>5.9530000000000003</v>
      </c>
      <c r="V39" s="3">
        <v>20596</v>
      </c>
      <c r="W39">
        <v>5.1980000000000004</v>
      </c>
      <c r="X39" t="s">
        <v>14</v>
      </c>
      <c r="Y39" t="s">
        <v>14</v>
      </c>
      <c r="Z39" t="s">
        <v>14</v>
      </c>
      <c r="AA39" t="s">
        <v>14</v>
      </c>
      <c r="AC39">
        <v>54</v>
      </c>
      <c r="AD39" t="s">
        <v>34</v>
      </c>
      <c r="AE39" s="2">
        <v>44720.55363425926</v>
      </c>
      <c r="AF39">
        <v>173</v>
      </c>
      <c r="AG39" t="s">
        <v>13</v>
      </c>
      <c r="AH39">
        <v>0</v>
      </c>
      <c r="AI39">
        <v>12.105</v>
      </c>
      <c r="AJ39" s="3">
        <v>48795</v>
      </c>
      <c r="AK39">
        <v>10.192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4">
        <v>54</v>
      </c>
      <c r="AT39" s="10">
        <f>IF(H39&lt;10000,((0.0000001453*H39^2)+(0.0008349*H39)+(-1.805)),(IF(H39&lt;700000,((-0.00000000008054*H39^2)+(0.002348*H39)+(-2.47)), ((-0.00000001938*V39^2)+(0.2471*V39)+(226.8)))))</f>
        <v>5307.8506967139201</v>
      </c>
      <c r="AU39" s="11">
        <f>(-0.00000002552*AJ39^2)+(0.2067*AJ39)+(-103.7)</f>
        <v>9921.4646043219982</v>
      </c>
      <c r="AW39" s="6">
        <f>IF(H39&lt;15000,((0.00000002125*H39^2)+(0.002705*H39)+(-4.371)),(IF(H39&lt;700000,((-0.0000000008162*H39^2)+(0.003141*H39)+(0.4702)), ((0.000000003285*V39^2)+(0.1899*V39)+(559.5)))))</f>
        <v>4472.0738812845602</v>
      </c>
      <c r="AX39" s="7">
        <f>((-0.00000006277*AJ39^2)+(0.1854*AJ39)+(34.83))</f>
        <v>8931.9706413907516</v>
      </c>
      <c r="AZ39" s="8">
        <f>IF(H39&lt;10000,((-0.00000005795*H39^2)+(0.003823*H39)+(-6.715)),(IF(H39&lt;700000,((-0.0000000001209*H39^2)+(0.002635*H39)+(-0.4111)), ((-0.00000002007*V39^2)+(0.2564*V39)+(286.1)))))</f>
        <v>5558.4008020148804</v>
      </c>
      <c r="BA39" s="9">
        <f>(-0.00000001626*AJ39^2)+(0.1912*AJ39)+(-3.858)</f>
        <v>9287.0317200735008</v>
      </c>
      <c r="BC39" s="10">
        <f>IF(H39&lt;10000,((0.0000001453*H39^2)+(0.0008349*H39)+(-1.805)),(IF(H39&lt;700000,((-0.00000000008054*H39^2)+(0.002348*H39)+(-2.47)), ((-0.00000001938*V39^2)+(0.2471*V39)+(226.8)))))</f>
        <v>5307.8506967139201</v>
      </c>
      <c r="BD39" s="11">
        <f>(-0.00000002552*AJ39^2)+(0.2067*AJ39)+(-103.7)</f>
        <v>9921.4646043219982</v>
      </c>
      <c r="BF39" s="16">
        <f>IF(H39&lt;100000,((0.0000000152*H39^2)+(0.0014347*H39)+(-4.08313)),((0.00000295*V39^2)+(0.083061*V39)+(133)))</f>
        <v>3095.1002432</v>
      </c>
      <c r="BG39" s="17">
        <f>(-0.00000172*AJ39^2)+(0.108838*AJ39)+(-21.89)</f>
        <v>1193.6227269999997</v>
      </c>
      <c r="BI39">
        <v>54</v>
      </c>
      <c r="BJ39" t="s">
        <v>34</v>
      </c>
      <c r="BK39" s="2">
        <v>44720.55363425926</v>
      </c>
      <c r="BL39">
        <v>173</v>
      </c>
      <c r="BM39" t="s">
        <v>13</v>
      </c>
      <c r="BN39">
        <v>0</v>
      </c>
      <c r="BO39">
        <v>2.8279999999999998</v>
      </c>
      <c r="BP39" s="3">
        <v>1437979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78</v>
      </c>
      <c r="B40" t="s">
        <v>65</v>
      </c>
      <c r="C40" s="2">
        <v>44721.062824074077</v>
      </c>
      <c r="D40">
        <v>145</v>
      </c>
      <c r="E40" t="s">
        <v>13</v>
      </c>
      <c r="F40">
        <v>0</v>
      </c>
      <c r="G40">
        <v>5.9450000000000003</v>
      </c>
      <c r="H40" s="3">
        <v>22942191</v>
      </c>
      <c r="I40">
        <v>48.088000000000001</v>
      </c>
      <c r="J40" t="s">
        <v>14</v>
      </c>
      <c r="K40" t="s">
        <v>14</v>
      </c>
      <c r="L40" t="s">
        <v>14</v>
      </c>
      <c r="M40" t="s">
        <v>14</v>
      </c>
      <c r="O40">
        <v>78</v>
      </c>
      <c r="P40" t="s">
        <v>65</v>
      </c>
      <c r="Q40" s="2">
        <v>44721.062824074077</v>
      </c>
      <c r="R40">
        <v>145</v>
      </c>
      <c r="S40" t="s">
        <v>13</v>
      </c>
      <c r="T40">
        <v>0</v>
      </c>
      <c r="U40">
        <v>5.9</v>
      </c>
      <c r="V40" s="3">
        <v>175106</v>
      </c>
      <c r="W40">
        <v>42.381999999999998</v>
      </c>
      <c r="X40" t="s">
        <v>14</v>
      </c>
      <c r="Y40" t="s">
        <v>14</v>
      </c>
      <c r="Z40" t="s">
        <v>14</v>
      </c>
      <c r="AA40" t="s">
        <v>14</v>
      </c>
      <c r="AC40">
        <v>78</v>
      </c>
      <c r="AD40" t="s">
        <v>65</v>
      </c>
      <c r="AE40" s="2">
        <v>44721.062824074077</v>
      </c>
      <c r="AF40">
        <v>145</v>
      </c>
      <c r="AG40" t="s">
        <v>13</v>
      </c>
      <c r="AH40">
        <v>0</v>
      </c>
      <c r="AI40">
        <v>12.067</v>
      </c>
      <c r="AJ40" s="3">
        <v>87350</v>
      </c>
      <c r="AK40">
        <v>18.132000000000001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4">
        <v>78</v>
      </c>
      <c r="AT40" s="10">
        <f>IF(H40&lt;10000,((0.0000001453*H40^2)+(0.0008349*H40)+(-1.805)),(IF(H40&lt;700000,((-0.00000000008054*H40^2)+(0.002348*H40)+(-2.47)), ((-0.00000001938*V40^2)+(0.2471*V40)+(226.8)))))</f>
        <v>42901.260884246316</v>
      </c>
      <c r="AU40" s="11">
        <f>(-0.00000002552*AJ40^2)+(0.2067*AJ40)+(-103.7)</f>
        <v>17756.826825799999</v>
      </c>
      <c r="AW40" s="6">
        <f>IF(H40&lt;15000,((0.00000002125*H40^2)+(0.002705*H40)+(-4.371)),(IF(H40&lt;700000,((-0.0000000008162*H40^2)+(0.003141*H40)+(0.4702)), ((0.000000003285*V40^2)+(0.1899*V40)+(559.5)))))</f>
        <v>33912.854435410263</v>
      </c>
      <c r="AX40" s="7">
        <f>((-0.00000006277*AJ40^2)+(0.1854*AJ40)+(34.83))</f>
        <v>15750.583487675</v>
      </c>
      <c r="AZ40" s="8">
        <f>IF(H40&lt;10000,((-0.00000005795*H40^2)+(0.003823*H40)+(-6.715)),(IF(H40&lt;700000,((-0.0000000001209*H40^2)+(0.002635*H40)+(-0.4111)), ((-0.00000002007*V40^2)+(0.2564*V40)+(286.1)))))</f>
        <v>44567.889827493484</v>
      </c>
      <c r="BA40" s="9">
        <f>(-0.00000001626*AJ40^2)+(0.1912*AJ40)+(-3.858)</f>
        <v>16573.397834150001</v>
      </c>
      <c r="BC40" s="10">
        <f>IF(H40&lt;10000,((0.0000001453*H40^2)+(0.0008349*H40)+(-1.805)),(IF(H40&lt;700000,((-0.00000000008054*H40^2)+(0.002348*H40)+(-2.47)), ((-0.00000001938*V40^2)+(0.2471*V40)+(226.8)))))</f>
        <v>42901.260884246316</v>
      </c>
      <c r="BD40" s="11">
        <f>(-0.00000002552*AJ40^2)+(0.2067*AJ40)+(-103.7)</f>
        <v>17756.826825799999</v>
      </c>
      <c r="BF40" s="16">
        <f>IF(H40&lt;100000,((0.0000000152*H40^2)+(0.0014347*H40)+(-4.08313)),((0.00000295*V40^2)+(0.083061*V40)+(133)))</f>
        <v>105130.70761220001</v>
      </c>
      <c r="BG40" s="17">
        <f>(-0.00000172*AJ40^2)+(0.108838*AJ40)+(-21.89)</f>
        <v>-3638.5293999999999</v>
      </c>
      <c r="BI40">
        <v>78</v>
      </c>
      <c r="BJ40" t="s">
        <v>65</v>
      </c>
      <c r="BK40" s="2">
        <v>44721.062824074077</v>
      </c>
      <c r="BL40">
        <v>145</v>
      </c>
      <c r="BM40" t="s">
        <v>13</v>
      </c>
      <c r="BN40">
        <v>0</v>
      </c>
      <c r="BO40">
        <v>2.8370000000000002</v>
      </c>
      <c r="BP40" s="3">
        <v>1217046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70</v>
      </c>
      <c r="B41" t="s">
        <v>57</v>
      </c>
      <c r="C41" s="2">
        <v>44720.893067129633</v>
      </c>
      <c r="D41">
        <v>68</v>
      </c>
      <c r="E41" t="s">
        <v>13</v>
      </c>
      <c r="F41">
        <v>0</v>
      </c>
      <c r="G41">
        <v>5.9429999999999996</v>
      </c>
      <c r="H41" s="3">
        <v>23722991</v>
      </c>
      <c r="I41">
        <v>49.792000000000002</v>
      </c>
      <c r="J41" t="s">
        <v>14</v>
      </c>
      <c r="K41" t="s">
        <v>14</v>
      </c>
      <c r="L41" t="s">
        <v>14</v>
      </c>
      <c r="M41" t="s">
        <v>14</v>
      </c>
      <c r="O41">
        <v>70</v>
      </c>
      <c r="P41" t="s">
        <v>57</v>
      </c>
      <c r="Q41" s="2">
        <v>44720.893067129633</v>
      </c>
      <c r="R41">
        <v>68</v>
      </c>
      <c r="S41" t="s">
        <v>13</v>
      </c>
      <c r="T41">
        <v>0</v>
      </c>
      <c r="U41">
        <v>5.8979999999999997</v>
      </c>
      <c r="V41" s="3">
        <v>179346</v>
      </c>
      <c r="W41">
        <v>43.387</v>
      </c>
      <c r="X41" t="s">
        <v>14</v>
      </c>
      <c r="Y41" t="s">
        <v>14</v>
      </c>
      <c r="Z41" t="s">
        <v>14</v>
      </c>
      <c r="AA41" t="s">
        <v>14</v>
      </c>
      <c r="AC41">
        <v>70</v>
      </c>
      <c r="AD41" t="s">
        <v>57</v>
      </c>
      <c r="AE41" s="2">
        <v>44720.893067129633</v>
      </c>
      <c r="AF41">
        <v>68</v>
      </c>
      <c r="AG41" t="s">
        <v>13</v>
      </c>
      <c r="AH41">
        <v>0</v>
      </c>
      <c r="AI41">
        <v>12.087999999999999</v>
      </c>
      <c r="AJ41" s="3">
        <v>60320</v>
      </c>
      <c r="AK41">
        <v>12.581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4">
        <v>70</v>
      </c>
      <c r="AT41" s="10">
        <f>IF(H41&lt;10000,((0.0000001453*H41^2)+(0.0008349*H41)+(-1.805)),(IF(H41&lt;700000,((-0.00000000008054*H41^2)+(0.002348*H41)+(-2.47)), ((-0.00000001938*V41^2)+(0.2471*V41)+(226.8)))))</f>
        <v>43919.839138063922</v>
      </c>
      <c r="AU41" s="11">
        <f>(-0.00000002552*AJ41^2)+(0.2067*AJ41)+(-103.7)</f>
        <v>12271.589418751999</v>
      </c>
      <c r="AW41" s="6">
        <f>IF(H41&lt;15000,((0.00000002125*H41^2)+(0.002705*H41)+(-4.371)),(IF(H41&lt;700000,((-0.0000000008162*H41^2)+(0.003141*H41)+(0.4702)), ((0.000000003285*V41^2)+(0.1899*V41)+(559.5)))))</f>
        <v>34722.967384647061</v>
      </c>
      <c r="AX41" s="7">
        <f>((-0.00000006277*AJ41^2)+(0.1854*AJ41)+(34.83))</f>
        <v>10989.769204352002</v>
      </c>
      <c r="AZ41" s="8">
        <f>IF(H41&lt;10000,((-0.00000005795*H41^2)+(0.003823*H41)+(-6.715)),(IF(H41&lt;700000,((-0.0000000001209*H41^2)+(0.002635*H41)+(-0.4111)), ((-0.00000002007*V41^2)+(0.2564*V41)+(286.1)))))</f>
        <v>45624.863096539884</v>
      </c>
      <c r="BA41" s="9">
        <f>(-0.00000001626*AJ41^2)+(0.1912*AJ41)+(-3.858)</f>
        <v>11470.163950976001</v>
      </c>
      <c r="BC41" s="10">
        <f>IF(H41&lt;10000,((0.0000001453*H41^2)+(0.0008349*H41)+(-1.805)),(IF(H41&lt;700000,((-0.00000000008054*H41^2)+(0.002348*H41)+(-2.47)), ((-0.00000001938*V41^2)+(0.2471*V41)+(226.8)))))</f>
        <v>43919.839138063922</v>
      </c>
      <c r="BD41" s="11">
        <f>(-0.00000002552*AJ41^2)+(0.2067*AJ41)+(-103.7)</f>
        <v>12271.589418751999</v>
      </c>
      <c r="BF41" s="16">
        <f>IF(H41&lt;100000,((0.0000000152*H41^2)+(0.0014347*H41)+(-4.08313)),((0.00000295*V41^2)+(0.083061*V41)+(133)))</f>
        <v>109916.3718682</v>
      </c>
      <c r="BG41" s="17">
        <f>(-0.00000172*AJ41^2)+(0.108838*AJ41)+(-21.89)</f>
        <v>284.99403200000086</v>
      </c>
      <c r="BI41">
        <v>70</v>
      </c>
      <c r="BJ41" t="s">
        <v>57</v>
      </c>
      <c r="BK41" s="2">
        <v>44720.893067129633</v>
      </c>
      <c r="BL41">
        <v>68</v>
      </c>
      <c r="BM41" t="s">
        <v>13</v>
      </c>
      <c r="BN41">
        <v>0</v>
      </c>
      <c r="BO41">
        <v>2.86</v>
      </c>
      <c r="BP41" s="3">
        <v>798047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sortState ref="A12:BU41">
    <sortCondition ref="H12:H41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2022-06-09T13:31:08Z</dcterms:modified>
</cp:coreProperties>
</file>