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EED0825C-9E59-43ED-A653-555CD1458928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AT10" i="1"/>
  <c r="AU10" i="1"/>
  <c r="AW10" i="1"/>
  <c r="AX10" i="1"/>
  <c r="AZ10" i="1"/>
  <c r="BA10" i="1"/>
  <c r="AT11" i="1"/>
  <c r="AU11" i="1"/>
  <c r="AW11" i="1"/>
  <c r="AX11" i="1"/>
  <c r="AZ11" i="1"/>
  <c r="BA11" i="1"/>
  <c r="AT12" i="1"/>
  <c r="AU12" i="1"/>
  <c r="AW12" i="1"/>
  <c r="AX12" i="1"/>
  <c r="AZ12" i="1"/>
  <c r="BA12" i="1"/>
  <c r="AT13" i="1"/>
  <c r="AU13" i="1"/>
  <c r="AW13" i="1"/>
  <c r="AX13" i="1"/>
  <c r="AZ13" i="1"/>
  <c r="BA13" i="1"/>
  <c r="AT14" i="1"/>
  <c r="AU14" i="1"/>
  <c r="AW14" i="1"/>
  <c r="AX14" i="1"/>
  <c r="AZ14" i="1"/>
  <c r="BA14" i="1"/>
  <c r="AT15" i="1"/>
  <c r="AU15" i="1"/>
  <c r="AW15" i="1"/>
  <c r="AX15" i="1"/>
  <c r="AZ15" i="1"/>
  <c r="BA15" i="1"/>
  <c r="AT16" i="1"/>
  <c r="AU16" i="1"/>
  <c r="AW16" i="1"/>
  <c r="AX16" i="1"/>
  <c r="AZ16" i="1"/>
  <c r="BA16" i="1"/>
  <c r="AT17" i="1"/>
  <c r="AU17" i="1"/>
  <c r="AW17" i="1"/>
  <c r="AX17" i="1"/>
  <c r="AZ17" i="1"/>
  <c r="BA17" i="1"/>
  <c r="AT18" i="1"/>
  <c r="AU18" i="1"/>
  <c r="AW18" i="1"/>
  <c r="AX18" i="1"/>
  <c r="AZ18" i="1"/>
  <c r="BA18" i="1"/>
  <c r="AT19" i="1"/>
  <c r="AU19" i="1"/>
  <c r="AW19" i="1"/>
  <c r="AX19" i="1"/>
  <c r="AZ19" i="1"/>
  <c r="BA19" i="1"/>
  <c r="AT20" i="1"/>
  <c r="AU20" i="1"/>
  <c r="AW20" i="1"/>
  <c r="AX20" i="1"/>
  <c r="AZ20" i="1"/>
  <c r="BA20" i="1"/>
  <c r="AT21" i="1"/>
  <c r="AU21" i="1"/>
  <c r="AW21" i="1"/>
  <c r="AX21" i="1"/>
  <c r="AZ21" i="1"/>
  <c r="BA21" i="1"/>
  <c r="AT22" i="1"/>
  <c r="AU22" i="1"/>
  <c r="AW22" i="1"/>
  <c r="AX22" i="1"/>
  <c r="AZ22" i="1"/>
  <c r="BA22" i="1"/>
  <c r="AT23" i="1"/>
  <c r="AU23" i="1"/>
  <c r="AW23" i="1"/>
  <c r="AX23" i="1"/>
  <c r="AZ23" i="1"/>
  <c r="BA23" i="1"/>
  <c r="AT24" i="1"/>
  <c r="AU24" i="1"/>
  <c r="AW24" i="1"/>
  <c r="AX24" i="1"/>
  <c r="AZ24" i="1"/>
  <c r="BA24" i="1"/>
  <c r="AT25" i="1"/>
  <c r="AU25" i="1"/>
  <c r="AW25" i="1"/>
  <c r="AX25" i="1"/>
  <c r="AZ25" i="1"/>
  <c r="BA25" i="1"/>
  <c r="AT26" i="1"/>
  <c r="AU26" i="1"/>
  <c r="AW26" i="1"/>
  <c r="AX26" i="1"/>
  <c r="AZ26" i="1"/>
  <c r="BA26" i="1"/>
  <c r="AT27" i="1"/>
  <c r="AU27" i="1"/>
  <c r="AW27" i="1"/>
  <c r="AX27" i="1"/>
  <c r="AZ27" i="1"/>
  <c r="BA27" i="1"/>
  <c r="AT28" i="1"/>
  <c r="AU28" i="1"/>
  <c r="AW28" i="1"/>
  <c r="AX28" i="1"/>
  <c r="AZ28" i="1"/>
  <c r="BA28" i="1"/>
  <c r="AT29" i="1"/>
  <c r="AU29" i="1"/>
  <c r="AW29" i="1"/>
  <c r="AX29" i="1"/>
  <c r="AZ29" i="1"/>
  <c r="BA29" i="1"/>
  <c r="AT30" i="1"/>
  <c r="AU30" i="1"/>
  <c r="AW30" i="1"/>
  <c r="AX30" i="1"/>
  <c r="AZ30" i="1"/>
  <c r="BA30" i="1"/>
  <c r="AT31" i="1"/>
  <c r="AU31" i="1"/>
  <c r="AW31" i="1"/>
  <c r="AX31" i="1"/>
  <c r="AZ31" i="1"/>
  <c r="BA31" i="1"/>
  <c r="AT32" i="1"/>
  <c r="AU32" i="1"/>
  <c r="AW32" i="1"/>
  <c r="AX32" i="1"/>
  <c r="AZ32" i="1"/>
  <c r="BA32" i="1"/>
</calcChain>
</file>

<file path=xl/sharedStrings.xml><?xml version="1.0" encoding="utf-8"?>
<sst xmlns="http://schemas.openxmlformats.org/spreadsheetml/2006/main" count="563" uniqueCount="54">
  <si>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</si>
  <si>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</si>
  <si>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</si>
  <si>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</si>
  <si>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</si>
  <si>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</si>
  <si>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</si>
  <si>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</si>
  <si>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</si>
  <si>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</si>
  <si>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</si>
  <si>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</si>
  <si>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</si>
  <si>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</si>
  <si>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</si>
  <si>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</si>
  <si>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</si>
  <si>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</si>
  <si>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</si>
  <si>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</si>
  <si>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</si>
  <si>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</si>
  <si>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</si>
  <si>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</si>
  <si>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</si>
  <si>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</si>
  <si>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</si>
  <si>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</si>
  <si>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BRN13apr22_001.gcd</t>
  </si>
  <si>
    <t>BRN13apr22_002.gcd</t>
  </si>
  <si>
    <t>BRN13apr22_003.gcd</t>
  </si>
  <si>
    <t>BRN13apr22_004.gcd</t>
  </si>
  <si>
    <t>BRN13apr22_005.gcd</t>
  </si>
  <si>
    <t>BRN13apr22_006.gcd</t>
  </si>
  <si>
    <t>BRN13apr22_007.gcd</t>
  </si>
  <si>
    <t>BRN13apr22_008.gcd</t>
  </si>
  <si>
    <t>BRN13apr22_009.gcd</t>
  </si>
  <si>
    <t>BRN13apr22_010.gcd</t>
  </si>
  <si>
    <t>BRN13apr22_011.gcd</t>
  </si>
  <si>
    <t>BRN13apr22_012.gcd</t>
  </si>
  <si>
    <t>BRN13apr22_013.gcd</t>
  </si>
  <si>
    <t>BRN13apr22_014.gcd</t>
  </si>
  <si>
    <t>BRN13apr22_015.gcd</t>
  </si>
  <si>
    <t>BRN13apr22_016.gcd</t>
  </si>
  <si>
    <t>BRN13apr22_017.gcd</t>
  </si>
  <si>
    <t>BRN13apr22_018.gcd</t>
  </si>
  <si>
    <t>BRN13apr22_019.gcd</t>
  </si>
  <si>
    <t>BRN13apr22_020.gcd</t>
  </si>
  <si>
    <t>BRN13apr22_021.gcd</t>
  </si>
  <si>
    <t>BRN13apr22_022.gcd</t>
  </si>
  <si>
    <t>BRN13apr22_023.gcd</t>
  </si>
  <si>
    <t>066 with cap replaced</t>
  </si>
  <si>
    <t>BRN13apr22_024.gcd</t>
  </si>
  <si>
    <t>208 with dented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</si>
</sst>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A32"/>
  <sheetViews>
    <sheetView tabSelected="1" workbookViewId="0">
      <selection activeCell="O31" sqref="O31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</cols>
  <sheetData>
    <row r="7" spans="1:53" x14ac:dyDescent="0.35">
      <c r="A7" t="s">
        <v>15</v>
      </c>
      <c r="O7" t="s">
        <v>16</v>
      </c>
      <c r="AC7" t="s">
        <v>17</v>
      </c>
    </row>
    <row r="8" spans="1:5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s="4"/>
      <c r="AT8" s="5" t="s">
        <v>21</v>
      </c>
      <c r="AU8" s="5" t="s">
        <v>20</v>
      </c>
      <c r="AW8" s="5" t="s">
        <v>22</v>
      </c>
      <c r="AX8" s="5" t="s">
        <v>23</v>
      </c>
      <c r="AZ8" s="5" t="s">
        <v>26</v>
      </c>
      <c r="BA8" s="5" t="s">
        <v>27</v>
      </c>
    </row>
    <row r="9" spans="1:53" x14ac:dyDescent="0.35">
      <c r="A9">
        <v>49</v>
      </c>
      <c r="B9" t="s">
        <v>28</v>
      </c>
      <c r="C9" s="2">
        <v>44664.415231481478</v>
      </c>
      <c r="D9" t="s">
        <v>24</v>
      </c>
      <c r="E9" t="s">
        <v>13</v>
      </c>
      <c r="F9">
        <v>0</v>
      </c>
      <c r="G9">
        <v>6.0629999999999997</v>
      </c>
      <c r="H9" s="3">
        <v>1832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28</v>
      </c>
      <c r="Q9" s="2">
        <v>44664.415231481478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28</v>
      </c>
      <c r="AE9" s="2">
        <v>44664.415231481478</v>
      </c>
      <c r="AF9" t="s">
        <v>24</v>
      </c>
      <c r="AG9" t="s">
        <v>13</v>
      </c>
      <c r="AH9">
        <v>0</v>
      </c>
      <c r="AI9">
        <v>12.207000000000001</v>
      </c>
      <c r="AJ9" s="3">
        <v>2238</v>
      </c>
      <c r="AK9">
        <v>0.39800000000000002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2" si="0">IF(H9&lt;15000,((0.00000002125*H9^2)+(0.002705*H9)+(-4.371)),(IF(H9&lt;700000,((-0.0000000008162*H9^2)+(0.003141*H9)+(0.4702)), ((0.000000003285*V9^2)+(0.1899*V9)+(559.5)))))</f>
        <v>0.65587975999999948</v>
      </c>
      <c r="AU9" s="7">
        <f t="shared" ref="AU9:AU32" si="1">((-0.00000006277*AJ9^2)+(0.1854*AJ9)+(34.83))</f>
        <v>449.44080741611998</v>
      </c>
      <c r="AW9" s="8">
        <f t="shared" ref="AW9:AW32" si="2">IF(H9&lt;10000,((-0.00000005795*H9^2)+(0.003823*H9)+(-6.715)),(IF(H9&lt;700000,((-0.0000000001209*H9^2)+(0.002635*H9)+(-0.4111)), ((-0.00000002007*V9^2)+(0.2564*V9)+(286.1)))))</f>
        <v>9.4242819199999772E-2</v>
      </c>
      <c r="AX9" s="9">
        <f t="shared" ref="AX9:AX32" si="3">(-0.00000001626*AJ9^2)+(0.1912*AJ9)+(-3.858)</f>
        <v>423.96615944856001</v>
      </c>
      <c r="AZ9" s="10">
        <f t="shared" ref="AZ9:AZ32" si="4">IF(H9&lt;10000,((0.0000001453*H9^2)+(0.0008349*H9)+(-1.805)),(IF(H9&lt;700000,((-0.00000000008054*H9^2)+(0.002348*H9)+(-2.47)), ((-0.00000001938*V9^2)+(0.2471*V9)+(226.8)))))</f>
        <v>0.21219614720000002</v>
      </c>
      <c r="BA9" s="11">
        <f t="shared" ref="BA9:BA32" si="5">(-0.00000002552*AJ9^2)+(0.2067*AJ9)+(-103.7)</f>
        <v>358.76677940512002</v>
      </c>
    </row>
    <row r="10" spans="1:53" x14ac:dyDescent="0.35">
      <c r="A10">
        <v>50</v>
      </c>
      <c r="B10" t="s">
        <v>29</v>
      </c>
      <c r="C10" s="2">
        <v>44664.43644675926</v>
      </c>
      <c r="D10" t="s">
        <v>25</v>
      </c>
      <c r="E10" t="s">
        <v>13</v>
      </c>
      <c r="F10">
        <v>0</v>
      </c>
      <c r="G10">
        <v>6.0019999999999998</v>
      </c>
      <c r="H10" s="3">
        <v>3255704</v>
      </c>
      <c r="I10">
        <v>6.6020000000000003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29</v>
      </c>
      <c r="Q10" s="2">
        <v>44664.43644675926</v>
      </c>
      <c r="R10" t="s">
        <v>25</v>
      </c>
      <c r="S10" t="s">
        <v>13</v>
      </c>
      <c r="T10">
        <v>0</v>
      </c>
      <c r="U10">
        <v>5.9509999999999996</v>
      </c>
      <c r="V10" s="3">
        <v>24969</v>
      </c>
      <c r="W10">
        <v>6.266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29</v>
      </c>
      <c r="AE10" s="2">
        <v>44664.43644675926</v>
      </c>
      <c r="AF10" t="s">
        <v>25</v>
      </c>
      <c r="AG10" t="s">
        <v>13</v>
      </c>
      <c r="AH10">
        <v>0</v>
      </c>
      <c r="AI10">
        <v>12.167</v>
      </c>
      <c r="AJ10" s="3">
        <v>25447</v>
      </c>
      <c r="AK10">
        <v>5.31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5303.1611364068858</v>
      </c>
      <c r="AU10" s="7">
        <f t="shared" si="1"/>
        <v>4712.0570984890701</v>
      </c>
      <c r="AW10" s="8">
        <f t="shared" si="2"/>
        <v>6675.6389392127312</v>
      </c>
      <c r="AX10" s="9">
        <f t="shared" si="3"/>
        <v>4851.0792401056597</v>
      </c>
      <c r="AZ10" s="10">
        <f t="shared" si="4"/>
        <v>6384.5574203758197</v>
      </c>
      <c r="BA10" s="11">
        <f t="shared" si="5"/>
        <v>5139.6694288743201</v>
      </c>
    </row>
    <row r="11" spans="1:53" x14ac:dyDescent="0.35">
      <c r="A11">
        <v>51</v>
      </c>
      <c r="B11" t="s">
        <v>30</v>
      </c>
      <c r="C11" s="2">
        <v>44664.457673611112</v>
      </c>
      <c r="D11">
        <v>149</v>
      </c>
      <c r="E11" t="s">
        <v>13</v>
      </c>
      <c r="F11">
        <v>0</v>
      </c>
      <c r="G11">
        <v>6.0170000000000003</v>
      </c>
      <c r="H11" s="3">
        <v>12784</v>
      </c>
      <c r="I11">
        <v>2.1000000000000001E-2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30</v>
      </c>
      <c r="Q11" s="2">
        <v>44664.457673611112</v>
      </c>
      <c r="R11">
        <v>149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30</v>
      </c>
      <c r="AE11" s="2">
        <v>44664.457673611112</v>
      </c>
      <c r="AF11">
        <v>149</v>
      </c>
      <c r="AG11" t="s">
        <v>13</v>
      </c>
      <c r="AH11">
        <v>0</v>
      </c>
      <c r="AI11">
        <v>12.170999999999999</v>
      </c>
      <c r="AJ11" s="3">
        <v>5892</v>
      </c>
      <c r="AK11">
        <v>1.175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33.682621439999998</v>
      </c>
      <c r="AU11" s="7">
        <f t="shared" si="1"/>
        <v>1125.0276977707199</v>
      </c>
      <c r="AW11" s="8">
        <f t="shared" si="2"/>
        <v>33.254981233689598</v>
      </c>
      <c r="AX11" s="9">
        <f t="shared" si="3"/>
        <v>1122.1279233033601</v>
      </c>
      <c r="AZ11" s="10">
        <f t="shared" si="4"/>
        <v>27.533669294965758</v>
      </c>
      <c r="BA11" s="11">
        <f t="shared" si="5"/>
        <v>1113.2904562547199</v>
      </c>
    </row>
    <row r="12" spans="1:53" x14ac:dyDescent="0.35">
      <c r="A12">
        <v>52</v>
      </c>
      <c r="B12" t="s">
        <v>31</v>
      </c>
      <c r="C12" s="2">
        <v>44664.478888888887</v>
      </c>
      <c r="D12">
        <v>74</v>
      </c>
      <c r="E12" t="s">
        <v>13</v>
      </c>
      <c r="F12">
        <v>0</v>
      </c>
      <c r="G12">
        <v>6.01</v>
      </c>
      <c r="H12" s="3">
        <v>20384</v>
      </c>
      <c r="I12">
        <v>3.5999999999999997E-2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31</v>
      </c>
      <c r="Q12" s="2">
        <v>44664.478888888887</v>
      </c>
      <c r="R12">
        <v>74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31</v>
      </c>
      <c r="AE12" s="2">
        <v>44664.478888888887</v>
      </c>
      <c r="AF12">
        <v>74</v>
      </c>
      <c r="AG12" t="s">
        <v>13</v>
      </c>
      <c r="AH12">
        <v>0</v>
      </c>
      <c r="AI12">
        <v>12.162000000000001</v>
      </c>
      <c r="AJ12" s="3">
        <v>7923</v>
      </c>
      <c r="AK12">
        <v>1.607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64.157206814412802</v>
      </c>
      <c r="AU12" s="7">
        <f t="shared" si="1"/>
        <v>1499.8138804766702</v>
      </c>
      <c r="AW12" s="8">
        <f t="shared" si="2"/>
        <v>53.250505148569601</v>
      </c>
      <c r="AX12" s="9">
        <f t="shared" si="3"/>
        <v>1509.99889591446</v>
      </c>
      <c r="AZ12" s="10">
        <f t="shared" si="4"/>
        <v>45.358167029493757</v>
      </c>
      <c r="BA12" s="11">
        <f t="shared" si="5"/>
        <v>1532.38210933192</v>
      </c>
    </row>
    <row r="13" spans="1:53" x14ac:dyDescent="0.35">
      <c r="A13">
        <v>53</v>
      </c>
      <c r="B13" t="s">
        <v>32</v>
      </c>
      <c r="C13" s="2">
        <v>44664.500092592592</v>
      </c>
      <c r="D13">
        <v>128</v>
      </c>
      <c r="E13" t="s">
        <v>13</v>
      </c>
      <c r="F13">
        <v>0</v>
      </c>
      <c r="G13">
        <v>6.03</v>
      </c>
      <c r="H13" s="3">
        <v>5156</v>
      </c>
      <c r="I13">
        <v>6.0000000000000001E-3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32</v>
      </c>
      <c r="Q13" s="2">
        <v>44664.500092592592</v>
      </c>
      <c r="R13">
        <v>128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32</v>
      </c>
      <c r="AE13" s="2">
        <v>44664.500092592592</v>
      </c>
      <c r="AF13">
        <v>128</v>
      </c>
      <c r="AG13" t="s">
        <v>13</v>
      </c>
      <c r="AH13">
        <v>0</v>
      </c>
      <c r="AI13">
        <v>12.141</v>
      </c>
      <c r="AJ13" s="3">
        <v>33623</v>
      </c>
      <c r="AK13">
        <v>7.0259999999999998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10.14089714</v>
      </c>
      <c r="AU13" s="7">
        <f t="shared" si="1"/>
        <v>6197.57233028267</v>
      </c>
      <c r="AW13" s="8">
        <f t="shared" si="2"/>
        <v>11.455825728800001</v>
      </c>
      <c r="AX13" s="9">
        <f t="shared" si="3"/>
        <v>6406.4775703424593</v>
      </c>
      <c r="AZ13" s="10">
        <f t="shared" si="4"/>
        <v>6.3624484207999998</v>
      </c>
      <c r="BA13" s="11">
        <f t="shared" si="5"/>
        <v>6817.3235835879204</v>
      </c>
    </row>
    <row r="14" spans="1:53" x14ac:dyDescent="0.35">
      <c r="A14">
        <v>54</v>
      </c>
      <c r="B14" t="s">
        <v>33</v>
      </c>
      <c r="C14" s="2">
        <v>44664.521296296298</v>
      </c>
      <c r="D14">
        <v>173</v>
      </c>
      <c r="E14" t="s">
        <v>13</v>
      </c>
      <c r="F14">
        <v>0</v>
      </c>
      <c r="G14">
        <v>6.0119999999999996</v>
      </c>
      <c r="H14" s="3">
        <v>14815</v>
      </c>
      <c r="I14">
        <v>2.5000000000000001E-2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33</v>
      </c>
      <c r="Q14" s="2">
        <v>44664.521296296298</v>
      </c>
      <c r="R14">
        <v>173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33</v>
      </c>
      <c r="AE14" s="2">
        <v>44664.521296296298</v>
      </c>
      <c r="AF14">
        <v>173</v>
      </c>
      <c r="AG14" t="s">
        <v>13</v>
      </c>
      <c r="AH14">
        <v>0</v>
      </c>
      <c r="AI14">
        <v>12.146000000000001</v>
      </c>
      <c r="AJ14" s="3">
        <v>14096</v>
      </c>
      <c r="AK14">
        <v>2.915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40.367614781249991</v>
      </c>
      <c r="AU14" s="7">
        <f t="shared" si="1"/>
        <v>2635.7561757516801</v>
      </c>
      <c r="AW14" s="8">
        <f t="shared" si="2"/>
        <v>38.599889357197505</v>
      </c>
      <c r="AX14" s="9">
        <f t="shared" si="3"/>
        <v>2688.0663832678401</v>
      </c>
      <c r="AZ14" s="10">
        <f t="shared" si="4"/>
        <v>32.297942740518494</v>
      </c>
      <c r="BA14" s="11">
        <f t="shared" si="5"/>
        <v>2804.87244704768</v>
      </c>
    </row>
    <row r="15" spans="1:53" x14ac:dyDescent="0.35">
      <c r="A15">
        <v>55</v>
      </c>
      <c r="B15" t="s">
        <v>34</v>
      </c>
      <c r="C15" s="2">
        <v>44664.542511574073</v>
      </c>
      <c r="D15">
        <v>92</v>
      </c>
      <c r="E15" t="s">
        <v>13</v>
      </c>
      <c r="F15">
        <v>0</v>
      </c>
      <c r="G15">
        <v>6.0140000000000002</v>
      </c>
      <c r="H15" s="3">
        <v>11740</v>
      </c>
      <c r="I15">
        <v>1.9E-2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34</v>
      </c>
      <c r="Q15" s="2">
        <v>44664.542511574073</v>
      </c>
      <c r="R15">
        <v>92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34</v>
      </c>
      <c r="AE15" s="2">
        <v>44664.542511574073</v>
      </c>
      <c r="AF15">
        <v>92</v>
      </c>
      <c r="AG15" t="s">
        <v>13</v>
      </c>
      <c r="AH15">
        <v>0</v>
      </c>
      <c r="AI15">
        <v>12.151</v>
      </c>
      <c r="AJ15" s="3">
        <v>1687</v>
      </c>
      <c r="AK15">
        <v>0.28100000000000003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30.314536499999996</v>
      </c>
      <c r="AU15" s="7">
        <f t="shared" si="1"/>
        <v>347.42115852587</v>
      </c>
      <c r="AW15" s="8">
        <f t="shared" si="2"/>
        <v>30.507136643160003</v>
      </c>
      <c r="AX15" s="9">
        <f t="shared" si="3"/>
        <v>318.65012454405996</v>
      </c>
      <c r="AZ15" s="10">
        <f t="shared" si="4"/>
        <v>25.084419365096</v>
      </c>
      <c r="BA15" s="11">
        <f t="shared" si="5"/>
        <v>244.93027087112</v>
      </c>
    </row>
    <row r="16" spans="1:53" x14ac:dyDescent="0.35">
      <c r="A16">
        <v>56</v>
      </c>
      <c r="B16" t="s">
        <v>35</v>
      </c>
      <c r="C16" s="2">
        <v>44664.563715277778</v>
      </c>
      <c r="D16">
        <v>57</v>
      </c>
      <c r="E16" t="s">
        <v>13</v>
      </c>
      <c r="F16">
        <v>0</v>
      </c>
      <c r="G16">
        <v>6.0119999999999996</v>
      </c>
      <c r="H16" s="3">
        <v>13370</v>
      </c>
      <c r="I16">
        <v>2.1999999999999999E-2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35</v>
      </c>
      <c r="Q16" s="2">
        <v>44664.563715277778</v>
      </c>
      <c r="R16">
        <v>57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35</v>
      </c>
      <c r="AE16" s="2">
        <v>44664.563715277778</v>
      </c>
      <c r="AF16">
        <v>57</v>
      </c>
      <c r="AG16" t="s">
        <v>13</v>
      </c>
      <c r="AH16">
        <v>0</v>
      </c>
      <c r="AI16">
        <v>12.166</v>
      </c>
      <c r="AJ16" s="3">
        <v>4429</v>
      </c>
      <c r="AK16">
        <v>0.86399999999999999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35.593434124999995</v>
      </c>
      <c r="AU16" s="7">
        <f t="shared" si="1"/>
        <v>854.73530110643003</v>
      </c>
      <c r="AW16" s="8">
        <f t="shared" si="2"/>
        <v>34.797238290790006</v>
      </c>
      <c r="AX16" s="9">
        <f t="shared" si="3"/>
        <v>842.64784317334011</v>
      </c>
      <c r="AZ16" s="10">
        <f t="shared" si="4"/>
        <v>28.908362919274001</v>
      </c>
      <c r="BA16" s="11">
        <f t="shared" si="5"/>
        <v>811.27369863367994</v>
      </c>
    </row>
    <row r="17" spans="1:53" x14ac:dyDescent="0.35">
      <c r="A17">
        <v>57</v>
      </c>
      <c r="B17" t="s">
        <v>36</v>
      </c>
      <c r="C17" s="2">
        <v>44664.584918981483</v>
      </c>
      <c r="D17">
        <v>12</v>
      </c>
      <c r="E17" t="s">
        <v>13</v>
      </c>
      <c r="F17">
        <v>0</v>
      </c>
      <c r="G17">
        <v>6.0419999999999998</v>
      </c>
      <c r="H17" s="3">
        <v>3389</v>
      </c>
      <c r="I17">
        <v>2E-3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36</v>
      </c>
      <c r="Q17" s="2">
        <v>44664.584918981483</v>
      </c>
      <c r="R17">
        <v>12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36</v>
      </c>
      <c r="AE17" s="2">
        <v>44664.584918981483</v>
      </c>
      <c r="AF17">
        <v>12</v>
      </c>
      <c r="AG17" t="s">
        <v>13</v>
      </c>
      <c r="AH17">
        <v>0</v>
      </c>
      <c r="AI17">
        <v>12.138</v>
      </c>
      <c r="AJ17" s="3">
        <v>32686</v>
      </c>
      <c r="AK17">
        <v>6.8289999999999997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5.0403080712499992</v>
      </c>
      <c r="AU17" s="7">
        <f t="shared" si="1"/>
        <v>6027.7525266090806</v>
      </c>
      <c r="AW17" s="8">
        <f t="shared" si="2"/>
        <v>5.5755726480500005</v>
      </c>
      <c r="AX17" s="9">
        <f t="shared" si="3"/>
        <v>6228.33342906904</v>
      </c>
      <c r="AZ17" s="10">
        <f t="shared" si="4"/>
        <v>2.6932932413000001</v>
      </c>
      <c r="BA17" s="11">
        <f t="shared" si="5"/>
        <v>6625.2312803100795</v>
      </c>
    </row>
    <row r="18" spans="1:53" x14ac:dyDescent="0.35">
      <c r="A18">
        <v>58</v>
      </c>
      <c r="B18" t="s">
        <v>37</v>
      </c>
      <c r="C18" s="2">
        <v>44664.606145833335</v>
      </c>
      <c r="D18">
        <v>91</v>
      </c>
      <c r="E18" t="s">
        <v>13</v>
      </c>
      <c r="F18">
        <v>0</v>
      </c>
      <c r="G18">
        <v>6.0170000000000003</v>
      </c>
      <c r="H18" s="3">
        <v>21341</v>
      </c>
      <c r="I18">
        <v>3.7999999999999999E-2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</v>
      </c>
      <c r="Q18" s="2">
        <v>44664.606145833335</v>
      </c>
      <c r="R18">
        <v>91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</v>
      </c>
      <c r="AE18" s="2">
        <v>44664.606145833335</v>
      </c>
      <c r="AF18">
        <v>91</v>
      </c>
      <c r="AG18" t="s">
        <v>13</v>
      </c>
      <c r="AH18">
        <v>0</v>
      </c>
      <c r="AI18">
        <v>12.159000000000001</v>
      </c>
      <c r="AJ18" s="3">
        <v>17607</v>
      </c>
      <c r="AK18">
        <v>3.657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67.130552275047805</v>
      </c>
      <c r="AU18" s="7">
        <f t="shared" si="1"/>
        <v>3279.7086951962701</v>
      </c>
      <c r="AW18" s="8">
        <f t="shared" si="2"/>
        <v>55.767372511827105</v>
      </c>
      <c r="AX18" s="9">
        <f t="shared" si="3"/>
        <v>3357.5596951392599</v>
      </c>
      <c r="AZ18" s="10">
        <f t="shared" si="4"/>
        <v>47.601987000848254</v>
      </c>
      <c r="BA18" s="11">
        <f t="shared" si="5"/>
        <v>3527.7555354215201</v>
      </c>
    </row>
    <row r="19" spans="1:53" x14ac:dyDescent="0.35">
      <c r="A19">
        <v>59</v>
      </c>
      <c r="B19" t="s">
        <v>38</v>
      </c>
      <c r="C19" s="2">
        <v>44664.627372685187</v>
      </c>
      <c r="D19">
        <v>147</v>
      </c>
      <c r="E19" t="s">
        <v>13</v>
      </c>
      <c r="F19">
        <v>0</v>
      </c>
      <c r="G19">
        <v>6.024</v>
      </c>
      <c r="H19" s="3">
        <v>7693</v>
      </c>
      <c r="I19">
        <v>1.0999999999999999E-2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38</v>
      </c>
      <c r="Q19" s="2">
        <v>44664.627372685187</v>
      </c>
      <c r="R19">
        <v>147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38</v>
      </c>
      <c r="AE19" s="2">
        <v>44664.627372685187</v>
      </c>
      <c r="AF19">
        <v>147</v>
      </c>
      <c r="AG19" t="s">
        <v>13</v>
      </c>
      <c r="AH19">
        <v>0</v>
      </c>
      <c r="AI19">
        <v>12.147</v>
      </c>
      <c r="AJ19" s="3">
        <v>25735</v>
      </c>
      <c r="AK19">
        <v>5.37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17.696187791249997</v>
      </c>
      <c r="AU19" s="7">
        <f t="shared" si="1"/>
        <v>4764.5270425767503</v>
      </c>
      <c r="AW19" s="8">
        <f t="shared" si="2"/>
        <v>19.265727670450001</v>
      </c>
      <c r="AX19" s="9">
        <f t="shared" si="3"/>
        <v>4905.9051609415001</v>
      </c>
      <c r="AZ19" s="10">
        <f t="shared" si="4"/>
        <v>13.217066479700001</v>
      </c>
      <c r="BA19" s="11">
        <f t="shared" si="5"/>
        <v>5198.8228534580003</v>
      </c>
    </row>
    <row r="20" spans="1:53" x14ac:dyDescent="0.35">
      <c r="A20">
        <v>60</v>
      </c>
      <c r="B20" t="s">
        <v>39</v>
      </c>
      <c r="C20" s="2">
        <v>44664.648587962962</v>
      </c>
      <c r="D20">
        <v>111</v>
      </c>
      <c r="E20" t="s">
        <v>13</v>
      </c>
      <c r="F20">
        <v>0</v>
      </c>
      <c r="G20">
        <v>6.008</v>
      </c>
      <c r="H20" s="3">
        <v>26254</v>
      </c>
      <c r="I20">
        <v>4.8000000000000001E-2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39</v>
      </c>
      <c r="Q20" s="2">
        <v>44664.648587962962</v>
      </c>
      <c r="R20">
        <v>111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39</v>
      </c>
      <c r="AE20" s="2">
        <v>44664.648587962962</v>
      </c>
      <c r="AF20">
        <v>111</v>
      </c>
      <c r="AG20" t="s">
        <v>13</v>
      </c>
      <c r="AH20">
        <v>0</v>
      </c>
      <c r="AI20">
        <v>12.151999999999999</v>
      </c>
      <c r="AJ20" s="3">
        <v>18700</v>
      </c>
      <c r="AK20">
        <v>3.8879999999999999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82.371429772440806</v>
      </c>
      <c r="AU20" s="7">
        <f t="shared" si="1"/>
        <v>3479.8599586999999</v>
      </c>
      <c r="AW20" s="8">
        <f t="shared" si="2"/>
        <v>68.684856952815608</v>
      </c>
      <c r="AX20" s="9">
        <f t="shared" si="3"/>
        <v>3565.8960406000001</v>
      </c>
      <c r="AZ20" s="10">
        <f t="shared" si="4"/>
        <v>59.118877991561355</v>
      </c>
      <c r="BA20" s="11">
        <f t="shared" si="5"/>
        <v>3752.6659112000002</v>
      </c>
    </row>
    <row r="21" spans="1:53" x14ac:dyDescent="0.35">
      <c r="A21">
        <v>61</v>
      </c>
      <c r="B21" t="s">
        <v>40</v>
      </c>
      <c r="C21" s="2">
        <v>44664.66982638889</v>
      </c>
      <c r="D21">
        <v>175</v>
      </c>
      <c r="E21" t="s">
        <v>13</v>
      </c>
      <c r="F21">
        <v>0</v>
      </c>
      <c r="G21">
        <v>6.0119999999999996</v>
      </c>
      <c r="H21" s="3">
        <v>21317</v>
      </c>
      <c r="I21">
        <v>3.7999999999999999E-2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40</v>
      </c>
      <c r="Q21" s="2">
        <v>44664.66982638889</v>
      </c>
      <c r="R21">
        <v>175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40</v>
      </c>
      <c r="AE21" s="2">
        <v>44664.66982638889</v>
      </c>
      <c r="AF21">
        <v>175</v>
      </c>
      <c r="AG21" t="s">
        <v>13</v>
      </c>
      <c r="AH21">
        <v>0</v>
      </c>
      <c r="AI21">
        <v>12.17</v>
      </c>
      <c r="AJ21" s="3">
        <v>6108</v>
      </c>
      <c r="AK21">
        <v>1.2210000000000001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67.056003894078216</v>
      </c>
      <c r="AU21" s="7">
        <f t="shared" si="1"/>
        <v>1164.9113979307199</v>
      </c>
      <c r="AW21" s="8">
        <f t="shared" si="2"/>
        <v>55.704256288279907</v>
      </c>
      <c r="AX21" s="9">
        <f t="shared" si="3"/>
        <v>1163.3849773833601</v>
      </c>
      <c r="AZ21" s="10">
        <f t="shared" si="4"/>
        <v>47.545717457055936</v>
      </c>
      <c r="BA21" s="11">
        <f t="shared" si="5"/>
        <v>1157.87150841472</v>
      </c>
    </row>
    <row r="22" spans="1:53" x14ac:dyDescent="0.35">
      <c r="A22">
        <v>62</v>
      </c>
      <c r="B22" t="s">
        <v>41</v>
      </c>
      <c r="C22" s="2">
        <v>44664.691053240742</v>
      </c>
      <c r="D22">
        <v>190</v>
      </c>
      <c r="E22" t="s">
        <v>13</v>
      </c>
      <c r="F22">
        <v>0</v>
      </c>
      <c r="G22">
        <v>6.0289999999999999</v>
      </c>
      <c r="H22" s="3">
        <v>6142</v>
      </c>
      <c r="I22">
        <v>8.0000000000000002E-3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41</v>
      </c>
      <c r="Q22" s="2">
        <v>44664.691053240742</v>
      </c>
      <c r="R22">
        <v>190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41</v>
      </c>
      <c r="AE22" s="2">
        <v>44664.691053240742</v>
      </c>
      <c r="AF22">
        <v>190</v>
      </c>
      <c r="AG22" t="s">
        <v>13</v>
      </c>
      <c r="AH22">
        <v>0</v>
      </c>
      <c r="AI22">
        <v>12.145</v>
      </c>
      <c r="AJ22" s="3">
        <v>36040</v>
      </c>
      <c r="AK22">
        <v>7.532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13.044748485000001</v>
      </c>
      <c r="AU22" s="7">
        <f t="shared" si="1"/>
        <v>6635.1152019680003</v>
      </c>
      <c r="AW22" s="8">
        <f t="shared" si="2"/>
        <v>14.579750696199998</v>
      </c>
      <c r="AX22" s="9">
        <f t="shared" si="3"/>
        <v>6865.8701851839996</v>
      </c>
      <c r="AZ22" s="10">
        <f t="shared" si="4"/>
        <v>8.8042768291999991</v>
      </c>
      <c r="BA22" s="11">
        <f t="shared" si="5"/>
        <v>7312.6205415679997</v>
      </c>
    </row>
    <row r="23" spans="1:53" x14ac:dyDescent="0.35">
      <c r="A23">
        <v>63</v>
      </c>
      <c r="B23" t="s">
        <v>42</v>
      </c>
      <c r="C23" s="2">
        <v>44664.712280092594</v>
      </c>
      <c r="D23">
        <v>195</v>
      </c>
      <c r="E23" t="s">
        <v>13</v>
      </c>
      <c r="F23">
        <v>0</v>
      </c>
      <c r="G23">
        <v>6.0179999999999998</v>
      </c>
      <c r="H23" s="3">
        <v>11653</v>
      </c>
      <c r="I23">
        <v>1.9E-2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42</v>
      </c>
      <c r="Q23" s="2">
        <v>44664.712280092594</v>
      </c>
      <c r="R23">
        <v>195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42</v>
      </c>
      <c r="AE23" s="2">
        <v>44664.712280092594</v>
      </c>
      <c r="AF23">
        <v>195</v>
      </c>
      <c r="AG23" t="s">
        <v>13</v>
      </c>
      <c r="AH23">
        <v>0</v>
      </c>
      <c r="AI23">
        <v>12.194000000000001</v>
      </c>
      <c r="AJ23" s="3">
        <v>3264</v>
      </c>
      <c r="AK23">
        <v>0.61699999999999999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30.035953691249993</v>
      </c>
      <c r="AU23" s="7">
        <f t="shared" si="1"/>
        <v>639.30686750208008</v>
      </c>
      <c r="AW23" s="8">
        <f t="shared" si="2"/>
        <v>30.278137697751902</v>
      </c>
      <c r="AX23" s="9">
        <f t="shared" si="3"/>
        <v>620.04557090304013</v>
      </c>
      <c r="AZ23" s="10">
        <f t="shared" si="4"/>
        <v>24.880307279379139</v>
      </c>
      <c r="BA23" s="11">
        <f t="shared" si="5"/>
        <v>570.69691767808001</v>
      </c>
    </row>
    <row r="24" spans="1:53" x14ac:dyDescent="0.35">
      <c r="A24">
        <v>64</v>
      </c>
      <c r="B24" t="s">
        <v>43</v>
      </c>
      <c r="C24" s="2">
        <v>44664.733506944445</v>
      </c>
      <c r="D24">
        <v>72</v>
      </c>
      <c r="E24" t="s">
        <v>13</v>
      </c>
      <c r="F24">
        <v>0</v>
      </c>
      <c r="G24">
        <v>6.0149999999999997</v>
      </c>
      <c r="H24" s="3">
        <v>13067</v>
      </c>
      <c r="I24">
        <v>2.1999999999999999E-2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43</v>
      </c>
      <c r="Q24" s="2">
        <v>44664.733506944445</v>
      </c>
      <c r="R24">
        <v>72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43</v>
      </c>
      <c r="AE24" s="2">
        <v>44664.733506944445</v>
      </c>
      <c r="AF24">
        <v>72</v>
      </c>
      <c r="AG24" t="s">
        <v>13</v>
      </c>
      <c r="AH24">
        <v>0</v>
      </c>
      <c r="AI24">
        <v>12.166</v>
      </c>
      <c r="AJ24" s="3">
        <v>3213</v>
      </c>
      <c r="AK24">
        <v>0.60599999999999998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34.603597891249997</v>
      </c>
      <c r="AU24" s="7">
        <f t="shared" si="1"/>
        <v>629.87220212787008</v>
      </c>
      <c r="AW24" s="8">
        <f t="shared" si="2"/>
        <v>33.9998017494799</v>
      </c>
      <c r="AX24" s="9">
        <f t="shared" si="3"/>
        <v>610.29974202006008</v>
      </c>
      <c r="AZ24" s="10">
        <f t="shared" si="4"/>
        <v>28.19756407777594</v>
      </c>
      <c r="BA24" s="11">
        <f t="shared" si="5"/>
        <v>560.16364762311991</v>
      </c>
    </row>
    <row r="25" spans="1:53" x14ac:dyDescent="0.35">
      <c r="A25">
        <v>65</v>
      </c>
      <c r="B25" t="s">
        <v>44</v>
      </c>
      <c r="C25" s="2">
        <v>44664.75472222222</v>
      </c>
      <c r="D25">
        <v>68</v>
      </c>
      <c r="E25" t="s">
        <v>13</v>
      </c>
      <c r="F25">
        <v>0</v>
      </c>
      <c r="G25">
        <v>6.02</v>
      </c>
      <c r="H25" s="3">
        <v>21946</v>
      </c>
      <c r="I25">
        <v>0.04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44</v>
      </c>
      <c r="Q25" s="2">
        <v>44664.75472222222</v>
      </c>
      <c r="R25">
        <v>68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44</v>
      </c>
      <c r="AE25" s="2">
        <v>44664.75472222222</v>
      </c>
      <c r="AF25">
        <v>68</v>
      </c>
      <c r="AG25" t="s">
        <v>13</v>
      </c>
      <c r="AH25">
        <v>0</v>
      </c>
      <c r="AI25">
        <v>12.177</v>
      </c>
      <c r="AJ25" s="3">
        <v>5238</v>
      </c>
      <c r="AK25">
        <v>1.036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69.009482111160807</v>
      </c>
      <c r="AU25" s="7">
        <f t="shared" si="1"/>
        <v>1004.2330018561202</v>
      </c>
      <c r="AW25" s="8">
        <f t="shared" si="2"/>
        <v>57.358381305855609</v>
      </c>
      <c r="AX25" s="9">
        <f t="shared" si="3"/>
        <v>997.20148016856012</v>
      </c>
      <c r="AZ25" s="10">
        <f t="shared" si="4"/>
        <v>49.020417768185361</v>
      </c>
      <c r="BA25" s="11">
        <f t="shared" si="5"/>
        <v>978.29441684511994</v>
      </c>
    </row>
    <row r="26" spans="1:53" x14ac:dyDescent="0.35">
      <c r="A26">
        <v>66</v>
      </c>
      <c r="B26" t="s">
        <v>45</v>
      </c>
      <c r="C26" s="2">
        <v>44664.775949074072</v>
      </c>
      <c r="D26">
        <v>73</v>
      </c>
      <c r="E26" t="s">
        <v>13</v>
      </c>
      <c r="F26">
        <v>0</v>
      </c>
      <c r="G26">
        <v>6.0190000000000001</v>
      </c>
      <c r="H26" s="3">
        <v>16559</v>
      </c>
      <c r="I26">
        <v>2.9000000000000001E-2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45</v>
      </c>
      <c r="Q26" s="2">
        <v>44664.775949074072</v>
      </c>
      <c r="R26">
        <v>73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45</v>
      </c>
      <c r="AE26" s="2">
        <v>44664.775949074072</v>
      </c>
      <c r="AF26">
        <v>73</v>
      </c>
      <c r="AG26" t="s">
        <v>13</v>
      </c>
      <c r="AH26">
        <v>0</v>
      </c>
      <c r="AI26">
        <v>12.164</v>
      </c>
      <c r="AJ26" s="3">
        <v>14887</v>
      </c>
      <c r="AK26">
        <v>3.0819999999999999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52.2582165674078</v>
      </c>
      <c r="AU26" s="7">
        <f t="shared" si="1"/>
        <v>2780.9685387898703</v>
      </c>
      <c r="AW26" s="8">
        <f t="shared" si="2"/>
        <v>43.188714161847109</v>
      </c>
      <c r="AX26" s="9">
        <f t="shared" si="3"/>
        <v>2838.9328137760599</v>
      </c>
      <c r="AZ26" s="10">
        <f t="shared" si="4"/>
        <v>36.388447893260256</v>
      </c>
      <c r="BA26" s="11">
        <f t="shared" si="5"/>
        <v>2967.78708693512</v>
      </c>
    </row>
    <row r="27" spans="1:53" x14ac:dyDescent="0.35">
      <c r="A27">
        <v>67</v>
      </c>
      <c r="B27" t="s">
        <v>46</v>
      </c>
      <c r="C27" s="2">
        <v>44664.797152777777</v>
      </c>
      <c r="D27">
        <v>22</v>
      </c>
      <c r="E27" t="s">
        <v>13</v>
      </c>
      <c r="F27">
        <v>0</v>
      </c>
      <c r="G27">
        <v>6.0110000000000001</v>
      </c>
      <c r="H27" s="3">
        <v>24574</v>
      </c>
      <c r="I27">
        <v>4.4999999999999998E-2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46</v>
      </c>
      <c r="Q27" s="2">
        <v>44664.797152777777</v>
      </c>
      <c r="R27">
        <v>22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46</v>
      </c>
      <c r="AE27" s="2">
        <v>44664.797152777777</v>
      </c>
      <c r="AF27">
        <v>22</v>
      </c>
      <c r="AG27" t="s">
        <v>13</v>
      </c>
      <c r="AH27">
        <v>0</v>
      </c>
      <c r="AI27">
        <v>12.16</v>
      </c>
      <c r="AJ27" s="3">
        <v>8046</v>
      </c>
      <c r="AK27">
        <v>1.633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77.164245939288818</v>
      </c>
      <c r="AU27" s="7">
        <f t="shared" si="1"/>
        <v>1522.49478845868</v>
      </c>
      <c r="AW27" s="8">
        <f t="shared" si="2"/>
        <v>64.268380729551609</v>
      </c>
      <c r="AX27" s="9">
        <f t="shared" si="3"/>
        <v>1533.4845582338403</v>
      </c>
      <c r="AZ27" s="10">
        <f t="shared" si="4"/>
        <v>55.181115385922958</v>
      </c>
      <c r="BA27" s="11">
        <f t="shared" si="5"/>
        <v>1557.7560832796798</v>
      </c>
    </row>
    <row r="28" spans="1:53" x14ac:dyDescent="0.35">
      <c r="A28">
        <v>68</v>
      </c>
      <c r="B28" t="s">
        <v>47</v>
      </c>
      <c r="C28" s="2">
        <v>44664.818391203706</v>
      </c>
      <c r="D28">
        <v>69</v>
      </c>
      <c r="E28" t="s">
        <v>13</v>
      </c>
      <c r="F28">
        <v>0</v>
      </c>
      <c r="G28">
        <v>6.0149999999999997</v>
      </c>
      <c r="H28" s="3">
        <v>11792</v>
      </c>
      <c r="I28">
        <v>1.9E-2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47</v>
      </c>
      <c r="Q28" s="2">
        <v>44664.818391203706</v>
      </c>
      <c r="R28">
        <v>69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47</v>
      </c>
      <c r="AE28" s="2">
        <v>44664.818391203706</v>
      </c>
      <c r="AF28">
        <v>69</v>
      </c>
      <c r="AG28" t="s">
        <v>13</v>
      </c>
      <c r="AH28">
        <v>0</v>
      </c>
      <c r="AI28">
        <v>12.178000000000001</v>
      </c>
      <c r="AJ28" s="3">
        <v>2984</v>
      </c>
      <c r="AK28">
        <v>0.55700000000000005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30.481199359999998</v>
      </c>
      <c r="AU28" s="7">
        <f t="shared" si="1"/>
        <v>587.50467985088005</v>
      </c>
      <c r="AW28" s="8">
        <f t="shared" si="2"/>
        <v>30.644008702182401</v>
      </c>
      <c r="AX28" s="9">
        <f t="shared" si="3"/>
        <v>566.53801679744004</v>
      </c>
      <c r="AZ28" s="10">
        <f t="shared" si="4"/>
        <v>25.206416811197439</v>
      </c>
      <c r="BA28" s="11">
        <f t="shared" si="5"/>
        <v>512.8655633868799</v>
      </c>
    </row>
    <row r="29" spans="1:53" x14ac:dyDescent="0.35">
      <c r="A29">
        <v>69</v>
      </c>
      <c r="B29" t="s">
        <v>48</v>
      </c>
      <c r="C29" s="2">
        <v>44664.839618055557</v>
      </c>
      <c r="D29">
        <v>108</v>
      </c>
      <c r="E29" t="s">
        <v>13</v>
      </c>
      <c r="F29">
        <v>0</v>
      </c>
      <c r="G29">
        <v>6.0430000000000001</v>
      </c>
      <c r="H29" s="3">
        <v>3745</v>
      </c>
      <c r="I29">
        <v>3.0000000000000001E-3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48</v>
      </c>
      <c r="Q29" s="2">
        <v>44664.839618055557</v>
      </c>
      <c r="R29">
        <v>108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48</v>
      </c>
      <c r="AE29" s="2">
        <v>44664.839618055557</v>
      </c>
      <c r="AF29">
        <v>108</v>
      </c>
      <c r="AG29" t="s">
        <v>13</v>
      </c>
      <c r="AH29">
        <v>0</v>
      </c>
      <c r="AI29">
        <v>12.147</v>
      </c>
      <c r="AJ29" s="3">
        <v>33226</v>
      </c>
      <c r="AK29">
        <v>6.9429999999999996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6.0572567812499987</v>
      </c>
      <c r="AU29" s="7">
        <f t="shared" si="1"/>
        <v>6125.63438663948</v>
      </c>
      <c r="AW29" s="8">
        <f t="shared" si="2"/>
        <v>6.7893848012499998</v>
      </c>
      <c r="AX29" s="9">
        <f t="shared" si="3"/>
        <v>6331.0026953442402</v>
      </c>
      <c r="AZ29" s="10">
        <f t="shared" si="4"/>
        <v>3.3595366325000002</v>
      </c>
      <c r="BA29" s="11">
        <f t="shared" si="5"/>
        <v>6735.9409602204796</v>
      </c>
    </row>
    <row r="30" spans="1:53" x14ac:dyDescent="0.35">
      <c r="A30">
        <v>70</v>
      </c>
      <c r="B30" t="s">
        <v>49</v>
      </c>
      <c r="C30" s="2">
        <v>44664.860844907409</v>
      </c>
      <c r="D30">
        <v>132</v>
      </c>
      <c r="E30" t="s">
        <v>13</v>
      </c>
      <c r="F30">
        <v>0</v>
      </c>
      <c r="G30">
        <v>6.02</v>
      </c>
      <c r="H30" s="3">
        <v>8662</v>
      </c>
      <c r="I30">
        <v>1.2999999999999999E-2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49</v>
      </c>
      <c r="Q30" s="2">
        <v>44664.860844907409</v>
      </c>
      <c r="R30">
        <v>132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49</v>
      </c>
      <c r="AE30" s="2">
        <v>44664.860844907409</v>
      </c>
      <c r="AF30">
        <v>132</v>
      </c>
      <c r="AG30" t="s">
        <v>13</v>
      </c>
      <c r="AH30">
        <v>0</v>
      </c>
      <c r="AI30">
        <v>12.145</v>
      </c>
      <c r="AJ30" s="3">
        <v>27378</v>
      </c>
      <c r="AK30">
        <v>5.7149999999999999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20.654102684999998</v>
      </c>
      <c r="AU30" s="7">
        <f t="shared" si="1"/>
        <v>5063.6616399313198</v>
      </c>
      <c r="AW30" s="8">
        <f t="shared" si="2"/>
        <v>22.0518233602</v>
      </c>
      <c r="AX30" s="9">
        <f t="shared" si="3"/>
        <v>5218.6278375861602</v>
      </c>
      <c r="AZ30" s="10">
        <f t="shared" si="4"/>
        <v>16.328798253199999</v>
      </c>
      <c r="BA30" s="11">
        <f t="shared" si="5"/>
        <v>5536.2039593603195</v>
      </c>
    </row>
    <row r="31" spans="1:53" x14ac:dyDescent="0.35">
      <c r="A31">
        <v>71</v>
      </c>
      <c r="B31" t="s">
        <v>50</v>
      </c>
      <c r="C31" s="2">
        <v>44664.882094907407</v>
      </c>
      <c r="D31" t="s">
        <v>51</v>
      </c>
      <c r="E31" t="s">
        <v>13</v>
      </c>
      <c r="F31">
        <v>0</v>
      </c>
      <c r="G31">
        <v>6.0110000000000001</v>
      </c>
      <c r="H31" s="3">
        <v>23310</v>
      </c>
      <c r="I31">
        <v>4.2000000000000003E-2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50</v>
      </c>
      <c r="Q31" s="2">
        <v>44664.882094907407</v>
      </c>
      <c r="R31" t="s">
        <v>51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50</v>
      </c>
      <c r="AE31" s="2">
        <v>44664.882094907407</v>
      </c>
      <c r="AF31" t="s">
        <v>51</v>
      </c>
      <c r="AG31" t="s">
        <v>13</v>
      </c>
      <c r="AH31">
        <v>0</v>
      </c>
      <c r="AI31">
        <v>12.167</v>
      </c>
      <c r="AJ31" s="3">
        <v>5278</v>
      </c>
      <c r="AK31">
        <v>1.0449999999999999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73.243422751180006</v>
      </c>
      <c r="AU31" s="7">
        <f t="shared" si="1"/>
        <v>1011.62259828332</v>
      </c>
      <c r="AW31" s="8">
        <f t="shared" si="2"/>
        <v>60.945058247510012</v>
      </c>
      <c r="AX31" s="9">
        <f t="shared" si="3"/>
        <v>1004.8426405621601</v>
      </c>
      <c r="AZ31" s="10">
        <f t="shared" si="4"/>
        <v>52.218118099705997</v>
      </c>
      <c r="BA31" s="11">
        <f t="shared" si="5"/>
        <v>986.55168211232012</v>
      </c>
    </row>
    <row r="32" spans="1:53" x14ac:dyDescent="0.35">
      <c r="A32">
        <v>72</v>
      </c>
      <c r="B32" t="s">
        <v>52</v>
      </c>
      <c r="C32" s="2">
        <v>44664.903356481482</v>
      </c>
      <c r="D32" t="s">
        <v>53</v>
      </c>
      <c r="E32" t="s">
        <v>13</v>
      </c>
      <c r="F32">
        <v>0</v>
      </c>
      <c r="G32">
        <v>6.0119999999999996</v>
      </c>
      <c r="H32" s="3">
        <v>20616</v>
      </c>
      <c r="I32">
        <v>3.6999999999999998E-2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52</v>
      </c>
      <c r="Q32" s="2">
        <v>44664.903356481482</v>
      </c>
      <c r="R32" t="s">
        <v>53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52</v>
      </c>
      <c r="AE32" s="2">
        <v>44664.903356481482</v>
      </c>
      <c r="AF32" t="s">
        <v>53</v>
      </c>
      <c r="AG32" t="s">
        <v>13</v>
      </c>
      <c r="AH32">
        <v>0</v>
      </c>
      <c r="AI32">
        <v>12.17</v>
      </c>
      <c r="AJ32" s="3">
        <v>5437</v>
      </c>
      <c r="AK32">
        <v>1.079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64.878155120012806</v>
      </c>
      <c r="AU32" s="7">
        <f t="shared" si="1"/>
        <v>1040.9942579758699</v>
      </c>
      <c r="AW32" s="8">
        <f t="shared" si="2"/>
        <v>53.860675147769605</v>
      </c>
      <c r="AX32" s="9">
        <f t="shared" si="3"/>
        <v>1035.2157386440601</v>
      </c>
      <c r="AZ32" s="10">
        <f t="shared" si="4"/>
        <v>45.902136933013757</v>
      </c>
      <c r="BA32" s="11">
        <f t="shared" si="5"/>
        <v>1019.3735040711199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2022-04-14T13:17:22Z</dcterms:modified>
</cp:coreProperties>
</file>