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EFF411A0-6D45-4320-8253-E5CAD412B87F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</calcChain>
</file>

<file path=xl/sharedStrings.xml><?xml version="1.0" encoding="utf-8"?>
<sst xmlns="http://schemas.openxmlformats.org/spreadsheetml/2006/main" count="809" uniqueCount="64">
  <si>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</si>
  <si>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</si>
  <si>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</si>
  <si>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</si>
  <si>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</si>
  <si>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</si>
  <si>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</si>
  <si>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</si>
  <si>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</si>
  <si>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</si>
  <si>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</si>
  <si>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</si>
  <si>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</si>
  <si>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</si>
  <si>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</si>
  <si>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</si>
  <si>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</si>
  <si>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</si>
  <si>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</si>
  <si>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</si>
  <si>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</si>
  <si>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</si>
  <si>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</si>
  <si>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</si>
  <si>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</si>
  <si>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</si>
  <si>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</si>
  <si>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yellow tank</t>
  </si>
  <si>
    <t>Order</t>
  </si>
  <si>
    <t>2022 near ambient CH4  in ppm from GC in ppm</t>
  </si>
  <si>
    <t>2022 near ambient CO2 in ppm from GC in ppm</t>
  </si>
  <si>
    <t>AIR</t>
  </si>
  <si>
    <t>Measured headspace CH4  in ppm from GC in ppm</t>
  </si>
  <si>
    <t>Measured headspace CO2 in ppm from GC in ppm</t>
  </si>
  <si>
    <t>ALL POSSIBLE CALIBRATIONS...</t>
  </si>
  <si>
    <t>WHAT WE'RE USING</t>
  </si>
  <si>
    <t>Conc. (ppm)</t>
  </si>
  <si>
    <t>BRN15jun22_001.gcd</t>
  </si>
  <si>
    <t>BRN15jun22_002.gcd</t>
  </si>
  <si>
    <t>BRN15jun22_003.gcd</t>
  </si>
  <si>
    <t>BRN15jun22_004.gcd</t>
  </si>
  <si>
    <t>BRN15jun22_005.gcd</t>
  </si>
  <si>
    <t>BRN15jun22_006.gcd</t>
  </si>
  <si>
    <t>BRN15jun22_007.gcd</t>
  </si>
  <si>
    <t>BRN15jun22_008.gcd</t>
  </si>
  <si>
    <t>BRN15jun22_009.gcd</t>
  </si>
  <si>
    <t>BRN15jun22_010.gcd</t>
  </si>
  <si>
    <t>BRN15jun22_011.gcd</t>
  </si>
  <si>
    <t>BRN15jun22_012.gcd</t>
  </si>
  <si>
    <t>BRN15jun22_013.gcd</t>
  </si>
  <si>
    <t>BRN15jun22_014.gcd</t>
  </si>
  <si>
    <t>BRN15jun22_015.gcd</t>
  </si>
  <si>
    <t>BRN15jun22_016.gcd</t>
  </si>
  <si>
    <t>BRN15jun22_017.gcd</t>
  </si>
  <si>
    <t>BRN15jun22_018.gcd</t>
  </si>
  <si>
    <t>BRN15jun22_019.gcd</t>
  </si>
  <si>
    <t>BRN15jun22_020.gcd</t>
  </si>
  <si>
    <t>BRN15jun22_021.gcd</t>
  </si>
  <si>
    <t>BRN15jun22_022.gcd</t>
  </si>
  <si>
    <t>BRN15jun22_023.gcd</t>
  </si>
  <si>
    <t>BRN15jun22_024.gcd</t>
  </si>
  <si>
    <t>BRN15jun22_025.gcd</t>
  </si>
  <si>
    <t>BRN15jun22_026.gcd</t>
  </si>
  <si>
    <t>BRN15jun22_027.gcd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</si>
</sst>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5"/>
  <sheetViews>
    <sheetView tabSelected="1" topLeftCell="AI6" workbookViewId="0">
      <selection activeCell="AI11" sqref="A11:XFD1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3"/>
  </cols>
  <sheetData>
    <row r="7" spans="1:73" x14ac:dyDescent="0.35">
      <c r="A7" t="s">
        <v>14</v>
      </c>
      <c r="O7" t="s">
        <v>15</v>
      </c>
      <c r="AC7" t="s">
        <v>16</v>
      </c>
      <c r="AT7" t="s">
        <v>35</v>
      </c>
      <c r="AW7" t="s">
        <v>34</v>
      </c>
      <c r="BI7" t="s">
        <v>31</v>
      </c>
    </row>
    <row r="8" spans="1:7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36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36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36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28</v>
      </c>
      <c r="AT8" s="5" t="s">
        <v>32</v>
      </c>
      <c r="AU8" s="5" t="s">
        <v>33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25</v>
      </c>
      <c r="BD8" s="5" t="s">
        <v>26</v>
      </c>
      <c r="BF8" s="15" t="s">
        <v>29</v>
      </c>
      <c r="BG8" s="15" t="s">
        <v>30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36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5">
      <c r="A9">
        <v>35</v>
      </c>
      <c r="B9" t="s">
        <v>37</v>
      </c>
      <c r="C9" s="2">
        <v>44727.395243055558</v>
      </c>
      <c r="D9" t="s">
        <v>23</v>
      </c>
      <c r="E9" t="s">
        <v>12</v>
      </c>
      <c r="F9">
        <v>0</v>
      </c>
      <c r="G9">
        <v>6.5549999999999997</v>
      </c>
      <c r="H9" s="3">
        <v>3467</v>
      </c>
      <c r="I9">
        <v>1.2589999999999999</v>
      </c>
      <c r="J9" t="s">
        <v>13</v>
      </c>
      <c r="K9" t="s">
        <v>13</v>
      </c>
      <c r="L9" t="s">
        <v>13</v>
      </c>
      <c r="M9" t="s">
        <v>13</v>
      </c>
      <c r="O9">
        <v>35</v>
      </c>
      <c r="P9" t="s">
        <v>37</v>
      </c>
      <c r="Q9" s="2">
        <v>44727.395243055558</v>
      </c>
      <c r="R9" t="s">
        <v>23</v>
      </c>
      <c r="S9" t="s">
        <v>12</v>
      </c>
      <c r="T9">
        <v>0</v>
      </c>
      <c r="U9" t="s">
        <v>13</v>
      </c>
      <c r="V9" s="3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35</v>
      </c>
      <c r="AD9" t="s">
        <v>37</v>
      </c>
      <c r="AE9" s="2">
        <v>44727.395243055558</v>
      </c>
      <c r="AF9" t="s">
        <v>23</v>
      </c>
      <c r="AG9" t="s">
        <v>12</v>
      </c>
      <c r="AH9">
        <v>0</v>
      </c>
      <c r="AI9">
        <v>13.678000000000001</v>
      </c>
      <c r="AJ9" s="3">
        <v>5368</v>
      </c>
      <c r="AK9">
        <v>520.29600000000005</v>
      </c>
      <c r="AL9" t="s">
        <v>13</v>
      </c>
      <c r="AM9" t="s">
        <v>13</v>
      </c>
      <c r="AN9" t="s">
        <v>13</v>
      </c>
      <c r="AO9" t="s">
        <v>13</v>
      </c>
      <c r="AS9" s="14">
        <v>69</v>
      </c>
      <c r="AT9" s="16">
        <f t="shared" ref="AT9:AT35" si="0">IF(H9&lt;100000,((0.0000000152*H9^2)+(0.0014347*H9)+(-4.08313)),((0.00000295*V9^2)+(0.083061*V9)+(133)))</f>
        <v>1.0736802528</v>
      </c>
      <c r="AU9" s="17">
        <f t="shared" ref="AU9:AU35" si="1">(-0.00000172*AJ9^2)+(0.108838*AJ9)+(-21.89)</f>
        <v>512.78985471999999</v>
      </c>
      <c r="AW9" s="6">
        <f t="shared" ref="AW9:AW35" si="2">IF(H9&lt;15000,((0.00000002125*H9^2)+(0.002705*H9)+(-4.371)),(IF(H9&lt;700000,((-0.0000000008162*H9^2)+(0.003141*H9)+(0.4702)), ((0.000000003285*V9^2)+(0.1899*V9)+(559.5)))))</f>
        <v>5.2626618912499996</v>
      </c>
      <c r="AX9" s="7">
        <f t="shared" ref="AX9:AX35" si="3">((-0.00000006277*AJ9^2)+(0.1854*AJ9)+(34.83))</f>
        <v>1028.24845583552</v>
      </c>
      <c r="AZ9" s="8">
        <f t="shared" ref="AZ9:AZ35" si="4">IF(H9&lt;10000,((-0.00000005795*H9^2)+(0.003823*H9)+(-6.715)),(IF(H9&lt;700000,((-0.0000000001209*H9^2)+(0.002635*H9)+(-0.4111)), ((-0.00000002007*V9^2)+(0.2564*V9)+(286.1)))))</f>
        <v>5.8427768424500002</v>
      </c>
      <c r="BA9" s="9">
        <f t="shared" ref="BA9:BA35" si="5">(-0.00000001626*AJ9^2)+(0.1912*AJ9)+(-3.858)</f>
        <v>1022.03506120576</v>
      </c>
      <c r="BC9" s="10">
        <f t="shared" ref="BC9:BC35" si="6">IF(H9&lt;10000,((0.0000001453*H9^2)+(0.0008349*H9)+(-1.805)),(IF(H9&lt;700000,((-0.00000000008054*H9^2)+(0.002348*H9)+(-2.47)), ((-0.00000001938*V9^2)+(0.2471*V9)+(226.8)))))</f>
        <v>2.8361172317000003</v>
      </c>
      <c r="BD9" s="11">
        <f t="shared" ref="BD9:BD35" si="7">(-0.00000002552*AJ9^2)+(0.2067*AJ9)+(-103.7)</f>
        <v>1005.1302303795198</v>
      </c>
      <c r="BF9" s="16">
        <f t="shared" ref="BF9:BF35" si="8">IF(H9&lt;100000,((0.0000000152*H9^2)+(0.0014347*H9)+(-4.08313)),((0.00000295*V9^2)+(0.083061*V9)+(133)))</f>
        <v>1.0736802528</v>
      </c>
      <c r="BG9" s="17">
        <f t="shared" ref="BG9:BG35" si="9">(-0.00000172*AJ9^2)+(0.108838*AJ9)+(-21.89)</f>
        <v>512.78985471999999</v>
      </c>
      <c r="BI9">
        <v>35</v>
      </c>
      <c r="BJ9" t="s">
        <v>37</v>
      </c>
      <c r="BK9" s="2">
        <v>44727.395243055558</v>
      </c>
      <c r="BL9" t="s">
        <v>23</v>
      </c>
      <c r="BM9" t="s">
        <v>12</v>
      </c>
      <c r="BN9">
        <v>0</v>
      </c>
      <c r="BO9">
        <v>2.7250000000000001</v>
      </c>
      <c r="BP9" s="3">
        <v>12737732</v>
      </c>
      <c r="BQ9">
        <v>791.04899999999998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5">
      <c r="A10">
        <v>36</v>
      </c>
      <c r="B10" t="s">
        <v>38</v>
      </c>
      <c r="C10" s="2">
        <v>44727.418576388889</v>
      </c>
      <c r="D10" t="s">
        <v>24</v>
      </c>
      <c r="E10" t="s">
        <v>12</v>
      </c>
      <c r="F10">
        <v>0</v>
      </c>
      <c r="G10">
        <v>6.4909999999999997</v>
      </c>
      <c r="H10" s="3">
        <v>2661034</v>
      </c>
      <c r="I10">
        <v>0</v>
      </c>
      <c r="J10" t="s">
        <v>13</v>
      </c>
      <c r="K10" t="s">
        <v>13</v>
      </c>
      <c r="L10" t="s">
        <v>13</v>
      </c>
      <c r="M10" t="s">
        <v>13</v>
      </c>
      <c r="O10">
        <v>36</v>
      </c>
      <c r="P10" t="s">
        <v>38</v>
      </c>
      <c r="Q10" s="2">
        <v>44727.418576388889</v>
      </c>
      <c r="R10" t="s">
        <v>24</v>
      </c>
      <c r="S10" t="s">
        <v>12</v>
      </c>
      <c r="T10">
        <v>0</v>
      </c>
      <c r="U10">
        <v>6.4459999999999997</v>
      </c>
      <c r="V10" s="3">
        <v>23165</v>
      </c>
      <c r="W10" s="18">
        <v>3130.3020000000001</v>
      </c>
      <c r="X10" t="s">
        <v>13</v>
      </c>
      <c r="Y10" t="s">
        <v>13</v>
      </c>
      <c r="Z10" t="s">
        <v>13</v>
      </c>
      <c r="AA10" t="s">
        <v>13</v>
      </c>
      <c r="AC10">
        <v>36</v>
      </c>
      <c r="AD10" t="s">
        <v>38</v>
      </c>
      <c r="AE10" s="2">
        <v>44727.418576388889</v>
      </c>
      <c r="AF10" t="s">
        <v>24</v>
      </c>
      <c r="AG10" t="s">
        <v>12</v>
      </c>
      <c r="AH10">
        <v>0</v>
      </c>
      <c r="AI10">
        <v>13.651999999999999</v>
      </c>
      <c r="AJ10" s="3">
        <v>19817</v>
      </c>
      <c r="AK10" s="18">
        <v>1474.4829999999999</v>
      </c>
      <c r="AL10" t="s">
        <v>13</v>
      </c>
      <c r="AM10" t="s">
        <v>13</v>
      </c>
      <c r="AN10" t="s">
        <v>13</v>
      </c>
      <c r="AO10" t="s">
        <v>13</v>
      </c>
      <c r="AS10" s="14">
        <v>70</v>
      </c>
      <c r="AT10" s="16">
        <f t="shared" si="0"/>
        <v>3640.1288787499998</v>
      </c>
      <c r="AU10" s="17">
        <f t="shared" si="1"/>
        <v>1459.48544492</v>
      </c>
      <c r="AW10" s="6">
        <f t="shared" si="2"/>
        <v>4960.2962875841258</v>
      </c>
      <c r="AX10" s="7">
        <f t="shared" si="3"/>
        <v>3684.2511742954703</v>
      </c>
      <c r="AZ10" s="8">
        <f t="shared" si="4"/>
        <v>6214.8360922942511</v>
      </c>
      <c r="BA10" s="9">
        <f t="shared" si="5"/>
        <v>3778.76687866886</v>
      </c>
      <c r="BC10" s="10">
        <f t="shared" si="6"/>
        <v>5940.4718581795005</v>
      </c>
      <c r="BD10" s="11">
        <f t="shared" si="7"/>
        <v>3982.4518517607198</v>
      </c>
      <c r="BF10" s="16">
        <f t="shared" si="8"/>
        <v>3640.1288787499998</v>
      </c>
      <c r="BG10" s="17">
        <f t="shared" si="9"/>
        <v>1459.48544492</v>
      </c>
      <c r="BI10">
        <v>36</v>
      </c>
      <c r="BJ10" t="s">
        <v>38</v>
      </c>
      <c r="BK10" s="2">
        <v>44727.418576388889</v>
      </c>
      <c r="BL10" t="s">
        <v>24</v>
      </c>
      <c r="BM10" t="s">
        <v>12</v>
      </c>
      <c r="BN10">
        <v>0</v>
      </c>
      <c r="BO10">
        <v>2.706</v>
      </c>
      <c r="BP10" s="3">
        <v>12898016</v>
      </c>
      <c r="BQ10">
        <v>789.97799999999995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5">
      <c r="A11">
        <v>37</v>
      </c>
      <c r="B11" t="s">
        <v>39</v>
      </c>
      <c r="C11" s="2">
        <v>44727.44195601852</v>
      </c>
      <c r="D11" t="s">
        <v>27</v>
      </c>
      <c r="E11" t="s">
        <v>12</v>
      </c>
      <c r="F11">
        <v>0</v>
      </c>
      <c r="G11">
        <v>6.5419999999999998</v>
      </c>
      <c r="H11" s="3">
        <v>6918</v>
      </c>
      <c r="I11">
        <v>6.8680000000000003</v>
      </c>
      <c r="J11" t="s">
        <v>13</v>
      </c>
      <c r="K11" t="s">
        <v>13</v>
      </c>
      <c r="L11" t="s">
        <v>13</v>
      </c>
      <c r="M11" t="s">
        <v>13</v>
      </c>
      <c r="O11">
        <v>37</v>
      </c>
      <c r="P11" t="s">
        <v>39</v>
      </c>
      <c r="Q11" s="2">
        <v>44727.44195601852</v>
      </c>
      <c r="R11" t="s">
        <v>27</v>
      </c>
      <c r="S11" t="s">
        <v>12</v>
      </c>
      <c r="T11">
        <v>0</v>
      </c>
      <c r="U11" t="s">
        <v>13</v>
      </c>
      <c r="V11" s="3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37</v>
      </c>
      <c r="AD11" t="s">
        <v>39</v>
      </c>
      <c r="AE11" s="2">
        <v>44727.44195601852</v>
      </c>
      <c r="AF11" t="s">
        <v>27</v>
      </c>
      <c r="AG11" t="s">
        <v>12</v>
      </c>
      <c r="AH11">
        <v>0</v>
      </c>
      <c r="AI11">
        <v>13.694000000000001</v>
      </c>
      <c r="AJ11" s="3">
        <v>3599</v>
      </c>
      <c r="AK11">
        <v>347.95699999999999</v>
      </c>
      <c r="AL11" t="s">
        <v>13</v>
      </c>
      <c r="AM11" t="s">
        <v>13</v>
      </c>
      <c r="AN11" t="s">
        <v>13</v>
      </c>
      <c r="AO11" t="s">
        <v>13</v>
      </c>
      <c r="AS11" s="14">
        <v>71</v>
      </c>
      <c r="AT11" s="16">
        <f t="shared" si="0"/>
        <v>6.569577204799999</v>
      </c>
      <c r="AU11" s="17">
        <f t="shared" si="1"/>
        <v>347.53914428000002</v>
      </c>
      <c r="AW11" s="6">
        <f t="shared" si="2"/>
        <v>15.359187884999999</v>
      </c>
      <c r="AX11" s="7">
        <f t="shared" si="3"/>
        <v>701.27155268122999</v>
      </c>
      <c r="AZ11" s="8">
        <f t="shared" si="4"/>
        <v>16.959100944200003</v>
      </c>
      <c r="BA11" s="9">
        <f t="shared" si="5"/>
        <v>684.06018745574011</v>
      </c>
      <c r="BC11" s="10">
        <f t="shared" si="6"/>
        <v>10.924710797199999</v>
      </c>
      <c r="BD11" s="11">
        <f t="shared" si="7"/>
        <v>639.88274451847985</v>
      </c>
      <c r="BF11" s="16">
        <f t="shared" si="8"/>
        <v>6.569577204799999</v>
      </c>
      <c r="BG11" s="17">
        <f t="shared" si="9"/>
        <v>347.53914428000002</v>
      </c>
      <c r="BI11">
        <v>37</v>
      </c>
      <c r="BJ11" t="s">
        <v>39</v>
      </c>
      <c r="BK11" s="2">
        <v>44727.44195601852</v>
      </c>
      <c r="BL11" t="s">
        <v>27</v>
      </c>
      <c r="BM11" t="s">
        <v>12</v>
      </c>
      <c r="BN11">
        <v>0</v>
      </c>
      <c r="BO11">
        <v>2.718</v>
      </c>
      <c r="BP11" s="3">
        <v>12603997</v>
      </c>
      <c r="BQ11">
        <v>791.94799999999998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5">
      <c r="A12">
        <v>38</v>
      </c>
      <c r="B12" t="s">
        <v>40</v>
      </c>
      <c r="C12" s="2">
        <v>44727.465289351851</v>
      </c>
      <c r="D12">
        <v>220</v>
      </c>
      <c r="E12" t="s">
        <v>12</v>
      </c>
      <c r="F12">
        <v>0</v>
      </c>
      <c r="G12">
        <v>6.577</v>
      </c>
      <c r="H12" s="3">
        <v>4637</v>
      </c>
      <c r="I12">
        <v>2.907</v>
      </c>
      <c r="J12" t="s">
        <v>13</v>
      </c>
      <c r="K12" t="s">
        <v>13</v>
      </c>
      <c r="L12" t="s">
        <v>13</v>
      </c>
      <c r="M12" t="s">
        <v>13</v>
      </c>
      <c r="O12">
        <v>38</v>
      </c>
      <c r="P12" t="s">
        <v>40</v>
      </c>
      <c r="Q12" s="2">
        <v>44727.465289351851</v>
      </c>
      <c r="R12">
        <v>220</v>
      </c>
      <c r="S12" t="s">
        <v>12</v>
      </c>
      <c r="T12">
        <v>0</v>
      </c>
      <c r="U12" t="s">
        <v>13</v>
      </c>
      <c r="V12" s="3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38</v>
      </c>
      <c r="AD12" t="s">
        <v>40</v>
      </c>
      <c r="AE12" s="2">
        <v>44727.465289351851</v>
      </c>
      <c r="AF12">
        <v>220</v>
      </c>
      <c r="AG12" t="s">
        <v>12</v>
      </c>
      <c r="AH12">
        <v>0</v>
      </c>
      <c r="AI12">
        <v>13.656000000000001</v>
      </c>
      <c r="AJ12" s="3">
        <v>6149</v>
      </c>
      <c r="AK12">
        <v>589.39</v>
      </c>
      <c r="AL12" t="s">
        <v>13</v>
      </c>
      <c r="AM12" t="s">
        <v>13</v>
      </c>
      <c r="AN12" t="s">
        <v>13</v>
      </c>
      <c r="AO12" t="s">
        <v>13</v>
      </c>
      <c r="AS12" s="14">
        <v>72</v>
      </c>
      <c r="AT12" s="16">
        <f t="shared" si="0"/>
        <v>2.8964007888000003</v>
      </c>
      <c r="AU12" s="17">
        <f t="shared" si="1"/>
        <v>582.32131628000002</v>
      </c>
      <c r="AW12" s="6">
        <f t="shared" si="2"/>
        <v>8.6289975912499983</v>
      </c>
      <c r="AX12" s="7">
        <f t="shared" si="3"/>
        <v>1172.4812536832299</v>
      </c>
      <c r="AZ12" s="8">
        <f t="shared" si="4"/>
        <v>9.7662234864499986</v>
      </c>
      <c r="BA12" s="9">
        <f t="shared" si="5"/>
        <v>1171.2160061317402</v>
      </c>
      <c r="BC12" s="10">
        <f t="shared" si="6"/>
        <v>5.1906383357000001</v>
      </c>
      <c r="BD12" s="11">
        <f t="shared" si="7"/>
        <v>1166.3333836704799</v>
      </c>
      <c r="BF12" s="16">
        <f t="shared" si="8"/>
        <v>2.8964007888000003</v>
      </c>
      <c r="BG12" s="17">
        <f t="shared" si="9"/>
        <v>582.32131628000002</v>
      </c>
      <c r="BI12">
        <v>38</v>
      </c>
      <c r="BJ12" t="s">
        <v>40</v>
      </c>
      <c r="BK12" s="2">
        <v>44727.465289351851</v>
      </c>
      <c r="BL12">
        <v>220</v>
      </c>
      <c r="BM12" t="s">
        <v>12</v>
      </c>
      <c r="BN12">
        <v>0</v>
      </c>
      <c r="BO12">
        <v>2.702</v>
      </c>
      <c r="BP12" s="3">
        <v>13159332</v>
      </c>
      <c r="BQ12">
        <v>788.24699999999996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5">
      <c r="A13">
        <v>39</v>
      </c>
      <c r="B13" t="s">
        <v>41</v>
      </c>
      <c r="C13" s="2">
        <v>44727.488634259258</v>
      </c>
      <c r="D13">
        <v>73</v>
      </c>
      <c r="E13" t="s">
        <v>12</v>
      </c>
      <c r="F13">
        <v>0</v>
      </c>
      <c r="G13">
        <v>6.5730000000000004</v>
      </c>
      <c r="H13" s="3">
        <v>4876</v>
      </c>
      <c r="I13">
        <v>3.2690000000000001</v>
      </c>
      <c r="J13" t="s">
        <v>13</v>
      </c>
      <c r="K13" t="s">
        <v>13</v>
      </c>
      <c r="L13" t="s">
        <v>13</v>
      </c>
      <c r="M13" t="s">
        <v>13</v>
      </c>
      <c r="O13">
        <v>39</v>
      </c>
      <c r="P13" t="s">
        <v>41</v>
      </c>
      <c r="Q13" s="2">
        <v>44727.488634259258</v>
      </c>
      <c r="R13">
        <v>73</v>
      </c>
      <c r="S13" t="s">
        <v>12</v>
      </c>
      <c r="T13">
        <v>0</v>
      </c>
      <c r="U13" t="s">
        <v>13</v>
      </c>
      <c r="V13" s="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39</v>
      </c>
      <c r="AD13" t="s">
        <v>41</v>
      </c>
      <c r="AE13" s="2">
        <v>44727.488634259258</v>
      </c>
      <c r="AF13">
        <v>73</v>
      </c>
      <c r="AG13" t="s">
        <v>12</v>
      </c>
      <c r="AH13">
        <v>0</v>
      </c>
      <c r="AI13">
        <v>13.672000000000001</v>
      </c>
      <c r="AJ13" s="3">
        <v>6680</v>
      </c>
      <c r="AK13">
        <v>634.33799999999997</v>
      </c>
      <c r="AL13" t="s">
        <v>13</v>
      </c>
      <c r="AM13" t="s">
        <v>13</v>
      </c>
      <c r="AN13" t="s">
        <v>13</v>
      </c>
      <c r="AO13" t="s">
        <v>13</v>
      </c>
      <c r="AS13" s="14">
        <v>73</v>
      </c>
      <c r="AT13" s="16">
        <f t="shared" si="0"/>
        <v>3.2738529152</v>
      </c>
      <c r="AU13" s="17">
        <f t="shared" si="1"/>
        <v>628.39731200000006</v>
      </c>
      <c r="AW13" s="6">
        <f t="shared" si="2"/>
        <v>9.3238067399999984</v>
      </c>
      <c r="AX13" s="7">
        <f t="shared" si="3"/>
        <v>1270.5010519519999</v>
      </c>
      <c r="AZ13" s="8">
        <f t="shared" si="4"/>
        <v>10.548164960800001</v>
      </c>
      <c r="BA13" s="9">
        <f t="shared" si="5"/>
        <v>1272.6324397760002</v>
      </c>
      <c r="BC13" s="10">
        <f t="shared" si="6"/>
        <v>5.7205345328000003</v>
      </c>
      <c r="BD13" s="11">
        <f t="shared" si="7"/>
        <v>1275.9172363519999</v>
      </c>
      <c r="BF13" s="16">
        <f t="shared" si="8"/>
        <v>3.2738529152</v>
      </c>
      <c r="BG13" s="17">
        <f t="shared" si="9"/>
        <v>628.39731200000006</v>
      </c>
      <c r="BI13">
        <v>39</v>
      </c>
      <c r="BJ13" t="s">
        <v>41</v>
      </c>
      <c r="BK13" s="2">
        <v>44727.488634259258</v>
      </c>
      <c r="BL13">
        <v>73</v>
      </c>
      <c r="BM13" t="s">
        <v>12</v>
      </c>
      <c r="BN13">
        <v>0</v>
      </c>
      <c r="BO13">
        <v>2.7189999999999999</v>
      </c>
      <c r="BP13" s="3">
        <v>12635553</v>
      </c>
      <c r="BQ13">
        <v>791.73500000000001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5">
      <c r="A14">
        <v>40</v>
      </c>
      <c r="B14" t="s">
        <v>42</v>
      </c>
      <c r="C14" s="2">
        <v>44727.512013888889</v>
      </c>
      <c r="D14">
        <v>359</v>
      </c>
      <c r="E14" t="s">
        <v>12</v>
      </c>
      <c r="F14">
        <v>0</v>
      </c>
      <c r="G14">
        <v>6.5759999999999996</v>
      </c>
      <c r="H14" s="3">
        <v>4436</v>
      </c>
      <c r="I14">
        <v>2.6110000000000002</v>
      </c>
      <c r="J14" t="s">
        <v>13</v>
      </c>
      <c r="K14" t="s">
        <v>13</v>
      </c>
      <c r="L14" t="s">
        <v>13</v>
      </c>
      <c r="M14" t="s">
        <v>13</v>
      </c>
      <c r="O14">
        <v>40</v>
      </c>
      <c r="P14" t="s">
        <v>42</v>
      </c>
      <c r="Q14" s="2">
        <v>44727.512013888889</v>
      </c>
      <c r="R14">
        <v>359</v>
      </c>
      <c r="S14" t="s">
        <v>12</v>
      </c>
      <c r="T14">
        <v>0</v>
      </c>
      <c r="U14" t="s">
        <v>13</v>
      </c>
      <c r="V14" s="3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C14">
        <v>40</v>
      </c>
      <c r="AD14" t="s">
        <v>42</v>
      </c>
      <c r="AE14" s="2">
        <v>44727.512013888889</v>
      </c>
      <c r="AF14">
        <v>359</v>
      </c>
      <c r="AG14" t="s">
        <v>12</v>
      </c>
      <c r="AH14">
        <v>0</v>
      </c>
      <c r="AI14">
        <v>13.667999999999999</v>
      </c>
      <c r="AJ14" s="3">
        <v>6446</v>
      </c>
      <c r="AK14">
        <v>614.69299999999998</v>
      </c>
      <c r="AL14" t="s">
        <v>13</v>
      </c>
      <c r="AM14" t="s">
        <v>13</v>
      </c>
      <c r="AN14" t="s">
        <v>13</v>
      </c>
      <c r="AO14" t="s">
        <v>13</v>
      </c>
      <c r="AS14" s="14">
        <v>74</v>
      </c>
      <c r="AT14" s="16">
        <f t="shared" si="0"/>
        <v>2.5803062591999995</v>
      </c>
      <c r="AU14" s="17">
        <f t="shared" si="1"/>
        <v>608.21217248000005</v>
      </c>
      <c r="AW14" s="6">
        <f t="shared" si="2"/>
        <v>8.0465395399999995</v>
      </c>
      <c r="AX14" s="7">
        <f t="shared" si="3"/>
        <v>1227.3102490026799</v>
      </c>
      <c r="AZ14" s="8">
        <f t="shared" si="4"/>
        <v>9.1034823368000009</v>
      </c>
      <c r="BA14" s="9">
        <f t="shared" si="5"/>
        <v>1227.9415821058401</v>
      </c>
      <c r="BC14" s="10">
        <f t="shared" si="6"/>
        <v>4.7578437488000009</v>
      </c>
      <c r="BD14" s="11">
        <f t="shared" si="7"/>
        <v>1227.6278206236798</v>
      </c>
      <c r="BF14" s="16">
        <f t="shared" si="8"/>
        <v>2.5803062591999995</v>
      </c>
      <c r="BG14" s="17">
        <f t="shared" si="9"/>
        <v>608.21217248000005</v>
      </c>
      <c r="BI14">
        <v>40</v>
      </c>
      <c r="BJ14" t="s">
        <v>42</v>
      </c>
      <c r="BK14" s="2">
        <v>44727.512013888889</v>
      </c>
      <c r="BL14">
        <v>359</v>
      </c>
      <c r="BM14" t="s">
        <v>12</v>
      </c>
      <c r="BN14">
        <v>0</v>
      </c>
      <c r="BO14">
        <v>2.6989999999999998</v>
      </c>
      <c r="BP14" s="3">
        <v>13284310</v>
      </c>
      <c r="BQ14">
        <v>787.42499999999995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5">
      <c r="A15">
        <v>41</v>
      </c>
      <c r="B15" t="s">
        <v>43</v>
      </c>
      <c r="C15" s="2">
        <v>44727.53533564815</v>
      </c>
      <c r="D15">
        <v>236</v>
      </c>
      <c r="E15" t="s">
        <v>12</v>
      </c>
      <c r="F15">
        <v>0</v>
      </c>
      <c r="G15">
        <v>6.5720000000000001</v>
      </c>
      <c r="H15" s="3">
        <v>5037</v>
      </c>
      <c r="I15">
        <v>3.5179999999999998</v>
      </c>
      <c r="J15" t="s">
        <v>13</v>
      </c>
      <c r="K15" t="s">
        <v>13</v>
      </c>
      <c r="L15" t="s">
        <v>13</v>
      </c>
      <c r="M15" t="s">
        <v>13</v>
      </c>
      <c r="O15">
        <v>41</v>
      </c>
      <c r="P15" t="s">
        <v>43</v>
      </c>
      <c r="Q15" s="2">
        <v>44727.53533564815</v>
      </c>
      <c r="R15">
        <v>236</v>
      </c>
      <c r="S15" t="s">
        <v>12</v>
      </c>
      <c r="T15">
        <v>0</v>
      </c>
      <c r="U15" t="s">
        <v>13</v>
      </c>
      <c r="V15" s="3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41</v>
      </c>
      <c r="AD15" t="s">
        <v>43</v>
      </c>
      <c r="AE15" s="2">
        <v>44727.53533564815</v>
      </c>
      <c r="AF15">
        <v>236</v>
      </c>
      <c r="AG15" t="s">
        <v>12</v>
      </c>
      <c r="AH15">
        <v>0</v>
      </c>
      <c r="AI15">
        <v>13.696999999999999</v>
      </c>
      <c r="AJ15" s="3">
        <v>4951</v>
      </c>
      <c r="AK15">
        <v>481.86500000000001</v>
      </c>
      <c r="AL15" t="s">
        <v>13</v>
      </c>
      <c r="AM15" t="s">
        <v>13</v>
      </c>
      <c r="AN15" t="s">
        <v>13</v>
      </c>
      <c r="AO15" t="s">
        <v>13</v>
      </c>
      <c r="AS15" s="14">
        <v>75</v>
      </c>
      <c r="AT15" s="16">
        <f t="shared" si="0"/>
        <v>3.5290987088000003</v>
      </c>
      <c r="AU15" s="17">
        <f t="shared" si="1"/>
        <v>474.80560828</v>
      </c>
      <c r="AW15" s="6">
        <f t="shared" si="2"/>
        <v>9.7932265912499989</v>
      </c>
      <c r="AX15" s="7">
        <f t="shared" si="3"/>
        <v>951.20675658923017</v>
      </c>
      <c r="AZ15" s="8">
        <f t="shared" si="4"/>
        <v>11.071180166449999</v>
      </c>
      <c r="BA15" s="9">
        <f t="shared" si="5"/>
        <v>942.37462835974009</v>
      </c>
      <c r="BC15" s="10">
        <f t="shared" si="6"/>
        <v>6.0868512157000003</v>
      </c>
      <c r="BD15" s="11">
        <f t="shared" si="7"/>
        <v>919.04614352647991</v>
      </c>
      <c r="BF15" s="16">
        <f t="shared" si="8"/>
        <v>3.5290987088000003</v>
      </c>
      <c r="BG15" s="17">
        <f t="shared" si="9"/>
        <v>474.80560828</v>
      </c>
      <c r="BI15">
        <v>41</v>
      </c>
      <c r="BJ15" t="s">
        <v>43</v>
      </c>
      <c r="BK15" s="2">
        <v>44727.53533564815</v>
      </c>
      <c r="BL15">
        <v>236</v>
      </c>
      <c r="BM15" t="s">
        <v>12</v>
      </c>
      <c r="BN15">
        <v>0</v>
      </c>
      <c r="BO15">
        <v>2.7210000000000001</v>
      </c>
      <c r="BP15" s="3">
        <v>12614771</v>
      </c>
      <c r="BQ15">
        <v>791.875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5">
      <c r="A16">
        <v>42</v>
      </c>
      <c r="B16" t="s">
        <v>44</v>
      </c>
      <c r="C16" s="2">
        <v>44727.558692129627</v>
      </c>
      <c r="D16">
        <v>244</v>
      </c>
      <c r="E16" t="s">
        <v>12</v>
      </c>
      <c r="F16">
        <v>0</v>
      </c>
      <c r="G16">
        <v>6.5780000000000003</v>
      </c>
      <c r="H16" s="3">
        <v>4529</v>
      </c>
      <c r="I16">
        <v>2.7480000000000002</v>
      </c>
      <c r="J16" t="s">
        <v>13</v>
      </c>
      <c r="K16" t="s">
        <v>13</v>
      </c>
      <c r="L16" t="s">
        <v>13</v>
      </c>
      <c r="M16" t="s">
        <v>13</v>
      </c>
      <c r="O16">
        <v>42</v>
      </c>
      <c r="P16" t="s">
        <v>44</v>
      </c>
      <c r="Q16" s="2">
        <v>44727.558692129627</v>
      </c>
      <c r="R16">
        <v>244</v>
      </c>
      <c r="S16" t="s">
        <v>12</v>
      </c>
      <c r="T16">
        <v>0</v>
      </c>
      <c r="U16" t="s">
        <v>13</v>
      </c>
      <c r="V16" s="3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42</v>
      </c>
      <c r="AD16" t="s">
        <v>44</v>
      </c>
      <c r="AE16" s="2">
        <v>44727.558692129627</v>
      </c>
      <c r="AF16">
        <v>244</v>
      </c>
      <c r="AG16" t="s">
        <v>12</v>
      </c>
      <c r="AH16">
        <v>0</v>
      </c>
      <c r="AI16">
        <v>13.664999999999999</v>
      </c>
      <c r="AJ16" s="3">
        <v>4689</v>
      </c>
      <c r="AK16">
        <v>457.03</v>
      </c>
      <c r="AL16" t="s">
        <v>13</v>
      </c>
      <c r="AM16" t="s">
        <v>13</v>
      </c>
      <c r="AN16" t="s">
        <v>13</v>
      </c>
      <c r="AO16" t="s">
        <v>13</v>
      </c>
      <c r="AS16" s="14">
        <v>76</v>
      </c>
      <c r="AT16" s="16">
        <f t="shared" si="0"/>
        <v>2.7264062832000002</v>
      </c>
      <c r="AU16" s="17">
        <f t="shared" si="1"/>
        <v>450.63422188000004</v>
      </c>
      <c r="AW16" s="6">
        <f t="shared" si="2"/>
        <v>8.3158216212499987</v>
      </c>
      <c r="AX16" s="7">
        <f t="shared" si="3"/>
        <v>902.79049352283005</v>
      </c>
      <c r="AZ16" s="8">
        <f t="shared" si="4"/>
        <v>9.4107058140500008</v>
      </c>
      <c r="BA16" s="9">
        <f t="shared" si="5"/>
        <v>892.32129591654018</v>
      </c>
      <c r="BC16" s="10">
        <f t="shared" si="6"/>
        <v>4.9566325973000005</v>
      </c>
      <c r="BD16" s="11">
        <f t="shared" si="7"/>
        <v>864.95519888007993</v>
      </c>
      <c r="BF16" s="16">
        <f t="shared" si="8"/>
        <v>2.7264062832000002</v>
      </c>
      <c r="BG16" s="17">
        <f t="shared" si="9"/>
        <v>450.63422188000004</v>
      </c>
      <c r="BI16">
        <v>42</v>
      </c>
      <c r="BJ16" t="s">
        <v>44</v>
      </c>
      <c r="BK16" s="2">
        <v>44727.558692129627</v>
      </c>
      <c r="BL16">
        <v>244</v>
      </c>
      <c r="BM16" t="s">
        <v>12</v>
      </c>
      <c r="BN16">
        <v>0</v>
      </c>
      <c r="BO16">
        <v>2.7</v>
      </c>
      <c r="BP16" s="3">
        <v>13365121</v>
      </c>
      <c r="BQ16">
        <v>786.89599999999996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5">
      <c r="A17">
        <v>43</v>
      </c>
      <c r="B17" t="s">
        <v>45</v>
      </c>
      <c r="C17" s="2">
        <v>44727.582060185188</v>
      </c>
      <c r="D17">
        <v>264</v>
      </c>
      <c r="E17" t="s">
        <v>12</v>
      </c>
      <c r="F17">
        <v>0</v>
      </c>
      <c r="G17">
        <v>6.5759999999999996</v>
      </c>
      <c r="H17" s="3">
        <v>5489</v>
      </c>
      <c r="I17">
        <v>4.2430000000000003</v>
      </c>
      <c r="J17" t="s">
        <v>13</v>
      </c>
      <c r="K17" t="s">
        <v>13</v>
      </c>
      <c r="L17" t="s">
        <v>13</v>
      </c>
      <c r="M17" t="s">
        <v>13</v>
      </c>
      <c r="O17">
        <v>43</v>
      </c>
      <c r="P17" t="s">
        <v>45</v>
      </c>
      <c r="Q17" s="2">
        <v>44727.582060185188</v>
      </c>
      <c r="R17">
        <v>264</v>
      </c>
      <c r="S17" t="s">
        <v>12</v>
      </c>
      <c r="T17">
        <v>0</v>
      </c>
      <c r="U17" t="s">
        <v>13</v>
      </c>
      <c r="V17" s="3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43</v>
      </c>
      <c r="AD17" t="s">
        <v>45</v>
      </c>
      <c r="AE17" s="2">
        <v>44727.582060185188</v>
      </c>
      <c r="AF17">
        <v>264</v>
      </c>
      <c r="AG17" t="s">
        <v>12</v>
      </c>
      <c r="AH17">
        <v>0</v>
      </c>
      <c r="AI17">
        <v>13.667999999999999</v>
      </c>
      <c r="AJ17" s="3">
        <v>5384</v>
      </c>
      <c r="AK17">
        <v>521.74400000000003</v>
      </c>
      <c r="AL17" t="s">
        <v>13</v>
      </c>
      <c r="AM17" t="s">
        <v>13</v>
      </c>
      <c r="AN17" t="s">
        <v>13</v>
      </c>
      <c r="AO17" t="s">
        <v>13</v>
      </c>
      <c r="AS17" s="14">
        <v>77</v>
      </c>
      <c r="AT17" s="16">
        <f t="shared" si="0"/>
        <v>4.2499009392000007</v>
      </c>
      <c r="AU17" s="17">
        <f t="shared" si="1"/>
        <v>514.23536767999997</v>
      </c>
      <c r="AW17" s="6">
        <f t="shared" si="2"/>
        <v>11.116988821249999</v>
      </c>
      <c r="AX17" s="7">
        <f t="shared" si="3"/>
        <v>1031.2040573868801</v>
      </c>
      <c r="AZ17" s="8">
        <f t="shared" si="4"/>
        <v>12.523464438049999</v>
      </c>
      <c r="BA17" s="9">
        <f t="shared" si="5"/>
        <v>1025.0914639654402</v>
      </c>
      <c r="BC17" s="10">
        <f t="shared" si="6"/>
        <v>7.1555273813000007</v>
      </c>
      <c r="BD17" s="11">
        <f t="shared" si="7"/>
        <v>1008.4330401228799</v>
      </c>
      <c r="BF17" s="16">
        <f t="shared" si="8"/>
        <v>4.2499009392000007</v>
      </c>
      <c r="BG17" s="17">
        <f t="shared" si="9"/>
        <v>514.23536767999997</v>
      </c>
      <c r="BI17">
        <v>43</v>
      </c>
      <c r="BJ17" t="s">
        <v>45</v>
      </c>
      <c r="BK17" s="2">
        <v>44727.582060185188</v>
      </c>
      <c r="BL17">
        <v>264</v>
      </c>
      <c r="BM17" t="s">
        <v>12</v>
      </c>
      <c r="BN17">
        <v>0</v>
      </c>
      <c r="BO17">
        <v>2.702</v>
      </c>
      <c r="BP17" s="3">
        <v>13221599</v>
      </c>
      <c r="BQ17">
        <v>787.83699999999999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5">
      <c r="A18">
        <v>44</v>
      </c>
      <c r="B18" t="s">
        <v>46</v>
      </c>
      <c r="C18" s="2">
        <v>44727.605393518519</v>
      </c>
      <c r="D18">
        <v>330</v>
      </c>
      <c r="E18" t="s">
        <v>12</v>
      </c>
      <c r="F18">
        <v>0</v>
      </c>
      <c r="G18">
        <v>6.5659999999999998</v>
      </c>
      <c r="H18" s="3">
        <v>4850</v>
      </c>
      <c r="I18">
        <v>3.2290000000000001</v>
      </c>
      <c r="J18" t="s">
        <v>13</v>
      </c>
      <c r="K18" t="s">
        <v>13</v>
      </c>
      <c r="L18" t="s">
        <v>13</v>
      </c>
      <c r="M18" t="s">
        <v>13</v>
      </c>
      <c r="O18">
        <v>44</v>
      </c>
      <c r="P18" t="s">
        <v>46</v>
      </c>
      <c r="Q18" s="2">
        <v>44727.605393518519</v>
      </c>
      <c r="R18">
        <v>330</v>
      </c>
      <c r="S18" t="s">
        <v>12</v>
      </c>
      <c r="T18">
        <v>0</v>
      </c>
      <c r="U18" t="s">
        <v>13</v>
      </c>
      <c r="V18" s="3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44</v>
      </c>
      <c r="AD18" t="s">
        <v>46</v>
      </c>
      <c r="AE18" s="2">
        <v>44727.605393518519</v>
      </c>
      <c r="AF18">
        <v>330</v>
      </c>
      <c r="AG18" t="s">
        <v>12</v>
      </c>
      <c r="AH18">
        <v>0</v>
      </c>
      <c r="AI18">
        <v>13.677</v>
      </c>
      <c r="AJ18" s="3">
        <v>6239</v>
      </c>
      <c r="AK18">
        <v>597.09400000000005</v>
      </c>
      <c r="AL18" t="s">
        <v>13</v>
      </c>
      <c r="AM18" t="s">
        <v>13</v>
      </c>
      <c r="AN18" t="s">
        <v>13</v>
      </c>
      <c r="AO18" t="s">
        <v>13</v>
      </c>
      <c r="AS18" s="14">
        <v>78</v>
      </c>
      <c r="AT18" s="16">
        <f t="shared" si="0"/>
        <v>3.2327070000000004</v>
      </c>
      <c r="AU18" s="17">
        <f t="shared" si="1"/>
        <v>590.19907388000001</v>
      </c>
      <c r="AW18" s="6">
        <f t="shared" si="2"/>
        <v>9.2481031249999983</v>
      </c>
      <c r="AX18" s="7">
        <f t="shared" si="3"/>
        <v>1189.0972701548301</v>
      </c>
      <c r="AZ18" s="8">
        <f t="shared" si="4"/>
        <v>10.463421125</v>
      </c>
      <c r="BA18" s="9">
        <f t="shared" si="5"/>
        <v>1188.40587753254</v>
      </c>
      <c r="BC18" s="10">
        <f t="shared" si="6"/>
        <v>5.6620842500000013</v>
      </c>
      <c r="BD18" s="11">
        <f t="shared" si="7"/>
        <v>1184.90793091208</v>
      </c>
      <c r="BF18" s="16">
        <f t="shared" si="8"/>
        <v>3.2327070000000004</v>
      </c>
      <c r="BG18" s="17">
        <f t="shared" si="9"/>
        <v>590.19907388000001</v>
      </c>
      <c r="BI18">
        <v>44</v>
      </c>
      <c r="BJ18" t="s">
        <v>46</v>
      </c>
      <c r="BK18" s="2">
        <v>44727.605393518519</v>
      </c>
      <c r="BL18">
        <v>330</v>
      </c>
      <c r="BM18" t="s">
        <v>12</v>
      </c>
      <c r="BN18">
        <v>0</v>
      </c>
      <c r="BO18">
        <v>2.7210000000000001</v>
      </c>
      <c r="BP18" s="3">
        <v>12741881</v>
      </c>
      <c r="BQ18">
        <v>791.02099999999996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5">
      <c r="A19">
        <v>45</v>
      </c>
      <c r="B19" t="s">
        <v>47</v>
      </c>
      <c r="C19" s="2">
        <v>44727.628738425927</v>
      </c>
      <c r="D19">
        <v>360</v>
      </c>
      <c r="E19" t="s">
        <v>12</v>
      </c>
      <c r="F19">
        <v>0</v>
      </c>
      <c r="G19">
        <v>6.5819999999999999</v>
      </c>
      <c r="H19" s="3">
        <v>4978</v>
      </c>
      <c r="I19">
        <v>3.4260000000000002</v>
      </c>
      <c r="J19" t="s">
        <v>13</v>
      </c>
      <c r="K19" t="s">
        <v>13</v>
      </c>
      <c r="L19" t="s">
        <v>13</v>
      </c>
      <c r="M19" t="s">
        <v>13</v>
      </c>
      <c r="O19">
        <v>45</v>
      </c>
      <c r="P19" t="s">
        <v>47</v>
      </c>
      <c r="Q19" s="2">
        <v>44727.628738425927</v>
      </c>
      <c r="R19">
        <v>360</v>
      </c>
      <c r="S19" t="s">
        <v>12</v>
      </c>
      <c r="T19">
        <v>0</v>
      </c>
      <c r="U19" t="s">
        <v>13</v>
      </c>
      <c r="V19" s="3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45</v>
      </c>
      <c r="AD19" t="s">
        <v>47</v>
      </c>
      <c r="AE19" s="2">
        <v>44727.628738425927</v>
      </c>
      <c r="AF19">
        <v>360</v>
      </c>
      <c r="AG19" t="s">
        <v>12</v>
      </c>
      <c r="AH19">
        <v>0</v>
      </c>
      <c r="AI19">
        <v>13.666</v>
      </c>
      <c r="AJ19" s="3">
        <v>4766</v>
      </c>
      <c r="AK19">
        <v>464.42399999999998</v>
      </c>
      <c r="AL19" t="s">
        <v>13</v>
      </c>
      <c r="AM19" t="s">
        <v>13</v>
      </c>
      <c r="AN19" t="s">
        <v>13</v>
      </c>
      <c r="AO19" t="s">
        <v>13</v>
      </c>
      <c r="AS19" s="14">
        <v>79</v>
      </c>
      <c r="AT19" s="16">
        <f t="shared" si="0"/>
        <v>3.4354699567999996</v>
      </c>
      <c r="AU19" s="17">
        <f t="shared" si="1"/>
        <v>457.76252768000001</v>
      </c>
      <c r="AW19" s="6">
        <f t="shared" si="2"/>
        <v>9.6210752849999981</v>
      </c>
      <c r="AX19" s="7">
        <f t="shared" si="3"/>
        <v>917.02059476587999</v>
      </c>
      <c r="AZ19" s="8">
        <f t="shared" si="4"/>
        <v>10.879864952199998</v>
      </c>
      <c r="BA19" s="9">
        <f t="shared" si="5"/>
        <v>907.03185806744011</v>
      </c>
      <c r="BC19" s="10">
        <f t="shared" si="6"/>
        <v>5.9517365252000012</v>
      </c>
      <c r="BD19" s="11">
        <f t="shared" si="7"/>
        <v>880.85251942688001</v>
      </c>
      <c r="BF19" s="16">
        <f t="shared" si="8"/>
        <v>3.4354699567999996</v>
      </c>
      <c r="BG19" s="17">
        <f t="shared" si="9"/>
        <v>457.76252768000001</v>
      </c>
      <c r="BI19">
        <v>45</v>
      </c>
      <c r="BJ19" t="s">
        <v>47</v>
      </c>
      <c r="BK19" s="2">
        <v>44727.628738425927</v>
      </c>
      <c r="BL19">
        <v>360</v>
      </c>
      <c r="BM19" t="s">
        <v>12</v>
      </c>
      <c r="BN19">
        <v>0</v>
      </c>
      <c r="BO19">
        <v>2.7120000000000002</v>
      </c>
      <c r="BP19" s="3">
        <v>12826839</v>
      </c>
      <c r="BQ19">
        <v>790.45299999999997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5">
      <c r="A20">
        <v>46</v>
      </c>
      <c r="B20" t="s">
        <v>48</v>
      </c>
      <c r="C20" s="2">
        <v>44727.65215277778</v>
      </c>
      <c r="D20">
        <v>385</v>
      </c>
      <c r="E20" t="s">
        <v>12</v>
      </c>
      <c r="F20">
        <v>0</v>
      </c>
      <c r="G20">
        <v>6.5810000000000004</v>
      </c>
      <c r="H20" s="3">
        <v>5365</v>
      </c>
      <c r="I20">
        <v>4.04</v>
      </c>
      <c r="J20" t="s">
        <v>13</v>
      </c>
      <c r="K20" t="s">
        <v>13</v>
      </c>
      <c r="L20" t="s">
        <v>13</v>
      </c>
      <c r="M20" t="s">
        <v>13</v>
      </c>
      <c r="O20">
        <v>46</v>
      </c>
      <c r="P20" t="s">
        <v>48</v>
      </c>
      <c r="Q20" s="2">
        <v>44727.65215277778</v>
      </c>
      <c r="R20">
        <v>385</v>
      </c>
      <c r="S20" t="s">
        <v>12</v>
      </c>
      <c r="T20">
        <v>0</v>
      </c>
      <c r="U20" t="s">
        <v>13</v>
      </c>
      <c r="V20" s="3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46</v>
      </c>
      <c r="AD20" t="s">
        <v>48</v>
      </c>
      <c r="AE20" s="2">
        <v>44727.65215277778</v>
      </c>
      <c r="AF20">
        <v>385</v>
      </c>
      <c r="AG20" t="s">
        <v>12</v>
      </c>
      <c r="AH20">
        <v>0</v>
      </c>
      <c r="AI20">
        <v>13.685</v>
      </c>
      <c r="AJ20" s="3">
        <v>4740</v>
      </c>
      <c r="AK20">
        <v>461.904</v>
      </c>
      <c r="AL20" t="s">
        <v>13</v>
      </c>
      <c r="AM20" t="s">
        <v>13</v>
      </c>
      <c r="AN20" t="s">
        <v>13</v>
      </c>
      <c r="AO20" t="s">
        <v>13</v>
      </c>
      <c r="AS20" s="14">
        <v>80</v>
      </c>
      <c r="AT20" s="16">
        <f t="shared" si="0"/>
        <v>4.0515405200000005</v>
      </c>
      <c r="AU20" s="17">
        <f t="shared" si="1"/>
        <v>455.35784799999999</v>
      </c>
      <c r="AW20" s="6">
        <f t="shared" si="2"/>
        <v>10.752968531249998</v>
      </c>
      <c r="AX20" s="7">
        <f t="shared" si="3"/>
        <v>912.21570874800011</v>
      </c>
      <c r="AZ20" s="8">
        <f t="shared" si="4"/>
        <v>12.127407111249997</v>
      </c>
      <c r="BA20" s="9">
        <f t="shared" si="5"/>
        <v>902.06467682400012</v>
      </c>
      <c r="BC20" s="10">
        <f t="shared" si="6"/>
        <v>6.8564410925000008</v>
      </c>
      <c r="BD20" s="11">
        <f t="shared" si="7"/>
        <v>875.48462684799983</v>
      </c>
      <c r="BF20" s="16">
        <f t="shared" si="8"/>
        <v>4.0515405200000005</v>
      </c>
      <c r="BG20" s="17">
        <f t="shared" si="9"/>
        <v>455.35784799999999</v>
      </c>
      <c r="BI20">
        <v>46</v>
      </c>
      <c r="BJ20" t="s">
        <v>48</v>
      </c>
      <c r="BK20" s="2">
        <v>44727.65215277778</v>
      </c>
      <c r="BL20">
        <v>385</v>
      </c>
      <c r="BM20" t="s">
        <v>12</v>
      </c>
      <c r="BN20">
        <v>0</v>
      </c>
      <c r="BO20">
        <v>2.7120000000000002</v>
      </c>
      <c r="BP20" s="3">
        <v>12962056</v>
      </c>
      <c r="BQ20">
        <v>789.55200000000002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5">
      <c r="A21">
        <v>47</v>
      </c>
      <c r="B21" t="s">
        <v>49</v>
      </c>
      <c r="C21" s="2">
        <v>44727.675486111111</v>
      </c>
      <c r="D21">
        <v>329</v>
      </c>
      <c r="E21" t="s">
        <v>12</v>
      </c>
      <c r="F21">
        <v>0</v>
      </c>
      <c r="G21">
        <v>6.5709999999999997</v>
      </c>
      <c r="H21" s="3">
        <v>4778</v>
      </c>
      <c r="I21">
        <v>3.12</v>
      </c>
      <c r="J21" t="s">
        <v>13</v>
      </c>
      <c r="K21" t="s">
        <v>13</v>
      </c>
      <c r="L21" t="s">
        <v>13</v>
      </c>
      <c r="M21" t="s">
        <v>13</v>
      </c>
      <c r="O21">
        <v>47</v>
      </c>
      <c r="P21" t="s">
        <v>49</v>
      </c>
      <c r="Q21" s="2">
        <v>44727.675486111111</v>
      </c>
      <c r="R21">
        <v>329</v>
      </c>
      <c r="S21" t="s">
        <v>12</v>
      </c>
      <c r="T21">
        <v>0</v>
      </c>
      <c r="U21" t="s">
        <v>13</v>
      </c>
      <c r="V21" s="3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47</v>
      </c>
      <c r="AD21" t="s">
        <v>49</v>
      </c>
      <c r="AE21" s="2">
        <v>44727.675486111111</v>
      </c>
      <c r="AF21">
        <v>329</v>
      </c>
      <c r="AG21" t="s">
        <v>12</v>
      </c>
      <c r="AH21">
        <v>0</v>
      </c>
      <c r="AI21">
        <v>13.673999999999999</v>
      </c>
      <c r="AJ21" s="3">
        <v>4990</v>
      </c>
      <c r="AK21">
        <v>485.53699999999998</v>
      </c>
      <c r="AL21" t="s">
        <v>13</v>
      </c>
      <c r="AM21" t="s">
        <v>13</v>
      </c>
      <c r="AN21" t="s">
        <v>13</v>
      </c>
      <c r="AO21" t="s">
        <v>13</v>
      </c>
      <c r="AS21" s="14">
        <v>81</v>
      </c>
      <c r="AT21" s="16">
        <f t="shared" si="0"/>
        <v>3.1188717168000002</v>
      </c>
      <c r="AU21" s="17">
        <f t="shared" si="1"/>
        <v>478.38344800000004</v>
      </c>
      <c r="AW21" s="6">
        <f t="shared" si="2"/>
        <v>9.0386122849999992</v>
      </c>
      <c r="AX21" s="7">
        <f t="shared" si="3"/>
        <v>958.41302072300016</v>
      </c>
      <c r="AZ21" s="8">
        <f t="shared" si="4"/>
        <v>10.228336992199999</v>
      </c>
      <c r="BA21" s="9">
        <f t="shared" si="5"/>
        <v>949.8251243740001</v>
      </c>
      <c r="BC21" s="10">
        <f t="shared" si="6"/>
        <v>5.5012471652000006</v>
      </c>
      <c r="BD21" s="11">
        <f t="shared" si="7"/>
        <v>927.09754944799988</v>
      </c>
      <c r="BF21" s="16">
        <f t="shared" si="8"/>
        <v>3.1188717168000002</v>
      </c>
      <c r="BG21" s="17">
        <f t="shared" si="9"/>
        <v>478.38344800000004</v>
      </c>
      <c r="BI21">
        <v>47</v>
      </c>
      <c r="BJ21" t="s">
        <v>49</v>
      </c>
      <c r="BK21" s="2">
        <v>44727.675486111111</v>
      </c>
      <c r="BL21">
        <v>329</v>
      </c>
      <c r="BM21" t="s">
        <v>12</v>
      </c>
      <c r="BN21">
        <v>0</v>
      </c>
      <c r="BO21">
        <v>2.72</v>
      </c>
      <c r="BP21" s="3">
        <v>12851585</v>
      </c>
      <c r="BQ21">
        <v>790.28700000000003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5">
      <c r="A22">
        <v>48</v>
      </c>
      <c r="B22" t="s">
        <v>50</v>
      </c>
      <c r="C22" s="2">
        <v>44727.698842592596</v>
      </c>
      <c r="D22">
        <v>287</v>
      </c>
      <c r="E22" t="s">
        <v>12</v>
      </c>
      <c r="F22">
        <v>0</v>
      </c>
      <c r="G22">
        <v>6.5869999999999997</v>
      </c>
      <c r="H22" s="3">
        <v>4522</v>
      </c>
      <c r="I22">
        <v>2.7370000000000001</v>
      </c>
      <c r="J22" t="s">
        <v>13</v>
      </c>
      <c r="K22" t="s">
        <v>13</v>
      </c>
      <c r="L22" t="s">
        <v>13</v>
      </c>
      <c r="M22" t="s">
        <v>13</v>
      </c>
      <c r="O22">
        <v>48</v>
      </c>
      <c r="P22" t="s">
        <v>50</v>
      </c>
      <c r="Q22" s="2">
        <v>44727.698842592596</v>
      </c>
      <c r="R22">
        <v>287</v>
      </c>
      <c r="S22" t="s">
        <v>12</v>
      </c>
      <c r="T22">
        <v>0</v>
      </c>
      <c r="U22" t="s">
        <v>13</v>
      </c>
      <c r="V22" s="3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48</v>
      </c>
      <c r="AD22" t="s">
        <v>50</v>
      </c>
      <c r="AE22" s="2">
        <v>44727.698842592596</v>
      </c>
      <c r="AF22">
        <v>287</v>
      </c>
      <c r="AG22" t="s">
        <v>12</v>
      </c>
      <c r="AH22">
        <v>0</v>
      </c>
      <c r="AI22">
        <v>13.698</v>
      </c>
      <c r="AJ22" s="3">
        <v>4777</v>
      </c>
      <c r="AK22">
        <v>465.47199999999998</v>
      </c>
      <c r="AL22" t="s">
        <v>13</v>
      </c>
      <c r="AM22" t="s">
        <v>13</v>
      </c>
      <c r="AN22" t="s">
        <v>13</v>
      </c>
      <c r="AO22" t="s">
        <v>13</v>
      </c>
      <c r="AS22" s="14">
        <v>82</v>
      </c>
      <c r="AT22" s="16">
        <f t="shared" si="0"/>
        <v>2.7154003568</v>
      </c>
      <c r="AU22" s="17">
        <f t="shared" si="1"/>
        <v>458.77919212</v>
      </c>
      <c r="AW22" s="6">
        <f t="shared" si="2"/>
        <v>8.2955402849999977</v>
      </c>
      <c r="AX22" s="7">
        <f t="shared" si="3"/>
        <v>919.05340561066998</v>
      </c>
      <c r="AZ22" s="8">
        <f t="shared" si="4"/>
        <v>9.387616352200002</v>
      </c>
      <c r="BA22" s="9">
        <f t="shared" si="5"/>
        <v>909.13335120646013</v>
      </c>
      <c r="BC22" s="10">
        <f t="shared" si="6"/>
        <v>4.9415825252000012</v>
      </c>
      <c r="BD22" s="11">
        <f t="shared" si="7"/>
        <v>883.1235405159199</v>
      </c>
      <c r="BF22" s="16">
        <f t="shared" si="8"/>
        <v>2.7154003568</v>
      </c>
      <c r="BG22" s="17">
        <f t="shared" si="9"/>
        <v>458.77919212</v>
      </c>
      <c r="BI22">
        <v>48</v>
      </c>
      <c r="BJ22" t="s">
        <v>50</v>
      </c>
      <c r="BK22" s="2">
        <v>44727.698842592596</v>
      </c>
      <c r="BL22">
        <v>287</v>
      </c>
      <c r="BM22" t="s">
        <v>12</v>
      </c>
      <c r="BN22">
        <v>0</v>
      </c>
      <c r="BO22">
        <v>2.7210000000000001</v>
      </c>
      <c r="BP22" s="3">
        <v>12801778</v>
      </c>
      <c r="BQ22">
        <v>790.62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5">
      <c r="A23">
        <v>49</v>
      </c>
      <c r="B23" t="s">
        <v>51</v>
      </c>
      <c r="C23" s="2">
        <v>44727.722187500003</v>
      </c>
      <c r="D23">
        <v>208</v>
      </c>
      <c r="E23" t="s">
        <v>12</v>
      </c>
      <c r="F23">
        <v>0</v>
      </c>
      <c r="G23">
        <v>6.5650000000000004</v>
      </c>
      <c r="H23" s="3">
        <v>4564</v>
      </c>
      <c r="I23">
        <v>2.7989999999999999</v>
      </c>
      <c r="J23" t="s">
        <v>13</v>
      </c>
      <c r="K23" t="s">
        <v>13</v>
      </c>
      <c r="L23" t="s">
        <v>13</v>
      </c>
      <c r="M23" t="s">
        <v>13</v>
      </c>
      <c r="O23">
        <v>49</v>
      </c>
      <c r="P23" t="s">
        <v>51</v>
      </c>
      <c r="Q23" s="2">
        <v>44727.722187500003</v>
      </c>
      <c r="R23">
        <v>208</v>
      </c>
      <c r="S23" t="s">
        <v>12</v>
      </c>
      <c r="T23">
        <v>0</v>
      </c>
      <c r="U23" t="s">
        <v>13</v>
      </c>
      <c r="V2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49</v>
      </c>
      <c r="AD23" t="s">
        <v>51</v>
      </c>
      <c r="AE23" s="2">
        <v>44727.722187500003</v>
      </c>
      <c r="AF23">
        <v>208</v>
      </c>
      <c r="AG23" t="s">
        <v>12</v>
      </c>
      <c r="AH23">
        <v>0</v>
      </c>
      <c r="AI23">
        <v>13.69</v>
      </c>
      <c r="AJ23" s="3">
        <v>5331</v>
      </c>
      <c r="AK23">
        <v>516.98099999999999</v>
      </c>
      <c r="AL23" t="s">
        <v>13</v>
      </c>
      <c r="AM23" t="s">
        <v>13</v>
      </c>
      <c r="AN23" t="s">
        <v>13</v>
      </c>
      <c r="AO23" t="s">
        <v>13</v>
      </c>
      <c r="AS23" s="14">
        <v>83</v>
      </c>
      <c r="AT23" s="16">
        <f t="shared" si="0"/>
        <v>2.7814582591999999</v>
      </c>
      <c r="AU23" s="17">
        <f t="shared" si="1"/>
        <v>509.44373308000002</v>
      </c>
      <c r="AW23" s="6">
        <f t="shared" si="2"/>
        <v>8.4172595399999999</v>
      </c>
      <c r="AX23" s="7">
        <f t="shared" si="3"/>
        <v>1021.4135041560302</v>
      </c>
      <c r="AZ23" s="8">
        <f t="shared" si="4"/>
        <v>9.5260679368000005</v>
      </c>
      <c r="BA23" s="9">
        <f t="shared" si="5"/>
        <v>1014.9670979381401</v>
      </c>
      <c r="BC23" s="10">
        <f t="shared" si="6"/>
        <v>5.0320965488000002</v>
      </c>
      <c r="BD23" s="11">
        <f t="shared" si="7"/>
        <v>997.49243280327983</v>
      </c>
      <c r="BF23" s="16">
        <f t="shared" si="8"/>
        <v>2.7814582591999999</v>
      </c>
      <c r="BG23" s="17">
        <f t="shared" si="9"/>
        <v>509.44373308000002</v>
      </c>
      <c r="BI23">
        <v>49</v>
      </c>
      <c r="BJ23" t="s">
        <v>51</v>
      </c>
      <c r="BK23" s="2">
        <v>44727.722187500003</v>
      </c>
      <c r="BL23">
        <v>208</v>
      </c>
      <c r="BM23" t="s">
        <v>12</v>
      </c>
      <c r="BN23">
        <v>0</v>
      </c>
      <c r="BO23">
        <v>2.7229999999999999</v>
      </c>
      <c r="BP23" s="3">
        <v>12756677</v>
      </c>
      <c r="BQ23">
        <v>790.92200000000003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5">
      <c r="A24">
        <v>50</v>
      </c>
      <c r="B24" t="s">
        <v>52</v>
      </c>
      <c r="C24" s="2">
        <v>44727.745532407411</v>
      </c>
      <c r="D24">
        <v>320</v>
      </c>
      <c r="E24" t="s">
        <v>12</v>
      </c>
      <c r="F24">
        <v>0</v>
      </c>
      <c r="G24">
        <v>6.5810000000000004</v>
      </c>
      <c r="H24" s="3">
        <v>4761</v>
      </c>
      <c r="I24">
        <v>3.093</v>
      </c>
      <c r="J24" t="s">
        <v>13</v>
      </c>
      <c r="K24" t="s">
        <v>13</v>
      </c>
      <c r="L24" t="s">
        <v>13</v>
      </c>
      <c r="M24" t="s">
        <v>13</v>
      </c>
      <c r="O24">
        <v>50</v>
      </c>
      <c r="P24" t="s">
        <v>52</v>
      </c>
      <c r="Q24" s="2">
        <v>44727.745532407411</v>
      </c>
      <c r="R24">
        <v>320</v>
      </c>
      <c r="S24" t="s">
        <v>12</v>
      </c>
      <c r="T24">
        <v>0</v>
      </c>
      <c r="U24" t="s">
        <v>13</v>
      </c>
      <c r="V24" s="3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50</v>
      </c>
      <c r="AD24" t="s">
        <v>52</v>
      </c>
      <c r="AE24" s="2">
        <v>44727.745532407411</v>
      </c>
      <c r="AF24">
        <v>320</v>
      </c>
      <c r="AG24" t="s">
        <v>12</v>
      </c>
      <c r="AH24">
        <v>0</v>
      </c>
      <c r="AI24">
        <v>13.686</v>
      </c>
      <c r="AJ24" s="3">
        <v>7053</v>
      </c>
      <c r="AK24">
        <v>665.101</v>
      </c>
      <c r="AL24" t="s">
        <v>13</v>
      </c>
      <c r="AM24" t="s">
        <v>13</v>
      </c>
      <c r="AN24" t="s">
        <v>13</v>
      </c>
      <c r="AO24" t="s">
        <v>13</v>
      </c>
      <c r="AS24" s="14">
        <v>84</v>
      </c>
      <c r="AT24" s="16">
        <f t="shared" si="0"/>
        <v>3.0920169391999996</v>
      </c>
      <c r="AU24" s="17">
        <f t="shared" si="1"/>
        <v>660.18334252</v>
      </c>
      <c r="AW24" s="6">
        <f t="shared" si="2"/>
        <v>8.9891813212499994</v>
      </c>
      <c r="AX24" s="7">
        <f t="shared" si="3"/>
        <v>1339.3337183390702</v>
      </c>
      <c r="AZ24" s="8">
        <f t="shared" si="4"/>
        <v>10.172743338050001</v>
      </c>
      <c r="BA24" s="9">
        <f t="shared" si="5"/>
        <v>1343.8667494056601</v>
      </c>
      <c r="BC24" s="10">
        <f t="shared" si="6"/>
        <v>5.4634915813000005</v>
      </c>
      <c r="BD24" s="11">
        <f t="shared" si="7"/>
        <v>1352.8856124743199</v>
      </c>
      <c r="BF24" s="16">
        <f t="shared" si="8"/>
        <v>3.0920169391999996</v>
      </c>
      <c r="BG24" s="17">
        <f t="shared" si="9"/>
        <v>660.18334252</v>
      </c>
      <c r="BI24">
        <v>50</v>
      </c>
      <c r="BJ24" t="s">
        <v>52</v>
      </c>
      <c r="BK24" s="2">
        <v>44727.745532407411</v>
      </c>
      <c r="BL24">
        <v>320</v>
      </c>
      <c r="BM24" t="s">
        <v>12</v>
      </c>
      <c r="BN24">
        <v>0</v>
      </c>
      <c r="BO24">
        <v>2.7210000000000001</v>
      </c>
      <c r="BP24" s="3">
        <v>12845705</v>
      </c>
      <c r="BQ24">
        <v>790.327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5">
      <c r="A25">
        <v>51</v>
      </c>
      <c r="B25" t="s">
        <v>53</v>
      </c>
      <c r="C25" s="2">
        <v>44727.768888888888</v>
      </c>
      <c r="D25">
        <v>157</v>
      </c>
      <c r="E25" t="s">
        <v>12</v>
      </c>
      <c r="F25">
        <v>0</v>
      </c>
      <c r="G25">
        <v>6.5890000000000004</v>
      </c>
      <c r="H25" s="3">
        <v>4790</v>
      </c>
      <c r="I25">
        <v>3.1379999999999999</v>
      </c>
      <c r="J25" t="s">
        <v>13</v>
      </c>
      <c r="K25" t="s">
        <v>13</v>
      </c>
      <c r="L25" t="s">
        <v>13</v>
      </c>
      <c r="M25" t="s">
        <v>13</v>
      </c>
      <c r="O25">
        <v>51</v>
      </c>
      <c r="P25" t="s">
        <v>53</v>
      </c>
      <c r="Q25" s="2">
        <v>44727.768888888888</v>
      </c>
      <c r="R25">
        <v>157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51</v>
      </c>
      <c r="AD25" t="s">
        <v>53</v>
      </c>
      <c r="AE25" s="2">
        <v>44727.768888888888</v>
      </c>
      <c r="AF25">
        <v>157</v>
      </c>
      <c r="AG25" t="s">
        <v>12</v>
      </c>
      <c r="AH25">
        <v>0</v>
      </c>
      <c r="AI25">
        <v>13.708</v>
      </c>
      <c r="AJ25" s="3">
        <v>5833</v>
      </c>
      <c r="AK25">
        <v>561.88800000000003</v>
      </c>
      <c r="AL25" t="s">
        <v>13</v>
      </c>
      <c r="AM25" t="s">
        <v>13</v>
      </c>
      <c r="AN25" t="s">
        <v>13</v>
      </c>
      <c r="AO25" t="s">
        <v>13</v>
      </c>
      <c r="AS25" s="14">
        <v>85</v>
      </c>
      <c r="AT25" s="16">
        <f t="shared" si="0"/>
        <v>3.1378333199999995</v>
      </c>
      <c r="AU25" s="17">
        <f t="shared" si="1"/>
        <v>554.44096492000006</v>
      </c>
      <c r="AW25" s="6">
        <f t="shared" si="2"/>
        <v>9.0735121249999988</v>
      </c>
      <c r="AX25" s="7">
        <f t="shared" si="3"/>
        <v>1114.1325204874699</v>
      </c>
      <c r="AZ25" s="8">
        <f t="shared" si="4"/>
        <v>10.267559405</v>
      </c>
      <c r="BA25" s="9">
        <f t="shared" si="5"/>
        <v>1110.8583715648601</v>
      </c>
      <c r="BC25" s="10">
        <f t="shared" si="6"/>
        <v>5.5279487300000003</v>
      </c>
      <c r="BD25" s="11">
        <f t="shared" si="7"/>
        <v>1101.1128103527199</v>
      </c>
      <c r="BF25" s="16">
        <f t="shared" si="8"/>
        <v>3.1378333199999995</v>
      </c>
      <c r="BG25" s="17">
        <f t="shared" si="9"/>
        <v>554.44096492000006</v>
      </c>
      <c r="BI25">
        <v>51</v>
      </c>
      <c r="BJ25" t="s">
        <v>53</v>
      </c>
      <c r="BK25" s="2">
        <v>44727.768888888888</v>
      </c>
      <c r="BL25">
        <v>157</v>
      </c>
      <c r="BM25" t="s">
        <v>12</v>
      </c>
      <c r="BN25">
        <v>0</v>
      </c>
      <c r="BO25">
        <v>2.722</v>
      </c>
      <c r="BP25" s="3">
        <v>12860032</v>
      </c>
      <c r="BQ25">
        <v>790.23099999999999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5">
      <c r="A26">
        <v>52</v>
      </c>
      <c r="B26" t="s">
        <v>54</v>
      </c>
      <c r="C26" s="2">
        <v>44727.792291666665</v>
      </c>
      <c r="D26">
        <v>201</v>
      </c>
      <c r="E26" t="s">
        <v>12</v>
      </c>
      <c r="F26">
        <v>0</v>
      </c>
      <c r="G26">
        <v>6.5860000000000003</v>
      </c>
      <c r="H26" s="3">
        <v>4277</v>
      </c>
      <c r="I26">
        <v>2.38</v>
      </c>
      <c r="J26" t="s">
        <v>13</v>
      </c>
      <c r="K26" t="s">
        <v>13</v>
      </c>
      <c r="L26" t="s">
        <v>13</v>
      </c>
      <c r="M26" t="s">
        <v>13</v>
      </c>
      <c r="O26">
        <v>52</v>
      </c>
      <c r="P26" t="s">
        <v>54</v>
      </c>
      <c r="Q26" s="2">
        <v>44727.792291666665</v>
      </c>
      <c r="R26">
        <v>201</v>
      </c>
      <c r="S26" t="s">
        <v>12</v>
      </c>
      <c r="T26">
        <v>0</v>
      </c>
      <c r="U26" t="s">
        <v>13</v>
      </c>
      <c r="V26" s="3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52</v>
      </c>
      <c r="AD26" t="s">
        <v>54</v>
      </c>
      <c r="AE26" s="2">
        <v>44727.792291666665</v>
      </c>
      <c r="AF26">
        <v>201</v>
      </c>
      <c r="AG26" t="s">
        <v>12</v>
      </c>
      <c r="AH26">
        <v>0</v>
      </c>
      <c r="AI26">
        <v>13.67</v>
      </c>
      <c r="AJ26" s="3">
        <v>5933</v>
      </c>
      <c r="AK26">
        <v>570.63199999999995</v>
      </c>
      <c r="AL26" t="s">
        <v>13</v>
      </c>
      <c r="AM26" t="s">
        <v>13</v>
      </c>
      <c r="AN26" t="s">
        <v>13</v>
      </c>
      <c r="AO26" t="s">
        <v>13</v>
      </c>
      <c r="AS26" s="14">
        <v>86</v>
      </c>
      <c r="AT26" s="16">
        <f t="shared" si="0"/>
        <v>2.3311313807999996</v>
      </c>
      <c r="AU26" s="17">
        <f t="shared" si="1"/>
        <v>563.30101292000006</v>
      </c>
      <c r="AW26" s="6">
        <f t="shared" si="2"/>
        <v>7.5870054912499985</v>
      </c>
      <c r="AX26" s="7">
        <f t="shared" si="3"/>
        <v>1132.5986653054699</v>
      </c>
      <c r="AZ26" s="8">
        <f t="shared" si="4"/>
        <v>8.5759073544500009</v>
      </c>
      <c r="BA26" s="9">
        <f t="shared" si="5"/>
        <v>1129.95924004886</v>
      </c>
      <c r="BC26" s="10">
        <f t="shared" si="6"/>
        <v>4.4238008237000006</v>
      </c>
      <c r="BD26" s="11">
        <f t="shared" si="7"/>
        <v>1121.7527835207197</v>
      </c>
      <c r="BF26" s="16">
        <f t="shared" si="8"/>
        <v>2.3311313807999996</v>
      </c>
      <c r="BG26" s="17">
        <f t="shared" si="9"/>
        <v>563.30101292000006</v>
      </c>
      <c r="BI26">
        <v>52</v>
      </c>
      <c r="BJ26" t="s">
        <v>54</v>
      </c>
      <c r="BK26" s="2">
        <v>44727.792291666665</v>
      </c>
      <c r="BL26">
        <v>201</v>
      </c>
      <c r="BM26" t="s">
        <v>12</v>
      </c>
      <c r="BN26">
        <v>0</v>
      </c>
      <c r="BO26">
        <v>2.7</v>
      </c>
      <c r="BP26" s="3">
        <v>13598268</v>
      </c>
      <c r="BQ26">
        <v>785.37900000000002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5">
      <c r="A27">
        <v>53</v>
      </c>
      <c r="B27" t="s">
        <v>55</v>
      </c>
      <c r="C27" s="2">
        <v>44727.815659722219</v>
      </c>
      <c r="D27">
        <v>234</v>
      </c>
      <c r="E27" t="s">
        <v>12</v>
      </c>
      <c r="F27">
        <v>0</v>
      </c>
      <c r="G27">
        <v>6.5780000000000003</v>
      </c>
      <c r="H27" s="3">
        <v>4390</v>
      </c>
      <c r="I27">
        <v>2.5449999999999999</v>
      </c>
      <c r="J27" t="s">
        <v>13</v>
      </c>
      <c r="K27" t="s">
        <v>13</v>
      </c>
      <c r="L27" t="s">
        <v>13</v>
      </c>
      <c r="M27" t="s">
        <v>13</v>
      </c>
      <c r="O27">
        <v>53</v>
      </c>
      <c r="P27" t="s">
        <v>55</v>
      </c>
      <c r="Q27" s="2">
        <v>44727.815659722219</v>
      </c>
      <c r="R27">
        <v>234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53</v>
      </c>
      <c r="AD27" t="s">
        <v>55</v>
      </c>
      <c r="AE27" s="2">
        <v>44727.815659722219</v>
      </c>
      <c r="AF27">
        <v>234</v>
      </c>
      <c r="AG27" t="s">
        <v>12</v>
      </c>
      <c r="AH27">
        <v>0</v>
      </c>
      <c r="AI27">
        <v>13.677</v>
      </c>
      <c r="AJ27" s="3">
        <v>5269</v>
      </c>
      <c r="AK27">
        <v>511.31099999999998</v>
      </c>
      <c r="AL27" t="s">
        <v>13</v>
      </c>
      <c r="AM27" t="s">
        <v>13</v>
      </c>
      <c r="AN27" t="s">
        <v>13</v>
      </c>
      <c r="AO27" t="s">
        <v>13</v>
      </c>
      <c r="AS27" s="14">
        <v>87</v>
      </c>
      <c r="AT27" s="16">
        <f t="shared" si="0"/>
        <v>2.5081389199999995</v>
      </c>
      <c r="AU27" s="17">
        <f t="shared" si="1"/>
        <v>503.82616108000002</v>
      </c>
      <c r="AW27" s="6">
        <f t="shared" si="2"/>
        <v>7.9134821249999998</v>
      </c>
      <c r="AX27" s="7">
        <f t="shared" si="3"/>
        <v>1009.9599566000301</v>
      </c>
      <c r="AZ27" s="8">
        <f t="shared" si="4"/>
        <v>8.9511518049999985</v>
      </c>
      <c r="BA27" s="9">
        <f t="shared" si="5"/>
        <v>1003.1233840101401</v>
      </c>
      <c r="BC27" s="10">
        <f t="shared" si="6"/>
        <v>4.6604471299999997</v>
      </c>
      <c r="BD27" s="11">
        <f t="shared" si="7"/>
        <v>984.69380454728002</v>
      </c>
      <c r="BF27" s="16">
        <f t="shared" si="8"/>
        <v>2.5081389199999995</v>
      </c>
      <c r="BG27" s="17">
        <f t="shared" si="9"/>
        <v>503.82616108000002</v>
      </c>
      <c r="BI27">
        <v>53</v>
      </c>
      <c r="BJ27" t="s">
        <v>55</v>
      </c>
      <c r="BK27" s="2">
        <v>44727.815659722219</v>
      </c>
      <c r="BL27">
        <v>234</v>
      </c>
      <c r="BM27" t="s">
        <v>12</v>
      </c>
      <c r="BN27">
        <v>0</v>
      </c>
      <c r="BO27">
        <v>2.7269999999999999</v>
      </c>
      <c r="BP27" s="3">
        <v>12750803</v>
      </c>
      <c r="BQ27">
        <v>790.96100000000001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5">
      <c r="A28">
        <v>54</v>
      </c>
      <c r="B28" t="s">
        <v>56</v>
      </c>
      <c r="C28" s="2">
        <v>44727.839004629626</v>
      </c>
      <c r="D28">
        <v>315</v>
      </c>
      <c r="E28" t="s">
        <v>12</v>
      </c>
      <c r="F28">
        <v>0</v>
      </c>
      <c r="G28">
        <v>6.5739999999999998</v>
      </c>
      <c r="H28" s="3">
        <v>4197</v>
      </c>
      <c r="I28">
        <v>2.266</v>
      </c>
      <c r="J28" t="s">
        <v>13</v>
      </c>
      <c r="K28" t="s">
        <v>13</v>
      </c>
      <c r="L28" t="s">
        <v>13</v>
      </c>
      <c r="M28" t="s">
        <v>13</v>
      </c>
      <c r="O28">
        <v>54</v>
      </c>
      <c r="P28" t="s">
        <v>56</v>
      </c>
      <c r="Q28" s="2">
        <v>44727.839004629626</v>
      </c>
      <c r="R28">
        <v>315</v>
      </c>
      <c r="S28" t="s">
        <v>12</v>
      </c>
      <c r="T28">
        <v>0</v>
      </c>
      <c r="U28" t="s">
        <v>13</v>
      </c>
      <c r="V28" s="3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54</v>
      </c>
      <c r="AD28" t="s">
        <v>56</v>
      </c>
      <c r="AE28" s="2">
        <v>44727.839004629626</v>
      </c>
      <c r="AF28">
        <v>315</v>
      </c>
      <c r="AG28" t="s">
        <v>12</v>
      </c>
      <c r="AH28">
        <v>0</v>
      </c>
      <c r="AI28">
        <v>13.691000000000001</v>
      </c>
      <c r="AJ28" s="3">
        <v>6077</v>
      </c>
      <c r="AK28">
        <v>583.14</v>
      </c>
      <c r="AL28" t="s">
        <v>13</v>
      </c>
      <c r="AM28" t="s">
        <v>13</v>
      </c>
      <c r="AN28" t="s">
        <v>13</v>
      </c>
      <c r="AO28" t="s">
        <v>13</v>
      </c>
      <c r="AS28" s="14">
        <v>88</v>
      </c>
      <c r="AT28" s="16">
        <f t="shared" si="0"/>
        <v>2.2060509967999993</v>
      </c>
      <c r="AU28" s="17">
        <f t="shared" si="1"/>
        <v>575.99904812000011</v>
      </c>
      <c r="AW28" s="6">
        <f t="shared" si="2"/>
        <v>7.3561996912499996</v>
      </c>
      <c r="AX28" s="7">
        <f t="shared" si="3"/>
        <v>1159.1877083566699</v>
      </c>
      <c r="AZ28" s="8">
        <f t="shared" si="4"/>
        <v>8.3093528184500016</v>
      </c>
      <c r="BA28" s="9">
        <f t="shared" si="5"/>
        <v>1157.4639193544601</v>
      </c>
      <c r="BC28" s="10">
        <f t="shared" si="6"/>
        <v>4.2585070477000002</v>
      </c>
      <c r="BD28" s="11">
        <f t="shared" si="7"/>
        <v>1151.47344821192</v>
      </c>
      <c r="BF28" s="16">
        <f t="shared" si="8"/>
        <v>2.2060509967999993</v>
      </c>
      <c r="BG28" s="17">
        <f t="shared" si="9"/>
        <v>575.99904812000011</v>
      </c>
      <c r="BI28">
        <v>54</v>
      </c>
      <c r="BJ28" t="s">
        <v>56</v>
      </c>
      <c r="BK28" s="2">
        <v>44727.839004629626</v>
      </c>
      <c r="BL28">
        <v>315</v>
      </c>
      <c r="BM28" t="s">
        <v>12</v>
      </c>
      <c r="BN28">
        <v>0</v>
      </c>
      <c r="BO28">
        <v>2.726</v>
      </c>
      <c r="BP28" s="3">
        <v>12798151</v>
      </c>
      <c r="BQ28">
        <v>790.64400000000001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5">
      <c r="A29">
        <v>55</v>
      </c>
      <c r="B29" t="s">
        <v>57</v>
      </c>
      <c r="C29" s="2">
        <v>44727.862407407411</v>
      </c>
      <c r="D29">
        <v>318</v>
      </c>
      <c r="E29" t="s">
        <v>12</v>
      </c>
      <c r="F29">
        <v>0</v>
      </c>
      <c r="G29">
        <v>6.5810000000000004</v>
      </c>
      <c r="H29" s="3">
        <v>4092</v>
      </c>
      <c r="I29">
        <v>2.1160000000000001</v>
      </c>
      <c r="J29" t="s">
        <v>13</v>
      </c>
      <c r="K29" t="s">
        <v>13</v>
      </c>
      <c r="L29" t="s">
        <v>13</v>
      </c>
      <c r="M29" t="s">
        <v>13</v>
      </c>
      <c r="O29">
        <v>55</v>
      </c>
      <c r="P29" t="s">
        <v>57</v>
      </c>
      <c r="Q29" s="2">
        <v>44727.862407407411</v>
      </c>
      <c r="R29">
        <v>318</v>
      </c>
      <c r="S29" t="s">
        <v>12</v>
      </c>
      <c r="T29">
        <v>0</v>
      </c>
      <c r="U29" t="s">
        <v>13</v>
      </c>
      <c r="V29" s="3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55</v>
      </c>
      <c r="AD29" t="s">
        <v>57</v>
      </c>
      <c r="AE29" s="2">
        <v>44727.862407407411</v>
      </c>
      <c r="AF29">
        <v>318</v>
      </c>
      <c r="AG29" t="s">
        <v>12</v>
      </c>
      <c r="AH29">
        <v>0</v>
      </c>
      <c r="AI29">
        <v>13.683999999999999</v>
      </c>
      <c r="AJ29" s="3">
        <v>5045</v>
      </c>
      <c r="AK29">
        <v>490.59500000000003</v>
      </c>
      <c r="AL29" t="s">
        <v>13</v>
      </c>
      <c r="AM29" t="s">
        <v>13</v>
      </c>
      <c r="AN29" t="s">
        <v>13</v>
      </c>
      <c r="AO29" t="s">
        <v>13</v>
      </c>
      <c r="AS29" s="14">
        <v>89</v>
      </c>
      <c r="AT29" s="16">
        <f t="shared" si="0"/>
        <v>2.0421782528000003</v>
      </c>
      <c r="AU29" s="17">
        <f t="shared" si="1"/>
        <v>483.42022700000001</v>
      </c>
      <c r="AW29" s="6">
        <f t="shared" si="2"/>
        <v>7.053679859999999</v>
      </c>
      <c r="AX29" s="7">
        <f t="shared" si="3"/>
        <v>968.57537639075008</v>
      </c>
      <c r="AZ29" s="8">
        <f t="shared" si="4"/>
        <v>7.9583743112000001</v>
      </c>
      <c r="BA29" s="9">
        <f t="shared" si="5"/>
        <v>960.33215007350009</v>
      </c>
      <c r="BC29" s="10">
        <f t="shared" si="6"/>
        <v>4.0443814192000005</v>
      </c>
      <c r="BD29" s="11">
        <f t="shared" si="7"/>
        <v>938.45196432200009</v>
      </c>
      <c r="BF29" s="16">
        <f t="shared" si="8"/>
        <v>2.0421782528000003</v>
      </c>
      <c r="BG29" s="17">
        <f t="shared" si="9"/>
        <v>483.42022700000001</v>
      </c>
      <c r="BI29">
        <v>55</v>
      </c>
      <c r="BJ29" t="s">
        <v>57</v>
      </c>
      <c r="BK29" s="2">
        <v>44727.862407407411</v>
      </c>
      <c r="BL29">
        <v>318</v>
      </c>
      <c r="BM29" t="s">
        <v>12</v>
      </c>
      <c r="BN29">
        <v>0</v>
      </c>
      <c r="BO29">
        <v>2.726</v>
      </c>
      <c r="BP29" s="3">
        <v>12758107</v>
      </c>
      <c r="BQ29">
        <v>790.91200000000003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5">
      <c r="A30">
        <v>56</v>
      </c>
      <c r="B30" t="s">
        <v>58</v>
      </c>
      <c r="C30" s="2">
        <v>44727.885740740741</v>
      </c>
      <c r="D30">
        <v>415</v>
      </c>
      <c r="E30" t="s">
        <v>12</v>
      </c>
      <c r="F30">
        <v>0</v>
      </c>
      <c r="G30">
        <v>6.5609999999999999</v>
      </c>
      <c r="H30" s="3">
        <v>4531</v>
      </c>
      <c r="I30">
        <v>2.75</v>
      </c>
      <c r="J30" t="s">
        <v>13</v>
      </c>
      <c r="K30" t="s">
        <v>13</v>
      </c>
      <c r="L30" t="s">
        <v>13</v>
      </c>
      <c r="M30" t="s">
        <v>13</v>
      </c>
      <c r="O30">
        <v>56</v>
      </c>
      <c r="P30" t="s">
        <v>58</v>
      </c>
      <c r="Q30" s="2">
        <v>44727.885740740741</v>
      </c>
      <c r="R30">
        <v>415</v>
      </c>
      <c r="S30" t="s">
        <v>12</v>
      </c>
      <c r="T30">
        <v>0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C30">
        <v>56</v>
      </c>
      <c r="AD30" t="s">
        <v>58</v>
      </c>
      <c r="AE30" s="2">
        <v>44727.885740740741</v>
      </c>
      <c r="AF30">
        <v>415</v>
      </c>
      <c r="AG30" t="s">
        <v>12</v>
      </c>
      <c r="AH30">
        <v>0</v>
      </c>
      <c r="AI30">
        <v>13.693</v>
      </c>
      <c r="AJ30" s="3">
        <v>5006</v>
      </c>
      <c r="AK30">
        <v>486.95600000000002</v>
      </c>
      <c r="AL30" t="s">
        <v>13</v>
      </c>
      <c r="AM30" t="s">
        <v>13</v>
      </c>
      <c r="AN30" t="s">
        <v>13</v>
      </c>
      <c r="AO30" t="s">
        <v>13</v>
      </c>
      <c r="AS30" s="14">
        <v>90</v>
      </c>
      <c r="AT30" s="16">
        <f t="shared" si="0"/>
        <v>2.7295511071999998</v>
      </c>
      <c r="AU30" s="17">
        <f t="shared" si="1"/>
        <v>479.84976607999999</v>
      </c>
      <c r="AW30" s="6">
        <f t="shared" si="2"/>
        <v>8.3216166712499984</v>
      </c>
      <c r="AX30" s="7">
        <f t="shared" si="3"/>
        <v>961.36938154028019</v>
      </c>
      <c r="AZ30" s="8">
        <f t="shared" si="4"/>
        <v>9.4173017600499982</v>
      </c>
      <c r="BA30" s="9">
        <f t="shared" si="5"/>
        <v>952.88172381464005</v>
      </c>
      <c r="BC30" s="10">
        <f t="shared" si="6"/>
        <v>4.9609352333000007</v>
      </c>
      <c r="BD30" s="11">
        <f t="shared" si="7"/>
        <v>930.40066788128001</v>
      </c>
      <c r="BF30" s="16">
        <f t="shared" si="8"/>
        <v>2.7295511071999998</v>
      </c>
      <c r="BG30" s="17">
        <f t="shared" si="9"/>
        <v>479.84976607999999</v>
      </c>
      <c r="BI30">
        <v>56</v>
      </c>
      <c r="BJ30" t="s">
        <v>58</v>
      </c>
      <c r="BK30" s="2">
        <v>44727.885740740741</v>
      </c>
      <c r="BL30">
        <v>415</v>
      </c>
      <c r="BM30" t="s">
        <v>12</v>
      </c>
      <c r="BN30">
        <v>0</v>
      </c>
      <c r="BO30">
        <v>2.7240000000000002</v>
      </c>
      <c r="BP30" s="3">
        <v>12689076</v>
      </c>
      <c r="BQ30">
        <v>791.375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5">
      <c r="A31">
        <v>57</v>
      </c>
      <c r="B31" t="s">
        <v>59</v>
      </c>
      <c r="C31" s="2">
        <v>44727.909097222226</v>
      </c>
      <c r="D31">
        <v>151</v>
      </c>
      <c r="E31" t="s">
        <v>12</v>
      </c>
      <c r="F31">
        <v>0</v>
      </c>
      <c r="G31">
        <v>6.5860000000000003</v>
      </c>
      <c r="H31" s="3">
        <v>4449</v>
      </c>
      <c r="I31">
        <v>2.63</v>
      </c>
      <c r="J31" t="s">
        <v>13</v>
      </c>
      <c r="K31" t="s">
        <v>13</v>
      </c>
      <c r="L31" t="s">
        <v>13</v>
      </c>
      <c r="M31" t="s">
        <v>13</v>
      </c>
      <c r="O31">
        <v>57</v>
      </c>
      <c r="P31" t="s">
        <v>59</v>
      </c>
      <c r="Q31" s="2">
        <v>44727.909097222226</v>
      </c>
      <c r="R31">
        <v>151</v>
      </c>
      <c r="S31" t="s">
        <v>12</v>
      </c>
      <c r="T31">
        <v>0</v>
      </c>
      <c r="U31" t="s">
        <v>13</v>
      </c>
      <c r="V31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57</v>
      </c>
      <c r="AD31" t="s">
        <v>59</v>
      </c>
      <c r="AE31" s="2">
        <v>44727.909097222226</v>
      </c>
      <c r="AF31">
        <v>151</v>
      </c>
      <c r="AG31" t="s">
        <v>12</v>
      </c>
      <c r="AH31">
        <v>0</v>
      </c>
      <c r="AI31">
        <v>13.696999999999999</v>
      </c>
      <c r="AJ31" s="3">
        <v>5742</v>
      </c>
      <c r="AK31">
        <v>553.79</v>
      </c>
      <c r="AL31" t="s">
        <v>13</v>
      </c>
      <c r="AM31" t="s">
        <v>13</v>
      </c>
      <c r="AN31" t="s">
        <v>13</v>
      </c>
      <c r="AO31" t="s">
        <v>13</v>
      </c>
      <c r="AS31" s="14">
        <v>91</v>
      </c>
      <c r="AT31" s="16">
        <f t="shared" si="0"/>
        <v>2.6007130352000001</v>
      </c>
      <c r="AU31" s="17">
        <f t="shared" si="1"/>
        <v>546.34842592000007</v>
      </c>
      <c r="AW31" s="6">
        <f t="shared" si="2"/>
        <v>8.0841590212499987</v>
      </c>
      <c r="AX31" s="7">
        <f t="shared" si="3"/>
        <v>1097.32723769772</v>
      </c>
      <c r="AZ31" s="8">
        <f t="shared" si="4"/>
        <v>9.1464878220500019</v>
      </c>
      <c r="BA31" s="9">
        <f t="shared" si="5"/>
        <v>1093.4762986293601</v>
      </c>
      <c r="BC31" s="10">
        <f t="shared" si="6"/>
        <v>4.7854803253</v>
      </c>
      <c r="BD31" s="11">
        <f t="shared" si="7"/>
        <v>1082.32999120672</v>
      </c>
      <c r="BF31" s="16">
        <f t="shared" si="8"/>
        <v>2.6007130352000001</v>
      </c>
      <c r="BG31" s="17">
        <f t="shared" si="9"/>
        <v>546.34842592000007</v>
      </c>
      <c r="BI31">
        <v>57</v>
      </c>
      <c r="BJ31" t="s">
        <v>59</v>
      </c>
      <c r="BK31" s="2">
        <v>44727.909097222226</v>
      </c>
      <c r="BL31">
        <v>151</v>
      </c>
      <c r="BM31" t="s">
        <v>12</v>
      </c>
      <c r="BN31">
        <v>0</v>
      </c>
      <c r="BO31">
        <v>2.7240000000000002</v>
      </c>
      <c r="BP31" s="3">
        <v>12733262</v>
      </c>
      <c r="BQ31">
        <v>791.07899999999995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5">
      <c r="A32">
        <v>58</v>
      </c>
      <c r="B32" t="s">
        <v>60</v>
      </c>
      <c r="C32" s="2">
        <v>44727.932430555556</v>
      </c>
      <c r="D32">
        <v>233</v>
      </c>
      <c r="E32" t="s">
        <v>12</v>
      </c>
      <c r="F32">
        <v>0</v>
      </c>
      <c r="G32">
        <v>6.5780000000000003</v>
      </c>
      <c r="H32" s="3">
        <v>4307</v>
      </c>
      <c r="I32">
        <v>2.423</v>
      </c>
      <c r="J32" t="s">
        <v>13</v>
      </c>
      <c r="K32" t="s">
        <v>13</v>
      </c>
      <c r="L32" t="s">
        <v>13</v>
      </c>
      <c r="M32" t="s">
        <v>13</v>
      </c>
      <c r="O32">
        <v>58</v>
      </c>
      <c r="P32" t="s">
        <v>60</v>
      </c>
      <c r="Q32" s="2">
        <v>44727.932430555556</v>
      </c>
      <c r="R32">
        <v>233</v>
      </c>
      <c r="S32" t="s">
        <v>12</v>
      </c>
      <c r="T32">
        <v>0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58</v>
      </c>
      <c r="AD32" t="s">
        <v>60</v>
      </c>
      <c r="AE32" s="2">
        <v>44727.932430555556</v>
      </c>
      <c r="AF32">
        <v>233</v>
      </c>
      <c r="AG32" t="s">
        <v>12</v>
      </c>
      <c r="AH32">
        <v>0</v>
      </c>
      <c r="AI32">
        <v>13.708</v>
      </c>
      <c r="AJ32" s="3">
        <v>4847</v>
      </c>
      <c r="AK32">
        <v>472.04399999999998</v>
      </c>
      <c r="AL32" t="s">
        <v>13</v>
      </c>
      <c r="AM32" t="s">
        <v>13</v>
      </c>
      <c r="AN32" t="s">
        <v>13</v>
      </c>
      <c r="AO32" t="s">
        <v>13</v>
      </c>
      <c r="AS32" s="14">
        <v>92</v>
      </c>
      <c r="AT32" s="16">
        <f t="shared" si="0"/>
        <v>2.3780866848000004</v>
      </c>
      <c r="AU32" s="17">
        <f t="shared" si="1"/>
        <v>465.23912252000002</v>
      </c>
      <c r="AW32" s="6">
        <f t="shared" si="2"/>
        <v>7.6736277912499986</v>
      </c>
      <c r="AX32" s="7">
        <f t="shared" si="3"/>
        <v>931.98911871707014</v>
      </c>
      <c r="AZ32" s="8">
        <f t="shared" si="4"/>
        <v>8.6756740704500004</v>
      </c>
      <c r="BA32" s="9">
        <f t="shared" si="5"/>
        <v>922.50639716966009</v>
      </c>
      <c r="BC32" s="10">
        <f t="shared" si="6"/>
        <v>4.4862654797000001</v>
      </c>
      <c r="BD32" s="11">
        <f t="shared" si="7"/>
        <v>897.57534820232001</v>
      </c>
      <c r="BF32" s="16">
        <f t="shared" si="8"/>
        <v>2.3780866848000004</v>
      </c>
      <c r="BG32" s="17">
        <f t="shared" si="9"/>
        <v>465.23912252000002</v>
      </c>
      <c r="BI32">
        <v>58</v>
      </c>
      <c r="BJ32" t="s">
        <v>60</v>
      </c>
      <c r="BK32" s="2">
        <v>44727.932430555556</v>
      </c>
      <c r="BL32">
        <v>233</v>
      </c>
      <c r="BM32" t="s">
        <v>12</v>
      </c>
      <c r="BN32">
        <v>0</v>
      </c>
      <c r="BO32">
        <v>2.72</v>
      </c>
      <c r="BP32" s="3">
        <v>12797688</v>
      </c>
      <c r="BQ32">
        <v>790.64700000000005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5">
      <c r="A33">
        <v>59</v>
      </c>
      <c r="B33" t="s">
        <v>61</v>
      </c>
      <c r="C33" s="2">
        <v>44727.955833333333</v>
      </c>
      <c r="D33">
        <v>178</v>
      </c>
      <c r="E33" t="s">
        <v>12</v>
      </c>
      <c r="F33">
        <v>0</v>
      </c>
      <c r="G33">
        <v>6.5810000000000004</v>
      </c>
      <c r="H33" s="3">
        <v>4183</v>
      </c>
      <c r="I33">
        <v>2.2450000000000001</v>
      </c>
      <c r="J33" t="s">
        <v>13</v>
      </c>
      <c r="K33" t="s">
        <v>13</v>
      </c>
      <c r="L33" t="s">
        <v>13</v>
      </c>
      <c r="M33" t="s">
        <v>13</v>
      </c>
      <c r="O33">
        <v>59</v>
      </c>
      <c r="P33" t="s">
        <v>61</v>
      </c>
      <c r="Q33" s="2">
        <v>44727.955833333333</v>
      </c>
      <c r="R33">
        <v>178</v>
      </c>
      <c r="S33" t="s">
        <v>12</v>
      </c>
      <c r="T33">
        <v>0</v>
      </c>
      <c r="U33" t="s">
        <v>13</v>
      </c>
      <c r="V3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>
        <v>59</v>
      </c>
      <c r="AD33" t="s">
        <v>61</v>
      </c>
      <c r="AE33" s="2">
        <v>44727.955833333333</v>
      </c>
      <c r="AF33">
        <v>178</v>
      </c>
      <c r="AG33" t="s">
        <v>12</v>
      </c>
      <c r="AH33">
        <v>0</v>
      </c>
      <c r="AI33">
        <v>13.715</v>
      </c>
      <c r="AJ33" s="3">
        <v>6479</v>
      </c>
      <c r="AK33">
        <v>617.52300000000002</v>
      </c>
      <c r="AL33" t="s">
        <v>13</v>
      </c>
      <c r="AM33" t="s">
        <v>13</v>
      </c>
      <c r="AN33" t="s">
        <v>13</v>
      </c>
      <c r="AO33" t="s">
        <v>13</v>
      </c>
      <c r="AS33" s="14">
        <v>93</v>
      </c>
      <c r="AT33" s="16">
        <f t="shared" si="0"/>
        <v>2.1841819328000005</v>
      </c>
      <c r="AU33" s="17">
        <f t="shared" si="1"/>
        <v>611.07020348000003</v>
      </c>
      <c r="AW33" s="6">
        <f t="shared" si="2"/>
        <v>7.315836641249998</v>
      </c>
      <c r="AX33" s="7">
        <f t="shared" si="3"/>
        <v>1233.4016760284298</v>
      </c>
      <c r="AZ33" s="8">
        <f t="shared" si="4"/>
        <v>8.2626295124500011</v>
      </c>
      <c r="BA33" s="9">
        <f t="shared" si="5"/>
        <v>1234.2442468093402</v>
      </c>
      <c r="BC33" s="10">
        <f t="shared" si="6"/>
        <v>4.2297718517000007</v>
      </c>
      <c r="BD33" s="11">
        <f t="shared" si="7"/>
        <v>1234.43803570568</v>
      </c>
      <c r="BF33" s="16">
        <f t="shared" si="8"/>
        <v>2.1841819328000005</v>
      </c>
      <c r="BG33" s="17">
        <f t="shared" si="9"/>
        <v>611.07020348000003</v>
      </c>
      <c r="BI33">
        <v>59</v>
      </c>
      <c r="BJ33" t="s">
        <v>61</v>
      </c>
      <c r="BK33" s="2">
        <v>44727.955833333333</v>
      </c>
      <c r="BL33">
        <v>178</v>
      </c>
      <c r="BM33" t="s">
        <v>12</v>
      </c>
      <c r="BN33">
        <v>0</v>
      </c>
      <c r="BO33">
        <v>2.7029999999999998</v>
      </c>
      <c r="BP33" s="3">
        <v>13305537</v>
      </c>
      <c r="BQ33">
        <v>787.28599999999994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5">
      <c r="A34">
        <v>60</v>
      </c>
      <c r="B34" t="s">
        <v>62</v>
      </c>
      <c r="C34" s="2">
        <v>44727.979201388887</v>
      </c>
      <c r="D34">
        <v>175</v>
      </c>
      <c r="E34" t="s">
        <v>12</v>
      </c>
      <c r="F34">
        <v>0</v>
      </c>
      <c r="G34">
        <v>6.58</v>
      </c>
      <c r="H34" s="3">
        <v>4268</v>
      </c>
      <c r="I34">
        <v>2.367</v>
      </c>
      <c r="J34" t="s">
        <v>13</v>
      </c>
      <c r="K34" t="s">
        <v>13</v>
      </c>
      <c r="L34" t="s">
        <v>13</v>
      </c>
      <c r="M34" t="s">
        <v>13</v>
      </c>
      <c r="O34">
        <v>60</v>
      </c>
      <c r="P34" t="s">
        <v>62</v>
      </c>
      <c r="Q34" s="2">
        <v>44727.979201388887</v>
      </c>
      <c r="R34">
        <v>175</v>
      </c>
      <c r="S34" t="s">
        <v>12</v>
      </c>
      <c r="T34">
        <v>0</v>
      </c>
      <c r="U34" t="s">
        <v>13</v>
      </c>
      <c r="V34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60</v>
      </c>
      <c r="AD34" t="s">
        <v>62</v>
      </c>
      <c r="AE34" s="2">
        <v>44727.979201388887</v>
      </c>
      <c r="AF34">
        <v>175</v>
      </c>
      <c r="AG34" t="s">
        <v>12</v>
      </c>
      <c r="AH34">
        <v>0</v>
      </c>
      <c r="AI34">
        <v>13.709</v>
      </c>
      <c r="AJ34" s="3">
        <v>4554</v>
      </c>
      <c r="AK34">
        <v>444.04199999999997</v>
      </c>
      <c r="AL34" t="s">
        <v>13</v>
      </c>
      <c r="AM34" t="s">
        <v>13</v>
      </c>
      <c r="AN34" t="s">
        <v>13</v>
      </c>
      <c r="AO34" t="s">
        <v>13</v>
      </c>
      <c r="AS34" s="14">
        <v>94</v>
      </c>
      <c r="AT34" s="16">
        <f t="shared" si="0"/>
        <v>2.3170501247999997</v>
      </c>
      <c r="AU34" s="17">
        <f t="shared" si="1"/>
        <v>438.08731648000003</v>
      </c>
      <c r="AW34" s="6">
        <f t="shared" si="2"/>
        <v>7.5610262600000002</v>
      </c>
      <c r="AX34" s="7">
        <f t="shared" si="3"/>
        <v>877.83981824268005</v>
      </c>
      <c r="AZ34" s="8">
        <f t="shared" si="4"/>
        <v>8.5459569991999995</v>
      </c>
      <c r="BA34" s="9">
        <f t="shared" si="5"/>
        <v>866.52958522584015</v>
      </c>
      <c r="BC34" s="10">
        <f t="shared" si="6"/>
        <v>4.4051124272000006</v>
      </c>
      <c r="BD34" s="11">
        <f t="shared" si="7"/>
        <v>837.08254286367992</v>
      </c>
      <c r="BF34" s="16">
        <f t="shared" si="8"/>
        <v>2.3170501247999997</v>
      </c>
      <c r="BG34" s="17">
        <f t="shared" si="9"/>
        <v>438.08731648000003</v>
      </c>
      <c r="BI34">
        <v>60</v>
      </c>
      <c r="BJ34" t="s">
        <v>62</v>
      </c>
      <c r="BK34" s="2">
        <v>44727.979201388887</v>
      </c>
      <c r="BL34">
        <v>175</v>
      </c>
      <c r="BM34" t="s">
        <v>12</v>
      </c>
      <c r="BN34">
        <v>0</v>
      </c>
      <c r="BO34">
        <v>2.7240000000000002</v>
      </c>
      <c r="BP34" s="3">
        <v>12705562</v>
      </c>
      <c r="BQ34">
        <v>791.26499999999999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5">
      <c r="A35">
        <v>61</v>
      </c>
      <c r="B35" t="s">
        <v>63</v>
      </c>
      <c r="C35" s="2">
        <v>44728.002557870372</v>
      </c>
      <c r="D35">
        <v>85</v>
      </c>
      <c r="E35" t="s">
        <v>12</v>
      </c>
      <c r="F35">
        <v>0</v>
      </c>
      <c r="G35">
        <v>6.5670000000000002</v>
      </c>
      <c r="H35" s="3">
        <v>4100</v>
      </c>
      <c r="I35">
        <v>2.1280000000000001</v>
      </c>
      <c r="J35" t="s">
        <v>13</v>
      </c>
      <c r="K35" t="s">
        <v>13</v>
      </c>
      <c r="L35" t="s">
        <v>13</v>
      </c>
      <c r="M35" t="s">
        <v>13</v>
      </c>
      <c r="O35">
        <v>61</v>
      </c>
      <c r="P35" t="s">
        <v>63</v>
      </c>
      <c r="Q35" s="2">
        <v>44728.002557870372</v>
      </c>
      <c r="R35">
        <v>85</v>
      </c>
      <c r="S35" t="s">
        <v>12</v>
      </c>
      <c r="T35">
        <v>0</v>
      </c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>
        <v>61</v>
      </c>
      <c r="AD35" t="s">
        <v>63</v>
      </c>
      <c r="AE35" s="2">
        <v>44728.002557870372</v>
      </c>
      <c r="AF35">
        <v>85</v>
      </c>
      <c r="AG35" t="s">
        <v>12</v>
      </c>
      <c r="AH35">
        <v>0</v>
      </c>
      <c r="AI35">
        <v>13.69</v>
      </c>
      <c r="AJ35" s="3">
        <v>5357</v>
      </c>
      <c r="AK35">
        <v>519.27300000000002</v>
      </c>
      <c r="AL35" t="s">
        <v>13</v>
      </c>
      <c r="AM35" t="s">
        <v>13</v>
      </c>
      <c r="AN35" t="s">
        <v>13</v>
      </c>
      <c r="AO35" t="s">
        <v>13</v>
      </c>
      <c r="AS35" s="14">
        <v>95</v>
      </c>
      <c r="AT35" s="16">
        <f t="shared" si="0"/>
        <v>2.0546519999999999</v>
      </c>
      <c r="AU35" s="17">
        <f t="shared" si="1"/>
        <v>511.79555372000004</v>
      </c>
      <c r="AW35" s="6">
        <f t="shared" si="2"/>
        <v>7.0767124999999993</v>
      </c>
      <c r="AX35" s="7">
        <f t="shared" si="3"/>
        <v>1026.2164611262701</v>
      </c>
      <c r="AZ35" s="8">
        <f t="shared" si="4"/>
        <v>7.985160500000001</v>
      </c>
      <c r="BA35" s="9">
        <f t="shared" si="5"/>
        <v>1019.93377947926</v>
      </c>
      <c r="BC35" s="10">
        <f t="shared" si="6"/>
        <v>4.0605830000000003</v>
      </c>
      <c r="BD35" s="11">
        <f t="shared" si="7"/>
        <v>1002.8595411015199</v>
      </c>
      <c r="BF35" s="16">
        <f t="shared" si="8"/>
        <v>2.0546519999999999</v>
      </c>
      <c r="BG35" s="17">
        <f t="shared" si="9"/>
        <v>511.79555372000004</v>
      </c>
      <c r="BI35">
        <v>61</v>
      </c>
      <c r="BJ35" t="s">
        <v>63</v>
      </c>
      <c r="BK35" s="2">
        <v>44728.002557870372</v>
      </c>
      <c r="BL35">
        <v>85</v>
      </c>
      <c r="BM35" t="s">
        <v>12</v>
      </c>
      <c r="BN35">
        <v>0</v>
      </c>
      <c r="BO35">
        <v>2.702</v>
      </c>
      <c r="BP35" s="3">
        <v>13249783</v>
      </c>
      <c r="BQ35">
        <v>787.65200000000004</v>
      </c>
      <c r="BR35" t="s">
        <v>13</v>
      </c>
      <c r="BS35" t="s">
        <v>13</v>
      </c>
      <c r="BT35" t="s">
        <v>13</v>
      </c>
      <c r="BU35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2022-06-16T15:23:04Z</dcterms:modified>
</cp:coreProperties>
</file>