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4 season misc analyses\GC 2024\"/>
    </mc:Choice>
  </mc:AlternateContent>
  <xr:revisionPtr revIDLastSave="0" documentId="13_ncr:1_{3C4A67E3-A103-4C3F-AC21-8FC79B9A6CA3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</calcChain>
</file>

<file path=xl/sharedStrings.xml><?xml version="1.0" encoding="utf-8"?>
<sst xmlns="http://schemas.openxmlformats.org/spreadsheetml/2006/main" count="651" uniqueCount="58">
  <si>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</si>
  <si>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</si>
  <si>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</si>
  <si>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</si>
  <si>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</si>
  <si>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</si>
  <si>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</si>
  <si>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</si>
  <si>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</si>
  <si>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</si>
  <si>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</si>
  <si>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</si>
  <si>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</si>
  <si>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</si>
  <si>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</si>
  <si>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</si>
  <si>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</si>
  <si>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</si>
  <si>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</si>
  <si>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</si>
  <si>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</si>
  <si>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</si>
  <si>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</si>
  <si>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</si>
  <si>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</si>
  <si>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</si>
  <si>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</si>
  <si>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</si>
  <si>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</si>
  <si>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</si>
  <si>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</si>
  <si>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</si>
  <si>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</si>
  <si>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</si>
  <si>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FMI20240326_001.gcd</t>
  </si>
  <si>
    <t>FMI20240326_002.gcd</t>
  </si>
  <si>
    <t>FMI20240326_003.gcd</t>
  </si>
  <si>
    <t>FMI20240326_004.gcd</t>
  </si>
  <si>
    <t>FMI20240326_005.gcd</t>
  </si>
  <si>
    <t>FMI20240326_006.gcd</t>
  </si>
  <si>
    <t>FMI20240326_007.gcd</t>
  </si>
  <si>
    <t>FMI20240326_008.gcd</t>
  </si>
  <si>
    <t>FMI20240326_009.gcd</t>
  </si>
  <si>
    <t>FMI20240326_010.gcd</t>
  </si>
  <si>
    <t>FMI20240326_011.gcd</t>
  </si>
  <si>
    <t>FMI20240326_012.gcd</t>
  </si>
  <si>
    <t>FMI20240326_013.gcd</t>
  </si>
  <si>
    <t>FMI20240326_014.gcd</t>
  </si>
  <si>
    <t>FMI20240326_015.gcd</t>
  </si>
  <si>
    <t>FMI20240326_016.gcd</t>
  </si>
  <si>
    <t>FMI20240326_017.gcd</t>
  </si>
  <si>
    <t>FMI20240326_018.gcd</t>
  </si>
  <si>
    <t>FMI20240326_019.gcd</t>
  </si>
  <si>
    <t>FMI20240326_020.gcd</t>
  </si>
  <si>
    <t>FMI20240326_021.gcd</t>
  </si>
  <si>
    <t>172-leaked during HS creation</t>
  </si>
  <si>
    <t>actually spiked?</t>
  </si>
  <si>
    <t>leaky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</si>
</sst>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29"/>
  <sheetViews>
    <sheetView tabSelected="1" topLeftCell="Y1" workbookViewId="0">
      <selection activeCell="AP46" sqref="AP46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24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34</v>
      </c>
      <c r="C9" s="2">
        <v>45377.466643518521</v>
      </c>
      <c r="D9" t="s">
        <v>33</v>
      </c>
      <c r="E9" t="s">
        <v>13</v>
      </c>
      <c r="F9">
        <v>0</v>
      </c>
      <c r="G9">
        <v>6.0229999999999997</v>
      </c>
      <c r="H9" s="3">
        <v>1218484</v>
      </c>
      <c r="I9">
        <v>3.073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34</v>
      </c>
      <c r="Q9" s="2">
        <v>45377.466643518521</v>
      </c>
      <c r="R9" t="s">
        <v>33</v>
      </c>
      <c r="S9" t="s">
        <v>13</v>
      </c>
      <c r="T9">
        <v>0</v>
      </c>
      <c r="U9">
        <v>5.9749999999999996</v>
      </c>
      <c r="V9" s="3">
        <v>9797</v>
      </c>
      <c r="W9">
        <v>2.9140000000000001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34</v>
      </c>
      <c r="AE9" s="2">
        <v>45377.466643518521</v>
      </c>
      <c r="AF9" t="s">
        <v>33</v>
      </c>
      <c r="AG9" t="s">
        <v>13</v>
      </c>
      <c r="AH9">
        <v>0</v>
      </c>
      <c r="AI9">
        <v>12.249000000000001</v>
      </c>
      <c r="AJ9" s="3">
        <v>10818</v>
      </c>
      <c r="AK9">
        <v>2.3410000000000002</v>
      </c>
      <c r="AL9" t="s">
        <v>14</v>
      </c>
      <c r="AM9" t="s">
        <v>14</v>
      </c>
      <c r="AN9" t="s">
        <v>14</v>
      </c>
      <c r="AO9" t="s">
        <v>14</v>
      </c>
      <c r="AQ9">
        <v>2</v>
      </c>
      <c r="AR9" t="s">
        <v>56</v>
      </c>
      <c r="AS9" s="10">
        <v>48</v>
      </c>
      <c r="AT9" s="15">
        <f t="shared" ref="AT9:AT29" si="0">IF(H9&lt;10000,((H9^2*0.00000005714)+(H9*0.002453)+(-3.811)),(IF(H9&lt;200000,((H9^2*-0.0000000002888)+(H9*0.002899)+(-4.321)),(IF(H9&lt;8000000,((H9^2*-0.0000000000062)+(H9*0.002143)+(157)),((V9^2*-0.000000031)+(V9*0.2771)+(-709.5)))))))</f>
        <v>2759.0060517988127</v>
      </c>
      <c r="AU9" s="16">
        <f t="shared" ref="AU9:AU29" si="1">IF(AJ9&lt;45000,((-0.0000000598*AJ9^2)+(0.205*AJ9)+(34.1)),((-0.00000002403*AJ9^2)+(0.2063*AJ9)+(-550.7)))</f>
        <v>2244.7916583848</v>
      </c>
      <c r="AW9" s="13">
        <f t="shared" ref="AW9:AW29" si="2">IF(H9&lt;10000,((-0.00000005795*H9^2)+(0.003823*H9)+(-6.715)),(IF(H9&lt;700000,((-0.0000000001209*H9^2)+(0.002635*H9)+(-0.4111)), ((-0.00000002007*V9^2)+(0.2564*V9)+(286.1)))))</f>
        <v>2796.12445713537</v>
      </c>
      <c r="AX9" s="14">
        <f t="shared" ref="AX9:AX29" si="3">(-0.00000001626*AJ9^2)+(0.1912*AJ9)+(-3.858)</f>
        <v>2062.6407064437599</v>
      </c>
      <c r="AZ9" s="6">
        <f t="shared" ref="AZ9:AZ29" si="4">IF(H9&lt;10000,((0.0000001453*H9^2)+(0.0008349*H9)+(-1.805)),(IF(H9&lt;700000,((-0.00000000008054*H9^2)+(0.002348*H9)+(-2.47)), ((-0.00000001938*V9^2)+(0.2471*V9)+(226.8)))))</f>
        <v>2645.77858416958</v>
      </c>
      <c r="BA9" s="7">
        <f t="shared" ref="BA9:BA29" si="5">(-0.00000002552*AJ9^2)+(0.2067*AJ9)+(-103.7)</f>
        <v>2129.3940167555202</v>
      </c>
      <c r="BC9" s="11">
        <f t="shared" ref="BC9:BC29" si="6">IF(H9&lt;10000,((H9^2*0.00000054)+(H9*-0.004765)+(12.72)),(IF(H9&lt;200000,((H9^2*-0.000000001577)+(H9*0.003043)+(-10.42)),(IF(H9&lt;8000000,((H9^2*-0.0000000000186)+(H9*0.00194)+(154.1)),((V9^2*-0.00000002)+(V9*0.2565)+(-1032)))))))</f>
        <v>2490.3434793964384</v>
      </c>
      <c r="BD9" s="12">
        <f t="shared" ref="BD9:BD29" si="7">IF(AJ9&lt;45000,((-0.0000004561*AJ9^2)+(0.244*AJ9)+(-21.72)),((-0.0000000409*AJ9^2)+(0.2477*AJ9)+(-1777)))</f>
        <v>2564.4950165436003</v>
      </c>
      <c r="BF9" s="15">
        <f t="shared" ref="BF9:BF29" si="8">IF(H9&lt;10000,((H9^2*0.00000005714)+(H9*0.002453)+(-3.811)),(IF(H9&lt;200000,((H9^2*-0.0000000002888)+(H9*0.002899)+(-4.321)),(IF(H9&lt;8000000,((H9^2*-0.0000000000062)+(H9*0.002143)+(157)),((V9^2*-0.000000031)+(V9*0.2771)+(-709.5)))))))</f>
        <v>2759.0060517988127</v>
      </c>
      <c r="BG9" s="16">
        <f t="shared" ref="BG9:BG29" si="9">IF(AJ9&lt;45000,((-0.0000000598*AJ9^2)+(0.205*AJ9)+(34.1)),((-0.00000002403*AJ9^2)+(0.2063*AJ9)+(-550.7)))</f>
        <v>2244.7916583848</v>
      </c>
      <c r="BI9">
        <v>48</v>
      </c>
      <c r="BJ9" t="s">
        <v>34</v>
      </c>
      <c r="BK9" s="2">
        <v>45377.466643518521</v>
      </c>
      <c r="BL9" t="s">
        <v>33</v>
      </c>
      <c r="BM9" t="s">
        <v>13</v>
      </c>
      <c r="BN9">
        <v>0</v>
      </c>
      <c r="BO9">
        <v>2.6989999999999998</v>
      </c>
      <c r="BP9" s="3">
        <v>5758670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35</v>
      </c>
      <c r="C10" s="2">
        <v>45377.487986111111</v>
      </c>
      <c r="D10" t="s">
        <v>32</v>
      </c>
      <c r="E10" t="s">
        <v>13</v>
      </c>
      <c r="F10">
        <v>0</v>
      </c>
      <c r="G10">
        <v>6.04</v>
      </c>
      <c r="H10" s="3">
        <v>963789</v>
      </c>
      <c r="I10">
        <v>2.4289999999999998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35</v>
      </c>
      <c r="Q10" s="2">
        <v>45377.487986111111</v>
      </c>
      <c r="R10" t="s">
        <v>32</v>
      </c>
      <c r="S10" t="s">
        <v>13</v>
      </c>
      <c r="T10">
        <v>0</v>
      </c>
      <c r="U10">
        <v>5.9909999999999997</v>
      </c>
      <c r="V10" s="3">
        <v>8010</v>
      </c>
      <c r="W10">
        <v>2.39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35</v>
      </c>
      <c r="AE10" s="2">
        <v>45377.487986111111</v>
      </c>
      <c r="AF10" t="s">
        <v>32</v>
      </c>
      <c r="AG10" t="s">
        <v>13</v>
      </c>
      <c r="AH10">
        <v>0</v>
      </c>
      <c r="AI10">
        <v>12.271000000000001</v>
      </c>
      <c r="AJ10" s="3">
        <v>8425</v>
      </c>
      <c r="AK10">
        <v>1.8160000000000001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2216.6407137335696</v>
      </c>
      <c r="AU10" s="16">
        <f t="shared" si="1"/>
        <v>1756.980358625</v>
      </c>
      <c r="AW10" s="13">
        <f t="shared" si="2"/>
        <v>2338.5763067930002</v>
      </c>
      <c r="AX10" s="14">
        <f t="shared" si="3"/>
        <v>1605.8478550375003</v>
      </c>
      <c r="AZ10" s="6">
        <f t="shared" si="4"/>
        <v>2204.827577262</v>
      </c>
      <c r="BA10" s="7">
        <f t="shared" si="5"/>
        <v>1635.93607445</v>
      </c>
      <c r="BC10" s="11">
        <f t="shared" si="6"/>
        <v>2006.5733202007095</v>
      </c>
      <c r="BD10" s="12">
        <f t="shared" si="7"/>
        <v>2001.6057369374998</v>
      </c>
      <c r="BF10" s="15">
        <f t="shared" si="8"/>
        <v>2216.6407137335696</v>
      </c>
      <c r="BG10" s="16">
        <f t="shared" si="9"/>
        <v>1756.980358625</v>
      </c>
      <c r="BI10">
        <v>49</v>
      </c>
      <c r="BJ10" t="s">
        <v>35</v>
      </c>
      <c r="BK10" s="2">
        <v>45377.487986111111</v>
      </c>
      <c r="BL10" t="s">
        <v>32</v>
      </c>
      <c r="BM10" t="s">
        <v>13</v>
      </c>
      <c r="BN10">
        <v>0</v>
      </c>
      <c r="BO10">
        <v>2.734</v>
      </c>
      <c r="BP10" s="3">
        <v>5175908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36</v>
      </c>
      <c r="C11" s="2">
        <v>45377.509328703702</v>
      </c>
      <c r="D11" t="s">
        <v>31</v>
      </c>
      <c r="E11" t="s">
        <v>13</v>
      </c>
      <c r="F11">
        <v>0</v>
      </c>
      <c r="G11">
        <v>6.0469999999999997</v>
      </c>
      <c r="H11" s="3">
        <v>3661</v>
      </c>
      <c r="I11">
        <v>6.0000000000000001E-3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36</v>
      </c>
      <c r="Q11" s="2">
        <v>45377.509328703702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36</v>
      </c>
      <c r="AE11" s="2">
        <v>45377.509328703702</v>
      </c>
      <c r="AF11" t="s">
        <v>31</v>
      </c>
      <c r="AG11" t="s">
        <v>13</v>
      </c>
      <c r="AH11">
        <v>0</v>
      </c>
      <c r="AI11">
        <v>12.24</v>
      </c>
      <c r="AJ11" s="3">
        <v>1129</v>
      </c>
      <c r="AK11">
        <v>0.21099999999999999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5.9352759059399993</v>
      </c>
      <c r="AU11" s="16">
        <f t="shared" si="1"/>
        <v>265.46877646820002</v>
      </c>
      <c r="AW11" s="13">
        <f t="shared" si="2"/>
        <v>6.5043037280500009</v>
      </c>
      <c r="AX11" s="14">
        <f t="shared" si="3"/>
        <v>211.98607433734</v>
      </c>
      <c r="AZ11" s="6">
        <f t="shared" si="4"/>
        <v>3.1990133213000007</v>
      </c>
      <c r="BA11" s="7">
        <f t="shared" si="5"/>
        <v>129.63177116167998</v>
      </c>
      <c r="BC11" s="11">
        <f t="shared" si="6"/>
        <v>2.5129123400000015</v>
      </c>
      <c r="BD11" s="12">
        <f t="shared" si="7"/>
        <v>253.17463623990002</v>
      </c>
      <c r="BF11" s="15">
        <f t="shared" si="8"/>
        <v>5.9352759059399993</v>
      </c>
      <c r="BG11" s="16">
        <f t="shared" si="9"/>
        <v>265.46877646820002</v>
      </c>
      <c r="BI11">
        <v>50</v>
      </c>
      <c r="BJ11" t="s">
        <v>36</v>
      </c>
      <c r="BK11" s="2">
        <v>45377.509328703702</v>
      </c>
      <c r="BL11" t="s">
        <v>31</v>
      </c>
      <c r="BM11" t="s">
        <v>13</v>
      </c>
      <c r="BN11">
        <v>0</v>
      </c>
      <c r="BO11">
        <v>2.7040000000000002</v>
      </c>
      <c r="BP11" s="3">
        <v>5524470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37</v>
      </c>
      <c r="C12" s="2">
        <v>45377.530624999999</v>
      </c>
      <c r="D12">
        <v>363</v>
      </c>
      <c r="E12" t="s">
        <v>13</v>
      </c>
      <c r="F12">
        <v>0</v>
      </c>
      <c r="G12">
        <v>6.0359999999999996</v>
      </c>
      <c r="H12" s="3">
        <v>4829</v>
      </c>
      <c r="I12">
        <v>8.9999999999999993E-3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37</v>
      </c>
      <c r="Q12" s="2">
        <v>45377.530624999999</v>
      </c>
      <c r="R12">
        <v>363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37</v>
      </c>
      <c r="AE12" s="2">
        <v>45377.530624999999</v>
      </c>
      <c r="AF12">
        <v>363</v>
      </c>
      <c r="AG12" t="s">
        <v>13</v>
      </c>
      <c r="AH12">
        <v>0</v>
      </c>
      <c r="AI12">
        <v>12.188000000000001</v>
      </c>
      <c r="AJ12" s="3">
        <v>28771</v>
      </c>
      <c r="AK12">
        <v>6.2549999999999999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9.3669984307400007</v>
      </c>
      <c r="AU12" s="16">
        <f t="shared" si="1"/>
        <v>5882.6543276282</v>
      </c>
      <c r="AW12" s="13">
        <f t="shared" si="2"/>
        <v>10.394916984049999</v>
      </c>
      <c r="AX12" s="14">
        <f t="shared" si="3"/>
        <v>5483.6976526293392</v>
      </c>
      <c r="AZ12" s="6">
        <f t="shared" si="4"/>
        <v>5.6150178173</v>
      </c>
      <c r="BA12" s="7">
        <f t="shared" si="5"/>
        <v>5822.1409983456797</v>
      </c>
      <c r="BC12" s="11">
        <f t="shared" si="6"/>
        <v>2.3022051400000016</v>
      </c>
      <c r="BD12" s="12">
        <f t="shared" si="7"/>
        <v>6620.8579018598994</v>
      </c>
      <c r="BF12" s="15">
        <f t="shared" si="8"/>
        <v>9.3669984307400007</v>
      </c>
      <c r="BG12" s="16">
        <f t="shared" si="9"/>
        <v>5882.6543276282</v>
      </c>
      <c r="BI12">
        <v>51</v>
      </c>
      <c r="BJ12" t="s">
        <v>37</v>
      </c>
      <c r="BK12" s="2">
        <v>45377.530624999999</v>
      </c>
      <c r="BL12">
        <v>363</v>
      </c>
      <c r="BM12" t="s">
        <v>13</v>
      </c>
      <c r="BN12">
        <v>0</v>
      </c>
      <c r="BO12">
        <v>2.86</v>
      </c>
      <c r="BP12" s="3">
        <v>929027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38</v>
      </c>
      <c r="C13" s="2">
        <v>45377.551944444444</v>
      </c>
      <c r="D13">
        <v>277</v>
      </c>
      <c r="E13" t="s">
        <v>13</v>
      </c>
      <c r="F13">
        <v>0</v>
      </c>
      <c r="G13">
        <v>6.0519999999999996</v>
      </c>
      <c r="H13" s="3">
        <v>5032</v>
      </c>
      <c r="I13">
        <v>8.9999999999999993E-3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38</v>
      </c>
      <c r="Q13" s="2">
        <v>45377.551944444444</v>
      </c>
      <c r="R13">
        <v>277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38</v>
      </c>
      <c r="AE13" s="2">
        <v>45377.551944444444</v>
      </c>
      <c r="AF13">
        <v>277</v>
      </c>
      <c r="AG13" t="s">
        <v>13</v>
      </c>
      <c r="AH13">
        <v>0</v>
      </c>
      <c r="AI13">
        <v>12.228</v>
      </c>
      <c r="AJ13" s="3">
        <v>18076</v>
      </c>
      <c r="AK13">
        <v>3.9279999999999999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9.9793393113600004</v>
      </c>
      <c r="AU13" s="16">
        <f t="shared" si="1"/>
        <v>3720.1408417951998</v>
      </c>
      <c r="AW13" s="13">
        <f t="shared" si="2"/>
        <v>11.0549826592</v>
      </c>
      <c r="AX13" s="14">
        <f t="shared" si="3"/>
        <v>3446.96037872224</v>
      </c>
      <c r="AZ13" s="6">
        <f t="shared" si="4"/>
        <v>6.0753615872000006</v>
      </c>
      <c r="BA13" s="7">
        <f t="shared" si="5"/>
        <v>3624.2707498764798</v>
      </c>
      <c r="BC13" s="11">
        <f t="shared" si="6"/>
        <v>2.4158729600000015</v>
      </c>
      <c r="BD13" s="12">
        <f t="shared" si="7"/>
        <v>4239.7970759663995</v>
      </c>
      <c r="BF13" s="15">
        <f t="shared" si="8"/>
        <v>9.9793393113600004</v>
      </c>
      <c r="BG13" s="16">
        <f t="shared" si="9"/>
        <v>3720.1408417951998</v>
      </c>
      <c r="BI13">
        <v>52</v>
      </c>
      <c r="BJ13" t="s">
        <v>38</v>
      </c>
      <c r="BK13" s="2">
        <v>45377.551944444444</v>
      </c>
      <c r="BL13">
        <v>277</v>
      </c>
      <c r="BM13" t="s">
        <v>13</v>
      </c>
      <c r="BN13">
        <v>0</v>
      </c>
      <c r="BO13">
        <v>2.8919999999999999</v>
      </c>
      <c r="BP13" s="3">
        <v>720345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39</v>
      </c>
      <c r="C14" s="2">
        <v>45377.573263888888</v>
      </c>
      <c r="D14">
        <v>325</v>
      </c>
      <c r="E14" t="s">
        <v>13</v>
      </c>
      <c r="F14">
        <v>0</v>
      </c>
      <c r="G14">
        <v>6.032</v>
      </c>
      <c r="H14" s="3">
        <v>6205</v>
      </c>
      <c r="I14">
        <v>1.2E-2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39</v>
      </c>
      <c r="Q14" s="2">
        <v>45377.573263888888</v>
      </c>
      <c r="R14">
        <v>325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39</v>
      </c>
      <c r="AE14" s="2">
        <v>45377.573263888888</v>
      </c>
      <c r="AF14">
        <v>325</v>
      </c>
      <c r="AG14" t="s">
        <v>13</v>
      </c>
      <c r="AH14">
        <v>0</v>
      </c>
      <c r="AI14">
        <v>12.222</v>
      </c>
      <c r="AJ14" s="3">
        <v>7947</v>
      </c>
      <c r="AK14">
        <v>1.7110000000000001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13.609870708500001</v>
      </c>
      <c r="AU14" s="16">
        <f t="shared" si="1"/>
        <v>1659.4583424217999</v>
      </c>
      <c r="AW14" s="13">
        <f t="shared" si="2"/>
        <v>14.77552265125</v>
      </c>
      <c r="AX14" s="14">
        <f t="shared" si="3"/>
        <v>1514.58150280566</v>
      </c>
      <c r="AZ14" s="6">
        <f t="shared" si="4"/>
        <v>8.969898732499999</v>
      </c>
      <c r="BA14" s="7">
        <f t="shared" si="5"/>
        <v>1537.3331892743199</v>
      </c>
      <c r="BC14" s="11">
        <f t="shared" si="6"/>
        <v>3.9442685000000015</v>
      </c>
      <c r="BD14" s="12">
        <f t="shared" si="7"/>
        <v>1888.5430916150999</v>
      </c>
      <c r="BF14" s="15">
        <f t="shared" si="8"/>
        <v>13.609870708500001</v>
      </c>
      <c r="BG14" s="16">
        <f t="shared" si="9"/>
        <v>1659.4583424217999</v>
      </c>
      <c r="BI14">
        <v>53</v>
      </c>
      <c r="BJ14" t="s">
        <v>39</v>
      </c>
      <c r="BK14" s="2">
        <v>45377.573263888888</v>
      </c>
      <c r="BL14">
        <v>325</v>
      </c>
      <c r="BM14" t="s">
        <v>13</v>
      </c>
      <c r="BN14">
        <v>0</v>
      </c>
      <c r="BO14">
        <v>2.8620000000000001</v>
      </c>
      <c r="BP14" s="3">
        <v>873458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40</v>
      </c>
      <c r="C15" s="2">
        <v>45377.594618055555</v>
      </c>
      <c r="D15">
        <v>376</v>
      </c>
      <c r="E15" t="s">
        <v>13</v>
      </c>
      <c r="F15">
        <v>0</v>
      </c>
      <c r="G15">
        <v>6.0369999999999999</v>
      </c>
      <c r="H15" s="3">
        <v>4551</v>
      </c>
      <c r="I15">
        <v>8.0000000000000002E-3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40</v>
      </c>
      <c r="Q15" s="2">
        <v>45377.594618055555</v>
      </c>
      <c r="R15">
        <v>376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40</v>
      </c>
      <c r="AE15" s="2">
        <v>45377.594618055555</v>
      </c>
      <c r="AF15">
        <v>376</v>
      </c>
      <c r="AG15" t="s">
        <v>13</v>
      </c>
      <c r="AH15">
        <v>0</v>
      </c>
      <c r="AI15">
        <v>12.196</v>
      </c>
      <c r="AJ15" s="3">
        <v>24448</v>
      </c>
      <c r="AK15">
        <v>5.3159999999999998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54</v>
      </c>
      <c r="AT15" s="15">
        <f t="shared" si="0"/>
        <v>8.5360638811400005</v>
      </c>
      <c r="AU15" s="16">
        <f t="shared" si="1"/>
        <v>5010.1972587008004</v>
      </c>
      <c r="AW15" s="13">
        <f t="shared" si="2"/>
        <v>9.4832357220500008</v>
      </c>
      <c r="AX15" s="14">
        <f t="shared" si="3"/>
        <v>4660.8809215129604</v>
      </c>
      <c r="AZ15" s="6">
        <f t="shared" si="4"/>
        <v>5.0040255253000003</v>
      </c>
      <c r="BA15" s="7">
        <f t="shared" si="5"/>
        <v>4934.4481759539203</v>
      </c>
      <c r="BC15" s="11">
        <f t="shared" si="6"/>
        <v>2.2187495399999992</v>
      </c>
      <c r="BD15" s="12">
        <f t="shared" si="7"/>
        <v>5670.9788845056</v>
      </c>
      <c r="BF15" s="15">
        <f t="shared" si="8"/>
        <v>8.5360638811400005</v>
      </c>
      <c r="BG15" s="16">
        <f t="shared" si="9"/>
        <v>5010.1972587008004</v>
      </c>
      <c r="BI15">
        <v>54</v>
      </c>
      <c r="BJ15" t="s">
        <v>40</v>
      </c>
      <c r="BK15" s="2">
        <v>45377.594618055555</v>
      </c>
      <c r="BL15">
        <v>376</v>
      </c>
      <c r="BM15" t="s">
        <v>13</v>
      </c>
      <c r="BN15">
        <v>0</v>
      </c>
      <c r="BO15">
        <v>2.867</v>
      </c>
      <c r="BP15" s="3">
        <v>794146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41</v>
      </c>
      <c r="C16" s="2">
        <v>45377.616006944445</v>
      </c>
      <c r="D16">
        <v>375</v>
      </c>
      <c r="E16" t="s">
        <v>13</v>
      </c>
      <c r="F16">
        <v>0</v>
      </c>
      <c r="G16">
        <v>6.17</v>
      </c>
      <c r="H16" s="3">
        <v>6066</v>
      </c>
      <c r="I16">
        <v>1.2E-2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41</v>
      </c>
      <c r="Q16" s="2">
        <v>45377.616006944445</v>
      </c>
      <c r="R16">
        <v>375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41</v>
      </c>
      <c r="AE16" s="2">
        <v>45377.616006944445</v>
      </c>
      <c r="AF16">
        <v>375</v>
      </c>
      <c r="AG16" t="s">
        <v>13</v>
      </c>
      <c r="AH16">
        <v>0</v>
      </c>
      <c r="AI16">
        <v>12.353</v>
      </c>
      <c r="AJ16" s="3">
        <v>21050</v>
      </c>
      <c r="AK16">
        <v>4.577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55</v>
      </c>
      <c r="AT16" s="15">
        <f t="shared" si="0"/>
        <v>13.171441781839999</v>
      </c>
      <c r="AU16" s="16">
        <f t="shared" si="1"/>
        <v>4322.8524705</v>
      </c>
      <c r="AW16" s="13">
        <f t="shared" si="2"/>
        <v>14.342969169800003</v>
      </c>
      <c r="AX16" s="14">
        <f t="shared" si="3"/>
        <v>4013.69715335</v>
      </c>
      <c r="AZ16" s="6">
        <f t="shared" si="4"/>
        <v>8.6060139267999993</v>
      </c>
      <c r="BA16" s="7">
        <f t="shared" si="5"/>
        <v>4236.0270241999997</v>
      </c>
      <c r="BC16" s="11">
        <f t="shared" si="6"/>
        <v>3.685542240000002</v>
      </c>
      <c r="BD16" s="12">
        <f t="shared" si="7"/>
        <v>4912.3809497499997</v>
      </c>
      <c r="BF16" s="15">
        <f t="shared" si="8"/>
        <v>13.171441781839999</v>
      </c>
      <c r="BG16" s="16">
        <f t="shared" si="9"/>
        <v>4322.8524705</v>
      </c>
      <c r="BI16">
        <v>55</v>
      </c>
      <c r="BJ16" t="s">
        <v>41</v>
      </c>
      <c r="BK16" s="2">
        <v>45377.616006944445</v>
      </c>
      <c r="BL16">
        <v>375</v>
      </c>
      <c r="BM16" t="s">
        <v>13</v>
      </c>
      <c r="BN16">
        <v>0</v>
      </c>
      <c r="BO16" t="s">
        <v>14</v>
      </c>
      <c r="BP16" t="s">
        <v>14</v>
      </c>
      <c r="BQ16" t="s">
        <v>14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42</v>
      </c>
      <c r="C17" s="2">
        <v>45377.637384259258</v>
      </c>
      <c r="D17">
        <v>298</v>
      </c>
      <c r="E17" t="s">
        <v>13</v>
      </c>
      <c r="F17">
        <v>0</v>
      </c>
      <c r="G17">
        <v>6.0910000000000002</v>
      </c>
      <c r="H17" s="3">
        <v>6684</v>
      </c>
      <c r="I17">
        <v>1.2999999999999999E-2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42</v>
      </c>
      <c r="Q17" s="2">
        <v>45377.637384259258</v>
      </c>
      <c r="R17">
        <v>298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42</v>
      </c>
      <c r="AE17" s="2">
        <v>45377.637384259258</v>
      </c>
      <c r="AF17">
        <v>298</v>
      </c>
      <c r="AG17" t="s">
        <v>13</v>
      </c>
      <c r="AH17">
        <v>0</v>
      </c>
      <c r="AI17">
        <v>12.285</v>
      </c>
      <c r="AJ17" s="3">
        <v>7819</v>
      </c>
      <c r="AK17">
        <v>1.6830000000000001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15.137630411839996</v>
      </c>
      <c r="AU17" s="16">
        <f t="shared" si="1"/>
        <v>1633.3390216921998</v>
      </c>
      <c r="AW17" s="13">
        <f t="shared" si="2"/>
        <v>16.248966144799997</v>
      </c>
      <c r="AX17" s="14">
        <f t="shared" si="3"/>
        <v>1490.1407162661401</v>
      </c>
      <c r="AZ17" s="6">
        <f t="shared" si="4"/>
        <v>10.266873476800001</v>
      </c>
      <c r="BA17" s="7">
        <f t="shared" si="5"/>
        <v>1510.9270898592799</v>
      </c>
      <c r="BC17" s="11">
        <f t="shared" si="6"/>
        <v>4.9957022400000017</v>
      </c>
      <c r="BD17" s="12">
        <f t="shared" si="7"/>
        <v>1858.2315233079</v>
      </c>
      <c r="BF17" s="15">
        <f t="shared" si="8"/>
        <v>15.137630411839996</v>
      </c>
      <c r="BG17" s="16">
        <f t="shared" si="9"/>
        <v>1633.3390216921998</v>
      </c>
      <c r="BI17">
        <v>56</v>
      </c>
      <c r="BJ17" t="s">
        <v>42</v>
      </c>
      <c r="BK17" s="2">
        <v>45377.637384259258</v>
      </c>
      <c r="BL17">
        <v>298</v>
      </c>
      <c r="BM17" t="s">
        <v>13</v>
      </c>
      <c r="BN17">
        <v>0</v>
      </c>
      <c r="BO17">
        <v>2.9239999999999999</v>
      </c>
      <c r="BP17" s="3">
        <v>1017883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43</v>
      </c>
      <c r="C18" s="2">
        <v>45377.658692129633</v>
      </c>
      <c r="D18">
        <v>366</v>
      </c>
      <c r="E18" t="s">
        <v>13</v>
      </c>
      <c r="F18">
        <v>0</v>
      </c>
      <c r="G18">
        <v>6.0529999999999999</v>
      </c>
      <c r="H18" s="3">
        <v>4433</v>
      </c>
      <c r="I18">
        <v>8.0000000000000002E-3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43</v>
      </c>
      <c r="Q18" s="2">
        <v>45377.658692129633</v>
      </c>
      <c r="R18">
        <v>366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43</v>
      </c>
      <c r="AE18" s="2">
        <v>45377.658692129633</v>
      </c>
      <c r="AF18">
        <v>366</v>
      </c>
      <c r="AG18" t="s">
        <v>13</v>
      </c>
      <c r="AH18">
        <v>0</v>
      </c>
      <c r="AI18">
        <v>12.218999999999999</v>
      </c>
      <c r="AJ18" s="3">
        <v>24477</v>
      </c>
      <c r="AK18">
        <v>5.3220000000000001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8.1860350814599983</v>
      </c>
      <c r="AU18" s="16">
        <f t="shared" si="1"/>
        <v>5016.0574129657998</v>
      </c>
      <c r="AW18" s="13">
        <f t="shared" si="2"/>
        <v>9.0935552124499992</v>
      </c>
      <c r="AX18" s="14">
        <f t="shared" si="3"/>
        <v>4666.4026514184598</v>
      </c>
      <c r="AZ18" s="6">
        <f t="shared" si="4"/>
        <v>4.7514730516999997</v>
      </c>
      <c r="BA18" s="7">
        <f t="shared" si="5"/>
        <v>4940.40626753992</v>
      </c>
      <c r="BC18" s="11">
        <f t="shared" si="6"/>
        <v>2.2085590600000007</v>
      </c>
      <c r="BD18" s="12">
        <f t="shared" si="7"/>
        <v>5677.4077584230999</v>
      </c>
      <c r="BF18" s="15">
        <f t="shared" si="8"/>
        <v>8.1860350814599983</v>
      </c>
      <c r="BG18" s="16">
        <f t="shared" si="9"/>
        <v>5016.0574129657998</v>
      </c>
      <c r="BI18">
        <v>57</v>
      </c>
      <c r="BJ18" t="s">
        <v>43</v>
      </c>
      <c r="BK18" s="2">
        <v>45377.658692129633</v>
      </c>
      <c r="BL18">
        <v>366</v>
      </c>
      <c r="BM18" t="s">
        <v>13</v>
      </c>
      <c r="BN18">
        <v>0</v>
      </c>
      <c r="BO18">
        <v>2.879</v>
      </c>
      <c r="BP18" s="3">
        <v>949394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44</v>
      </c>
      <c r="C19" s="2">
        <v>45377.680011574077</v>
      </c>
      <c r="D19">
        <v>222</v>
      </c>
      <c r="E19" t="s">
        <v>13</v>
      </c>
      <c r="F19">
        <v>0</v>
      </c>
      <c r="G19">
        <v>6.0549999999999997</v>
      </c>
      <c r="H19" s="3">
        <v>3915</v>
      </c>
      <c r="I19">
        <v>6.0000000000000001E-3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44</v>
      </c>
      <c r="Q19" s="2">
        <v>45377.680011574077</v>
      </c>
      <c r="R19">
        <v>222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44</v>
      </c>
      <c r="AE19" s="2">
        <v>45377.680011574077</v>
      </c>
      <c r="AF19">
        <v>222</v>
      </c>
      <c r="AG19" t="s">
        <v>13</v>
      </c>
      <c r="AH19">
        <v>0</v>
      </c>
      <c r="AI19">
        <v>12.234999999999999</v>
      </c>
      <c r="AJ19" s="3">
        <v>14898</v>
      </c>
      <c r="AK19">
        <v>3.234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58</v>
      </c>
      <c r="AT19" s="15">
        <f t="shared" si="0"/>
        <v>6.6682926364999986</v>
      </c>
      <c r="AU19" s="16">
        <f t="shared" si="1"/>
        <v>3074.9173658407994</v>
      </c>
      <c r="AW19" s="13">
        <f t="shared" si="2"/>
        <v>7.3638323112500004</v>
      </c>
      <c r="AX19" s="14">
        <f t="shared" si="3"/>
        <v>2841.03068643096</v>
      </c>
      <c r="AZ19" s="6">
        <f t="shared" si="4"/>
        <v>3.6906792925000005</v>
      </c>
      <c r="BA19" s="7">
        <f t="shared" si="5"/>
        <v>2970.0524256899203</v>
      </c>
      <c r="BC19" s="11">
        <f t="shared" si="6"/>
        <v>2.3417265</v>
      </c>
      <c r="BD19" s="12">
        <f t="shared" si="7"/>
        <v>3512.1604207356004</v>
      </c>
      <c r="BF19" s="15">
        <f t="shared" si="8"/>
        <v>6.6682926364999986</v>
      </c>
      <c r="BG19" s="16">
        <f t="shared" si="9"/>
        <v>3074.9173658407994</v>
      </c>
      <c r="BI19">
        <v>58</v>
      </c>
      <c r="BJ19" t="s">
        <v>44</v>
      </c>
      <c r="BK19" s="2">
        <v>45377.680011574077</v>
      </c>
      <c r="BL19">
        <v>222</v>
      </c>
      <c r="BM19" t="s">
        <v>13</v>
      </c>
      <c r="BN19">
        <v>0</v>
      </c>
      <c r="BO19">
        <v>2.8820000000000001</v>
      </c>
      <c r="BP19" s="3">
        <v>879755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45</v>
      </c>
      <c r="C20" s="2">
        <v>45377.701354166667</v>
      </c>
      <c r="D20">
        <v>374</v>
      </c>
      <c r="E20" t="s">
        <v>13</v>
      </c>
      <c r="F20">
        <v>0</v>
      </c>
      <c r="G20">
        <v>6.0430000000000001</v>
      </c>
      <c r="H20" s="3">
        <v>11867</v>
      </c>
      <c r="I20">
        <v>2.5999999999999999E-2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45</v>
      </c>
      <c r="Q20" s="2">
        <v>45377.701354166667</v>
      </c>
      <c r="R20">
        <v>374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45</v>
      </c>
      <c r="AE20" s="2">
        <v>45377.701354166667</v>
      </c>
      <c r="AF20">
        <v>374</v>
      </c>
      <c r="AG20" t="s">
        <v>13</v>
      </c>
      <c r="AH20">
        <v>0</v>
      </c>
      <c r="AI20">
        <v>12.238</v>
      </c>
      <c r="AJ20" s="3">
        <v>6500</v>
      </c>
      <c r="AK20">
        <v>1.393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30.040762541016804</v>
      </c>
      <c r="AU20" s="16">
        <f t="shared" si="1"/>
        <v>1364.0734499999999</v>
      </c>
      <c r="AW20" s="13">
        <f t="shared" si="2"/>
        <v>30.841419174199899</v>
      </c>
      <c r="AX20" s="14">
        <f t="shared" si="3"/>
        <v>1238.255015</v>
      </c>
      <c r="AZ20" s="6">
        <f t="shared" si="4"/>
        <v>25.382373899007938</v>
      </c>
      <c r="BA20" s="7">
        <f t="shared" si="5"/>
        <v>1238.7717799999998</v>
      </c>
      <c r="BC20" s="11">
        <f t="shared" si="6"/>
        <v>25.469198888446996</v>
      </c>
      <c r="BD20" s="12">
        <f t="shared" si="7"/>
        <v>1545.009775</v>
      </c>
      <c r="BF20" s="15">
        <f t="shared" si="8"/>
        <v>30.040762541016804</v>
      </c>
      <c r="BG20" s="16">
        <f t="shared" si="9"/>
        <v>1364.0734499999999</v>
      </c>
      <c r="BI20">
        <v>59</v>
      </c>
      <c r="BJ20" t="s">
        <v>45</v>
      </c>
      <c r="BK20" s="2">
        <v>45377.701354166667</v>
      </c>
      <c r="BL20">
        <v>374</v>
      </c>
      <c r="BM20" t="s">
        <v>13</v>
      </c>
      <c r="BN20">
        <v>0</v>
      </c>
      <c r="BO20">
        <v>2.8740000000000001</v>
      </c>
      <c r="BP20" s="3">
        <v>1047379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46</v>
      </c>
      <c r="C21" s="2">
        <v>45377.722696759258</v>
      </c>
      <c r="D21">
        <v>358</v>
      </c>
      <c r="E21" t="s">
        <v>13</v>
      </c>
      <c r="F21">
        <v>0</v>
      </c>
      <c r="G21">
        <v>6.0540000000000003</v>
      </c>
      <c r="H21" s="3">
        <v>4542</v>
      </c>
      <c r="I21">
        <v>8.0000000000000002E-3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46</v>
      </c>
      <c r="Q21" s="2">
        <v>45377.722696759258</v>
      </c>
      <c r="R21">
        <v>358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46</v>
      </c>
      <c r="AE21" s="2">
        <v>45377.722696759258</v>
      </c>
      <c r="AF21">
        <v>358</v>
      </c>
      <c r="AG21" t="s">
        <v>13</v>
      </c>
      <c r="AH21">
        <v>0</v>
      </c>
      <c r="AI21">
        <v>12.22</v>
      </c>
      <c r="AJ21" s="3">
        <v>25899</v>
      </c>
      <c r="AK21">
        <v>5.6310000000000002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8.509310714959998</v>
      </c>
      <c r="AU21" s="16">
        <f t="shared" si="1"/>
        <v>5303.2836595802</v>
      </c>
      <c r="AW21" s="13">
        <f t="shared" si="2"/>
        <v>9.4535711762000005</v>
      </c>
      <c r="AX21" s="14">
        <f t="shared" si="3"/>
        <v>4937.1242716517409</v>
      </c>
      <c r="AZ21" s="6">
        <f t="shared" si="4"/>
        <v>4.9846205092000009</v>
      </c>
      <c r="BA21" s="7">
        <f t="shared" si="5"/>
        <v>5232.5055507104798</v>
      </c>
      <c r="BC21" s="11">
        <f t="shared" si="6"/>
        <v>2.2174425600000003</v>
      </c>
      <c r="BD21" s="12">
        <f t="shared" si="7"/>
        <v>5991.7031845238998</v>
      </c>
      <c r="BF21" s="15">
        <f t="shared" si="8"/>
        <v>8.509310714959998</v>
      </c>
      <c r="BG21" s="16">
        <f t="shared" si="9"/>
        <v>5303.2836595802</v>
      </c>
      <c r="BI21">
        <v>60</v>
      </c>
      <c r="BJ21" t="s">
        <v>46</v>
      </c>
      <c r="BK21" s="2">
        <v>45377.722696759258</v>
      </c>
      <c r="BL21">
        <v>358</v>
      </c>
      <c r="BM21" t="s">
        <v>13</v>
      </c>
      <c r="BN21">
        <v>0</v>
      </c>
      <c r="BO21">
        <v>2.883</v>
      </c>
      <c r="BP21" s="3">
        <v>918197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47</v>
      </c>
      <c r="C22" s="2">
        <v>45377.744004629632</v>
      </c>
      <c r="D22">
        <v>305</v>
      </c>
      <c r="E22" t="s">
        <v>13</v>
      </c>
      <c r="F22">
        <v>0</v>
      </c>
      <c r="G22">
        <v>6.0540000000000003</v>
      </c>
      <c r="H22" s="3">
        <v>4455</v>
      </c>
      <c r="I22">
        <v>8.0000000000000002E-3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47</v>
      </c>
      <c r="Q22" s="2">
        <v>45377.744004629632</v>
      </c>
      <c r="R22">
        <v>305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47</v>
      </c>
      <c r="AE22" s="2">
        <v>45377.744004629632</v>
      </c>
      <c r="AF22">
        <v>305</v>
      </c>
      <c r="AG22" t="s">
        <v>13</v>
      </c>
      <c r="AH22">
        <v>0</v>
      </c>
      <c r="AI22">
        <v>12.22</v>
      </c>
      <c r="AJ22" s="3">
        <v>22910</v>
      </c>
      <c r="AK22">
        <v>4.9809999999999999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61</v>
      </c>
      <c r="AT22" s="15">
        <f t="shared" si="0"/>
        <v>8.2511740084999996</v>
      </c>
      <c r="AU22" s="16">
        <f t="shared" si="1"/>
        <v>4699.2628876199997</v>
      </c>
      <c r="AW22" s="13">
        <f t="shared" si="2"/>
        <v>9.1663299012500001</v>
      </c>
      <c r="AX22" s="14">
        <f t="shared" si="3"/>
        <v>4367.9996446939995</v>
      </c>
      <c r="AZ22" s="6">
        <f t="shared" si="4"/>
        <v>4.7982522325000003</v>
      </c>
      <c r="BA22" s="7">
        <f t="shared" si="5"/>
        <v>4618.4023660880002</v>
      </c>
      <c r="BC22" s="11">
        <f t="shared" si="6"/>
        <v>2.2093185000000002</v>
      </c>
      <c r="BD22" s="12">
        <f t="shared" si="7"/>
        <v>5328.9276595900001</v>
      </c>
      <c r="BF22" s="15">
        <f t="shared" si="8"/>
        <v>8.2511740084999996</v>
      </c>
      <c r="BG22" s="16">
        <f t="shared" si="9"/>
        <v>4699.2628876199997</v>
      </c>
      <c r="BI22">
        <v>61</v>
      </c>
      <c r="BJ22" t="s">
        <v>47</v>
      </c>
      <c r="BK22" s="2">
        <v>45377.744004629632</v>
      </c>
      <c r="BL22">
        <v>305</v>
      </c>
      <c r="BM22" t="s">
        <v>13</v>
      </c>
      <c r="BN22">
        <v>0</v>
      </c>
      <c r="BO22">
        <v>2.883</v>
      </c>
      <c r="BP22" s="3">
        <v>880053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48</v>
      </c>
      <c r="C23" s="2">
        <v>45377.765324074076</v>
      </c>
      <c r="D23">
        <v>373</v>
      </c>
      <c r="E23" t="s">
        <v>13</v>
      </c>
      <c r="F23">
        <v>0</v>
      </c>
      <c r="G23">
        <v>6.0540000000000003</v>
      </c>
      <c r="H23" s="3">
        <v>4510</v>
      </c>
      <c r="I23">
        <v>8.0000000000000002E-3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48</v>
      </c>
      <c r="Q23" s="2">
        <v>45377.765324074076</v>
      </c>
      <c r="R23">
        <v>373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48</v>
      </c>
      <c r="AE23" s="2">
        <v>45377.765324074076</v>
      </c>
      <c r="AF23">
        <v>373</v>
      </c>
      <c r="AG23" t="s">
        <v>13</v>
      </c>
      <c r="AH23">
        <v>0</v>
      </c>
      <c r="AI23">
        <v>12.22</v>
      </c>
      <c r="AJ23" s="3">
        <v>22429</v>
      </c>
      <c r="AK23">
        <v>4.8769999999999998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8.4142633139999994</v>
      </c>
      <c r="AU23" s="16">
        <f t="shared" si="1"/>
        <v>4601.9620095482005</v>
      </c>
      <c r="AW23" s="13">
        <f t="shared" si="2"/>
        <v>9.348021205000002</v>
      </c>
      <c r="AX23" s="14">
        <f t="shared" si="3"/>
        <v>4276.3870437333399</v>
      </c>
      <c r="AZ23" s="6">
        <f t="shared" si="4"/>
        <v>4.9158155300000006</v>
      </c>
      <c r="BA23" s="7">
        <f t="shared" si="5"/>
        <v>4519.5362077536802</v>
      </c>
      <c r="BC23" s="11">
        <f t="shared" si="6"/>
        <v>2.2135040000000004</v>
      </c>
      <c r="BD23" s="12">
        <f t="shared" si="7"/>
        <v>5221.510315299899</v>
      </c>
      <c r="BF23" s="15">
        <f t="shared" si="8"/>
        <v>8.4142633139999994</v>
      </c>
      <c r="BG23" s="16">
        <f t="shared" si="9"/>
        <v>4601.9620095482005</v>
      </c>
      <c r="BI23">
        <v>62</v>
      </c>
      <c r="BJ23" t="s">
        <v>48</v>
      </c>
      <c r="BK23" s="2">
        <v>45377.765324074076</v>
      </c>
      <c r="BL23">
        <v>373</v>
      </c>
      <c r="BM23" t="s">
        <v>13</v>
      </c>
      <c r="BN23">
        <v>0</v>
      </c>
      <c r="BO23">
        <v>2.879</v>
      </c>
      <c r="BP23" s="3">
        <v>949168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49</v>
      </c>
      <c r="C24" s="2">
        <v>45377.786631944444</v>
      </c>
      <c r="D24">
        <v>213</v>
      </c>
      <c r="E24" t="s">
        <v>13</v>
      </c>
      <c r="F24">
        <v>0</v>
      </c>
      <c r="G24">
        <v>6.04</v>
      </c>
      <c r="H24" s="3">
        <v>112040</v>
      </c>
      <c r="I24">
        <v>0.27900000000000003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49</v>
      </c>
      <c r="Q24" s="2">
        <v>45377.786631944444</v>
      </c>
      <c r="R24">
        <v>213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49</v>
      </c>
      <c r="AE24" s="2">
        <v>45377.786631944444</v>
      </c>
      <c r="AF24">
        <v>213</v>
      </c>
      <c r="AG24" t="s">
        <v>13</v>
      </c>
      <c r="AH24">
        <v>0</v>
      </c>
      <c r="AI24">
        <v>12.151</v>
      </c>
      <c r="AJ24" s="3">
        <v>83844</v>
      </c>
      <c r="AK24">
        <v>18.007999999999999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63</v>
      </c>
      <c r="AT24" s="15">
        <f t="shared" si="0"/>
        <v>316.85766468992</v>
      </c>
      <c r="AU24" s="16">
        <f t="shared" si="1"/>
        <v>16577.390713445922</v>
      </c>
      <c r="AW24" s="13">
        <f t="shared" si="2"/>
        <v>293.29664694256007</v>
      </c>
      <c r="AX24" s="14">
        <f t="shared" si="3"/>
        <v>15912.809986376642</v>
      </c>
      <c r="AZ24" s="6">
        <f t="shared" si="4"/>
        <v>259.58890447273592</v>
      </c>
      <c r="BA24" s="7">
        <f t="shared" si="5"/>
        <v>17047.453887105279</v>
      </c>
      <c r="BC24" s="11">
        <f t="shared" si="6"/>
        <v>310.72169955679999</v>
      </c>
      <c r="BD24" s="12">
        <f t="shared" si="7"/>
        <v>18703.639311857602</v>
      </c>
      <c r="BF24" s="15">
        <f t="shared" si="8"/>
        <v>316.85766468992</v>
      </c>
      <c r="BG24" s="16">
        <f t="shared" si="9"/>
        <v>16577.390713445922</v>
      </c>
      <c r="BI24">
        <v>63</v>
      </c>
      <c r="BJ24" t="s">
        <v>49</v>
      </c>
      <c r="BK24" s="2">
        <v>45377.786631944444</v>
      </c>
      <c r="BL24">
        <v>213</v>
      </c>
      <c r="BM24" t="s">
        <v>13</v>
      </c>
      <c r="BN24">
        <v>0</v>
      </c>
      <c r="BO24">
        <v>2.8809999999999998</v>
      </c>
      <c r="BP24" s="3">
        <v>891026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50</v>
      </c>
      <c r="C25" s="2">
        <v>45377.807986111111</v>
      </c>
      <c r="D25">
        <v>384</v>
      </c>
      <c r="E25" t="s">
        <v>13</v>
      </c>
      <c r="F25">
        <v>0</v>
      </c>
      <c r="G25">
        <v>6.0469999999999997</v>
      </c>
      <c r="H25" s="3">
        <v>5851</v>
      </c>
      <c r="I25">
        <v>1.0999999999999999E-2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50</v>
      </c>
      <c r="Q25" s="2">
        <v>45377.807986111111</v>
      </c>
      <c r="R25">
        <v>384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50</v>
      </c>
      <c r="AE25" s="2">
        <v>45377.807986111111</v>
      </c>
      <c r="AF25">
        <v>384</v>
      </c>
      <c r="AG25" t="s">
        <v>13</v>
      </c>
      <c r="AH25">
        <v>0</v>
      </c>
      <c r="AI25">
        <v>12.239000000000001</v>
      </c>
      <c r="AJ25" s="3">
        <v>8368</v>
      </c>
      <c r="AK25">
        <v>1.8029999999999999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12.497645245139999</v>
      </c>
      <c r="AU25" s="16">
        <f t="shared" si="1"/>
        <v>1745.3525992447996</v>
      </c>
      <c r="AW25" s="13">
        <f t="shared" si="2"/>
        <v>13.669501052049998</v>
      </c>
      <c r="AX25" s="14">
        <f t="shared" si="3"/>
        <v>1594.9650191257601</v>
      </c>
      <c r="AZ25" s="6">
        <f t="shared" si="4"/>
        <v>8.0542293052999998</v>
      </c>
      <c r="BA25" s="7">
        <f t="shared" si="5"/>
        <v>1624.1786022195199</v>
      </c>
      <c r="BC25" s="11">
        <f t="shared" si="6"/>
        <v>3.326453540000001</v>
      </c>
      <c r="BD25" s="12">
        <f t="shared" si="7"/>
        <v>1988.1343163135998</v>
      </c>
      <c r="BF25" s="15">
        <f t="shared" si="8"/>
        <v>12.497645245139999</v>
      </c>
      <c r="BG25" s="16">
        <f t="shared" si="9"/>
        <v>1745.3525992447996</v>
      </c>
      <c r="BI25">
        <v>64</v>
      </c>
      <c r="BJ25" t="s">
        <v>50</v>
      </c>
      <c r="BK25" s="2">
        <v>45377.807986111111</v>
      </c>
      <c r="BL25">
        <v>384</v>
      </c>
      <c r="BM25" t="s">
        <v>13</v>
      </c>
      <c r="BN25">
        <v>0</v>
      </c>
      <c r="BO25">
        <v>2.8849999999999998</v>
      </c>
      <c r="BP25" s="3">
        <v>882950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51</v>
      </c>
      <c r="C26" s="2">
        <v>45377.829305555555</v>
      </c>
      <c r="D26">
        <v>241</v>
      </c>
      <c r="E26" t="s">
        <v>13</v>
      </c>
      <c r="F26">
        <v>0</v>
      </c>
      <c r="G26">
        <v>6.0449999999999999</v>
      </c>
      <c r="H26" s="3">
        <v>3882</v>
      </c>
      <c r="I26">
        <v>6.0000000000000001E-3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51</v>
      </c>
      <c r="Q26" s="2">
        <v>45377.829305555555</v>
      </c>
      <c r="R26">
        <v>241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51</v>
      </c>
      <c r="AE26" s="2">
        <v>45377.829305555555</v>
      </c>
      <c r="AF26">
        <v>241</v>
      </c>
      <c r="AG26" t="s">
        <v>13</v>
      </c>
      <c r="AH26">
        <v>0</v>
      </c>
      <c r="AI26">
        <v>12.23</v>
      </c>
      <c r="AJ26" s="3">
        <v>15458</v>
      </c>
      <c r="AK26">
        <v>3.3559999999999999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6.5726414573599996</v>
      </c>
      <c r="AU26" s="16">
        <f t="shared" si="1"/>
        <v>3188.7008041127997</v>
      </c>
      <c r="AW26" s="13">
        <f t="shared" si="2"/>
        <v>7.2525839041999998</v>
      </c>
      <c r="AX26" s="14">
        <f t="shared" si="3"/>
        <v>2947.8262768373602</v>
      </c>
      <c r="AZ26" s="6">
        <f t="shared" si="4"/>
        <v>3.6257417572000001</v>
      </c>
      <c r="BA26" s="7">
        <f t="shared" si="5"/>
        <v>3085.37060202272</v>
      </c>
      <c r="BC26" s="11">
        <f t="shared" si="6"/>
        <v>2.3600289600000011</v>
      </c>
      <c r="BD26" s="12">
        <f t="shared" si="7"/>
        <v>3641.0470126396003</v>
      </c>
      <c r="BF26" s="15">
        <f t="shared" si="8"/>
        <v>6.5726414573599996</v>
      </c>
      <c r="BG26" s="16">
        <f t="shared" si="9"/>
        <v>3188.7008041127997</v>
      </c>
      <c r="BI26">
        <v>65</v>
      </c>
      <c r="BJ26" t="s">
        <v>51</v>
      </c>
      <c r="BK26" s="2">
        <v>45377.829305555555</v>
      </c>
      <c r="BL26">
        <v>241</v>
      </c>
      <c r="BM26" t="s">
        <v>13</v>
      </c>
      <c r="BN26">
        <v>0</v>
      </c>
      <c r="BO26">
        <v>2.8759999999999999</v>
      </c>
      <c r="BP26" s="3">
        <v>1032156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52</v>
      </c>
      <c r="C27" s="2">
        <v>45377.850624999999</v>
      </c>
      <c r="D27">
        <v>235</v>
      </c>
      <c r="E27" t="s">
        <v>13</v>
      </c>
      <c r="F27">
        <v>0</v>
      </c>
      <c r="G27">
        <v>6.0220000000000002</v>
      </c>
      <c r="H27" s="3">
        <v>11338</v>
      </c>
      <c r="I27">
        <v>2.5000000000000001E-2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52</v>
      </c>
      <c r="Q27" s="2">
        <v>45377.850624999999</v>
      </c>
      <c r="R27">
        <v>235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52</v>
      </c>
      <c r="AE27" s="2">
        <v>45377.850624999999</v>
      </c>
      <c r="AF27">
        <v>235</v>
      </c>
      <c r="AG27" t="s">
        <v>13</v>
      </c>
      <c r="AH27">
        <v>0</v>
      </c>
      <c r="AI27">
        <v>12.209</v>
      </c>
      <c r="AJ27" s="3">
        <v>8244</v>
      </c>
      <c r="AK27">
        <v>1.776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28.510736689532806</v>
      </c>
      <c r="AU27" s="16">
        <f t="shared" si="1"/>
        <v>1720.0557805471999</v>
      </c>
      <c r="AW27" s="13">
        <f t="shared" si="2"/>
        <v>29.448988275500401</v>
      </c>
      <c r="AX27" s="14">
        <f t="shared" si="3"/>
        <v>1571.2897129046401</v>
      </c>
      <c r="AZ27" s="6">
        <f t="shared" si="4"/>
        <v>24.14127056334824</v>
      </c>
      <c r="BA27" s="7">
        <f t="shared" si="5"/>
        <v>1598.6003705612798</v>
      </c>
      <c r="BC27" s="11">
        <f t="shared" si="6"/>
        <v>23.878810265211996</v>
      </c>
      <c r="BD27" s="12">
        <f t="shared" si="7"/>
        <v>1958.8178312304001</v>
      </c>
      <c r="BF27" s="15">
        <f t="shared" si="8"/>
        <v>28.510736689532806</v>
      </c>
      <c r="BG27" s="16">
        <f t="shared" si="9"/>
        <v>1720.0557805471999</v>
      </c>
      <c r="BI27">
        <v>66</v>
      </c>
      <c r="BJ27" t="s">
        <v>52</v>
      </c>
      <c r="BK27" s="2">
        <v>45377.850624999999</v>
      </c>
      <c r="BL27">
        <v>235</v>
      </c>
      <c r="BM27" t="s">
        <v>13</v>
      </c>
      <c r="BN27">
        <v>0</v>
      </c>
      <c r="BO27">
        <v>2.8519999999999999</v>
      </c>
      <c r="BP27" s="3">
        <v>1055590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53</v>
      </c>
      <c r="C28" s="2">
        <v>45377.872002314813</v>
      </c>
      <c r="D28">
        <v>379</v>
      </c>
      <c r="E28" t="s">
        <v>13</v>
      </c>
      <c r="F28">
        <v>0</v>
      </c>
      <c r="G28">
        <v>6.0380000000000003</v>
      </c>
      <c r="H28" s="3">
        <v>119625</v>
      </c>
      <c r="I28">
        <v>0.29799999999999999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53</v>
      </c>
      <c r="Q28" s="2">
        <v>45377.872002314813</v>
      </c>
      <c r="R28">
        <v>379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53</v>
      </c>
      <c r="AE28" s="2">
        <v>45377.872002314813</v>
      </c>
      <c r="AF28">
        <v>379</v>
      </c>
      <c r="AG28" t="s">
        <v>13</v>
      </c>
      <c r="AH28">
        <v>0</v>
      </c>
      <c r="AI28">
        <v>12.151</v>
      </c>
      <c r="AJ28" s="3">
        <v>84959</v>
      </c>
      <c r="AK28">
        <v>18.242000000000001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338.33910638750001</v>
      </c>
      <c r="AU28" s="16">
        <f t="shared" si="1"/>
        <v>16802.892398705571</v>
      </c>
      <c r="AW28" s="13">
        <f t="shared" si="2"/>
        <v>313.07067899843753</v>
      </c>
      <c r="AX28" s="14">
        <f t="shared" si="3"/>
        <v>16122.937604866942</v>
      </c>
      <c r="AZ28" s="6">
        <f t="shared" si="4"/>
        <v>277.25696127406246</v>
      </c>
      <c r="BA28" s="7">
        <f t="shared" si="5"/>
        <v>17273.12113150088</v>
      </c>
      <c r="BC28" s="11">
        <f t="shared" si="6"/>
        <v>331.03178323437504</v>
      </c>
      <c r="BD28" s="12">
        <f t="shared" si="7"/>
        <v>18972.126804247102</v>
      </c>
      <c r="BF28" s="15">
        <f t="shared" si="8"/>
        <v>338.33910638750001</v>
      </c>
      <c r="BG28" s="16">
        <f t="shared" si="9"/>
        <v>16802.892398705571</v>
      </c>
      <c r="BI28">
        <v>67</v>
      </c>
      <c r="BJ28" t="s">
        <v>53</v>
      </c>
      <c r="BK28" s="2">
        <v>45377.872002314813</v>
      </c>
      <c r="BL28">
        <v>379</v>
      </c>
      <c r="BM28" t="s">
        <v>13</v>
      </c>
      <c r="BN28">
        <v>0</v>
      </c>
      <c r="BO28">
        <v>2.8849999999999998</v>
      </c>
      <c r="BP28" s="3">
        <v>851650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54</v>
      </c>
      <c r="C29" s="2">
        <v>45377.893310185187</v>
      </c>
      <c r="D29" t="s">
        <v>55</v>
      </c>
      <c r="E29" t="s">
        <v>13</v>
      </c>
      <c r="F29">
        <v>0</v>
      </c>
      <c r="G29">
        <v>6.0279999999999996</v>
      </c>
      <c r="H29" s="3">
        <v>5598</v>
      </c>
      <c r="I29">
        <v>1.0999999999999999E-2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54</v>
      </c>
      <c r="Q29" s="2">
        <v>45377.893310185187</v>
      </c>
      <c r="R29" t="s">
        <v>55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54</v>
      </c>
      <c r="AE29" s="2">
        <v>45377.893310185187</v>
      </c>
      <c r="AF29" t="s">
        <v>55</v>
      </c>
      <c r="AG29" t="s">
        <v>13</v>
      </c>
      <c r="AH29">
        <v>0</v>
      </c>
      <c r="AI29">
        <v>12.212999999999999</v>
      </c>
      <c r="AJ29" s="3">
        <v>9677</v>
      </c>
      <c r="AK29">
        <v>2.09</v>
      </c>
      <c r="AL29" t="s">
        <v>14</v>
      </c>
      <c r="AM29" t="s">
        <v>14</v>
      </c>
      <c r="AN29" t="s">
        <v>14</v>
      </c>
      <c r="AO29" t="s">
        <v>14</v>
      </c>
      <c r="AQ29">
        <v>2</v>
      </c>
      <c r="AR29" t="s">
        <v>57</v>
      </c>
      <c r="AS29" s="10">
        <v>68</v>
      </c>
      <c r="AT29" s="15">
        <f t="shared" si="0"/>
        <v>11.711524692559999</v>
      </c>
      <c r="AU29" s="16">
        <f t="shared" si="1"/>
        <v>2012.2850691257997</v>
      </c>
      <c r="AW29" s="13">
        <f t="shared" si="2"/>
        <v>12.870139848200001</v>
      </c>
      <c r="AX29" s="14">
        <f t="shared" si="3"/>
        <v>1844.8617432104602</v>
      </c>
      <c r="AZ29" s="6">
        <f t="shared" si="4"/>
        <v>7.4221240612000017</v>
      </c>
      <c r="BA29" s="7">
        <f t="shared" si="5"/>
        <v>1894.1460967239198</v>
      </c>
      <c r="BC29" s="11">
        <f t="shared" si="6"/>
        <v>2.9678361600000027</v>
      </c>
      <c r="BD29" s="12">
        <f t="shared" si="7"/>
        <v>2296.7568215431002</v>
      </c>
      <c r="BF29" s="15">
        <f t="shared" si="8"/>
        <v>11.711524692559999</v>
      </c>
      <c r="BG29" s="16">
        <f t="shared" si="9"/>
        <v>2012.2850691257997</v>
      </c>
      <c r="BI29">
        <v>68</v>
      </c>
      <c r="BJ29" t="s">
        <v>54</v>
      </c>
      <c r="BK29" s="2">
        <v>45377.893310185187</v>
      </c>
      <c r="BL29" t="s">
        <v>55</v>
      </c>
      <c r="BM29" t="s">
        <v>13</v>
      </c>
      <c r="BN29">
        <v>0</v>
      </c>
      <c r="BO29">
        <v>2.726</v>
      </c>
      <c r="BP29" s="3">
        <v>4623524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2024-03-27T14:09:15Z</dcterms:modified>
</cp:coreProperties>
</file>