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L Data\GC\"/>
    </mc:Choice>
  </mc:AlternateContent>
  <xr:revisionPtr revIDLastSave="0" documentId="13_ncr:1_{B7B8BBF6-092E-4D68-BCB1-09A037603C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</calcChain>
</file>

<file path=xl/sharedStrings.xml><?xml version="1.0" encoding="utf-8"?>
<sst xmlns="http://schemas.openxmlformats.org/spreadsheetml/2006/main" count="898" uniqueCount="67">
  <si>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</si>
  <si>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</si>
  <si>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</si>
  <si>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</si>
  <si>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</si>
  <si>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</si>
  <si>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</si>
  <si>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</si>
  <si>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</si>
  <si>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</si>
  <si>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</si>
  <si>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</si>
  <si>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</si>
  <si>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</si>
  <si>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</si>
  <si>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</si>
  <si>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</si>
  <si>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</si>
  <si>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</si>
  <si>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</si>
  <si>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</si>
  <si>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</si>
  <si>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</si>
  <si>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</si>
  <si>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</si>
  <si>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</si>
  <si>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</si>
  <si>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</si>
  <si>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</si>
  <si>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</si>
  <si>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</si>
  <si>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</si>
  <si>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</si>
  <si>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</si>
  <si>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2024 CAL Measured headspace CO2 in ppm from GC in ppm</t>
  </si>
  <si>
    <t>FMI20240528_001.gcd</t>
  </si>
  <si>
    <t>FMI20240528_002.gcd</t>
  </si>
  <si>
    <t>FMI20240528_003.gcd</t>
  </si>
  <si>
    <t>FMI20240528_004.gcd</t>
  </si>
  <si>
    <t>FMI20240528_005.gcd</t>
  </si>
  <si>
    <t>FMI20240528_006.gcd</t>
  </si>
  <si>
    <t>FMI20240528_007.gcd</t>
  </si>
  <si>
    <t>FMI20240528_008.gcd</t>
  </si>
  <si>
    <t>FMI20240528_009.gcd</t>
  </si>
  <si>
    <t>FMI20240528_010.gcd</t>
  </si>
  <si>
    <t>FMI20240528_011.gcd</t>
  </si>
  <si>
    <t>FMI20240528_012.gcd</t>
  </si>
  <si>
    <t>FMI20240528_013.gcd</t>
  </si>
  <si>
    <t>FMI20240528_014.gcd</t>
  </si>
  <si>
    <t>FMI20240528_015.gcd</t>
  </si>
  <si>
    <t>FMI20240528_016.gcd</t>
  </si>
  <si>
    <t>FMI20240528_017.gcd</t>
  </si>
  <si>
    <t>FMI20240528_018.gcd</t>
  </si>
  <si>
    <t>FMI20240528_019.gcd</t>
  </si>
  <si>
    <t>FMI20240528_020.gcd</t>
  </si>
  <si>
    <t>FMI20240528_021.gcd</t>
  </si>
  <si>
    <t>FMI20240528_022.gcd</t>
  </si>
  <si>
    <t>FMI20240528_023.gcd</t>
  </si>
  <si>
    <t>FMI20240528_024.gcd</t>
  </si>
  <si>
    <t>FMI20240528_025.gcd</t>
  </si>
  <si>
    <t>FMI20240528_026.gcd</t>
  </si>
  <si>
    <t>FMI20240528_027.gcd</t>
  </si>
  <si>
    <t>FMI20240528_028.gcd</t>
  </si>
  <si>
    <t>FMI20240528_029.gcd</t>
  </si>
  <si>
    <t>FMI20240528_030.gcd</t>
  </si>
  <si>
    <t>FMI20240528_031.gcd</t>
  </si>
  <si>
    <t>no CO2 peak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</si>
</sst>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workbookViewId="0">
      <selection activeCell="D24" sqref="D24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34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35</v>
      </c>
      <c r="C9" s="2">
        <v>45440.582013888888</v>
      </c>
      <c r="D9" t="s">
        <v>33</v>
      </c>
      <c r="E9" t="s">
        <v>13</v>
      </c>
      <c r="F9">
        <v>0</v>
      </c>
      <c r="G9">
        <v>6.0549999999999997</v>
      </c>
      <c r="H9" s="3">
        <v>2055</v>
      </c>
      <c r="I9">
        <v>2E-3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35</v>
      </c>
      <c r="Q9" s="2">
        <v>45440.582013888888</v>
      </c>
      <c r="R9" t="s">
        <v>33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35</v>
      </c>
      <c r="AE9" s="2">
        <v>45440.582013888888</v>
      </c>
      <c r="AF9" t="s">
        <v>33</v>
      </c>
      <c r="AG9" t="s">
        <v>13</v>
      </c>
      <c r="AH9">
        <v>0</v>
      </c>
      <c r="AI9">
        <v>12.256</v>
      </c>
      <c r="AJ9" s="3">
        <v>2262</v>
      </c>
      <c r="AK9">
        <v>0.46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48</v>
      </c>
      <c r="AT9" s="15">
        <f t="shared" ref="AT9:AT39" si="0">IF(H9&lt;10000,((H9^2*0.00000005714)+(H9*0.002453)+(-3.811)),(IF(H9&lt;200000,((H9^2*-0.0000000002888)+(H9*0.002899)+(-4.321)),(IF(H9&lt;8000000,((H9^2*-0.0000000000062)+(H9*0.002143)+(157)),((V9^2*-0.000000031)+(V9*0.2771)+(-709.5)))))))</f>
        <v>1.4712186484999998</v>
      </c>
      <c r="AU9" s="16">
        <f t="shared" ref="AU9:AU39" si="1">IF(AJ9&lt;45000,((-0.0000000598*AJ9^2)+(0.205*AJ9)+(34.1)),((-0.00000002403*AJ9^2)+(0.2063*AJ9)+(-550.7)))</f>
        <v>497.50402468880003</v>
      </c>
      <c r="AW9" s="13">
        <f t="shared" ref="AW9:AW39" si="2">IF(H9&lt;10000,((-0.00000005795*H9^2)+(0.003823*H9)+(-6.715)),(IF(H9&lt;700000,((-0.0000000001209*H9^2)+(0.002635*H9)+(-0.4111)), ((-0.00000002007*V9^2)+(0.2564*V9)+(286.1)))))</f>
        <v>0.89654070125000018</v>
      </c>
      <c r="AX9" s="14">
        <f t="shared" ref="AX9:AX39" si="3">(-0.00000001626*AJ9^2)+(0.1912*AJ9)+(-3.858)</f>
        <v>428.55320336856005</v>
      </c>
      <c r="AZ9" s="6">
        <f t="shared" ref="AZ9:AZ39" si="4">IF(H9&lt;10000,((0.0000001453*H9^2)+(0.0008349*H9)+(-1.805)),(IF(H9&lt;700000,((-0.00000000008054*H9^2)+(0.002348*H9)+(-2.47)), ((-0.00000001938*V9^2)+(0.2471*V9)+(226.8)))))</f>
        <v>0.52432503249999995</v>
      </c>
      <c r="BA9" s="7">
        <f t="shared" ref="BA9:BA39" si="5">(-0.00000002552*AJ9^2)+(0.2067*AJ9)+(-103.7)</f>
        <v>363.72482324511998</v>
      </c>
      <c r="BC9" s="11">
        <f t="shared" ref="BC9:BC39" si="6">IF(H9&lt;10000,((H9^2*0.00000054)+(H9*-0.004765)+(12.72)),(IF(H9&lt;200000,((H9^2*-0.000000001577)+(H9*0.003043)+(-10.42)),(IF(H9&lt;8000000,((H9^2*-0.0000000000186)+(H9*0.00194)+(154.1)),((V9^2*-0.00000002)+(V9*0.2565)+(-1032)))))))</f>
        <v>5.2083585000000001</v>
      </c>
      <c r="BD9" s="12">
        <f t="shared" ref="BD9:BD39" si="7">IF(AJ9&lt;45000,((-0.0000004561*AJ9^2)+(0.244*AJ9)+(-21.72)),((-0.0000000409*AJ9^2)+(0.2477*AJ9)+(-1777)))</f>
        <v>527.87429867159995</v>
      </c>
      <c r="BF9" s="15">
        <f t="shared" ref="BF9:BF39" si="8">IF(H9&lt;10000,((H9^2*0.00000005714)+(H9*0.002453)+(-3.811)),(IF(H9&lt;200000,((H9^2*-0.0000000002888)+(H9*0.002899)+(-4.321)),(IF(H9&lt;8000000,((H9^2*-0.0000000000062)+(H9*0.002143)+(157)),((V9^2*-0.000000031)+(V9*0.2771)+(-709.5)))))))</f>
        <v>1.4712186484999998</v>
      </c>
      <c r="BG9" s="16">
        <f t="shared" ref="BG9:BG39" si="9">IF(AJ9&lt;45000,((-0.0000000598*AJ9^2)+(0.205*AJ9)+(34.1)),((-0.00000002403*AJ9^2)+(0.2063*AJ9)+(-550.7)))</f>
        <v>497.50402468880003</v>
      </c>
      <c r="BI9">
        <v>48</v>
      </c>
      <c r="BJ9" t="s">
        <v>35</v>
      </c>
      <c r="BK9" s="2">
        <v>45440.582013888888</v>
      </c>
      <c r="BL9" t="s">
        <v>33</v>
      </c>
      <c r="BM9" t="s">
        <v>13</v>
      </c>
      <c r="BN9">
        <v>0</v>
      </c>
      <c r="BO9">
        <v>2.6930000000000001</v>
      </c>
      <c r="BP9" s="3">
        <v>5504513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36</v>
      </c>
      <c r="C10" s="2">
        <v>45440.60324074074</v>
      </c>
      <c r="D10" t="s">
        <v>32</v>
      </c>
      <c r="E10" t="s">
        <v>13</v>
      </c>
      <c r="F10">
        <v>0</v>
      </c>
      <c r="G10">
        <v>5.9969999999999999</v>
      </c>
      <c r="H10" s="3">
        <v>1199407</v>
      </c>
      <c r="I10">
        <v>3.0249999999999999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36</v>
      </c>
      <c r="Q10" s="2">
        <v>45440.60324074074</v>
      </c>
      <c r="R10" t="s">
        <v>32</v>
      </c>
      <c r="S10" t="s">
        <v>13</v>
      </c>
      <c r="T10">
        <v>0</v>
      </c>
      <c r="U10">
        <v>5.9450000000000003</v>
      </c>
      <c r="V10" s="3">
        <v>9718</v>
      </c>
      <c r="W10">
        <v>2.891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36</v>
      </c>
      <c r="AE10" s="2">
        <v>45440.60324074074</v>
      </c>
      <c r="AF10" t="s">
        <v>32</v>
      </c>
      <c r="AG10" t="s">
        <v>13</v>
      </c>
      <c r="AH10">
        <v>0</v>
      </c>
      <c r="AI10">
        <v>12.202</v>
      </c>
      <c r="AJ10" s="3">
        <v>9189</v>
      </c>
      <c r="AK10">
        <v>1.9830000000000001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49</v>
      </c>
      <c r="AT10" s="15">
        <f t="shared" si="0"/>
        <v>2718.4100226597761</v>
      </c>
      <c r="AU10" s="16">
        <f t="shared" si="1"/>
        <v>1912.7956242841999</v>
      </c>
      <c r="AW10" s="13">
        <f t="shared" si="2"/>
        <v>2775.8997987533198</v>
      </c>
      <c r="AX10" s="14">
        <f t="shared" si="3"/>
        <v>1751.7058426565402</v>
      </c>
      <c r="AZ10" s="6">
        <f t="shared" si="4"/>
        <v>2626.2875620248801</v>
      </c>
      <c r="BA10" s="7">
        <f t="shared" si="5"/>
        <v>1793.51144936008</v>
      </c>
      <c r="BC10" s="11">
        <f t="shared" si="6"/>
        <v>2454.1920449793288</v>
      </c>
      <c r="BD10" s="12">
        <f t="shared" si="7"/>
        <v>2181.8839554519</v>
      </c>
      <c r="BF10" s="15">
        <f t="shared" si="8"/>
        <v>2718.4100226597761</v>
      </c>
      <c r="BG10" s="16">
        <f t="shared" si="9"/>
        <v>1912.7956242841999</v>
      </c>
      <c r="BI10">
        <v>49</v>
      </c>
      <c r="BJ10" t="s">
        <v>36</v>
      </c>
      <c r="BK10" s="2">
        <v>45440.60324074074</v>
      </c>
      <c r="BL10" t="s">
        <v>32</v>
      </c>
      <c r="BM10" t="s">
        <v>13</v>
      </c>
      <c r="BN10">
        <v>0</v>
      </c>
      <c r="BO10">
        <v>2.6930000000000001</v>
      </c>
      <c r="BP10" s="3">
        <v>5459103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37</v>
      </c>
      <c r="C11" s="2">
        <v>45440.624456018515</v>
      </c>
      <c r="D11" t="s">
        <v>31</v>
      </c>
      <c r="E11" t="s">
        <v>13</v>
      </c>
      <c r="F11">
        <v>0</v>
      </c>
      <c r="G11">
        <v>6.0279999999999996</v>
      </c>
      <c r="H11" s="3">
        <v>3241</v>
      </c>
      <c r="I11">
        <v>5.0000000000000001E-3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37</v>
      </c>
      <c r="Q11" s="2">
        <v>45440.624456018515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37</v>
      </c>
      <c r="AE11" s="2">
        <v>45440.624456018515</v>
      </c>
      <c r="AF11" t="s">
        <v>31</v>
      </c>
      <c r="AG11" t="s">
        <v>13</v>
      </c>
      <c r="AH11">
        <v>0</v>
      </c>
      <c r="AI11">
        <v>12.22</v>
      </c>
      <c r="AJ11" s="3">
        <v>2427</v>
      </c>
      <c r="AK11">
        <v>0.497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50</v>
      </c>
      <c r="AT11" s="15">
        <f t="shared" si="0"/>
        <v>4.7393761883399996</v>
      </c>
      <c r="AU11" s="16">
        <f t="shared" si="1"/>
        <v>531.28275832579993</v>
      </c>
      <c r="AW11" s="13">
        <f t="shared" si="2"/>
        <v>5.0666315060499993</v>
      </c>
      <c r="AX11" s="14">
        <f t="shared" si="3"/>
        <v>460.08862325046005</v>
      </c>
      <c r="AZ11" s="6">
        <f t="shared" si="4"/>
        <v>2.4271538692999997</v>
      </c>
      <c r="BA11" s="7">
        <f t="shared" si="5"/>
        <v>397.81057880392001</v>
      </c>
      <c r="BC11" s="11">
        <f t="shared" si="6"/>
        <v>2.9488387400000011</v>
      </c>
      <c r="BD11" s="12">
        <f t="shared" si="7"/>
        <v>567.78142094309999</v>
      </c>
      <c r="BF11" s="15">
        <f t="shared" si="8"/>
        <v>4.7393761883399996</v>
      </c>
      <c r="BG11" s="16">
        <f t="shared" si="9"/>
        <v>531.28275832579993</v>
      </c>
      <c r="BI11">
        <v>50</v>
      </c>
      <c r="BJ11" t="s">
        <v>37</v>
      </c>
      <c r="BK11" s="2">
        <v>45440.624456018515</v>
      </c>
      <c r="BL11" t="s">
        <v>31</v>
      </c>
      <c r="BM11" t="s">
        <v>13</v>
      </c>
      <c r="BN11">
        <v>0</v>
      </c>
      <c r="BO11">
        <v>2.6930000000000001</v>
      </c>
      <c r="BP11" s="3">
        <v>5467969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38</v>
      </c>
      <c r="C12" s="2">
        <v>45440.645682870374</v>
      </c>
      <c r="D12">
        <v>180</v>
      </c>
      <c r="E12" t="s">
        <v>13</v>
      </c>
      <c r="F12">
        <v>0</v>
      </c>
      <c r="G12">
        <v>6.0110000000000001</v>
      </c>
      <c r="H12" s="3">
        <v>17271</v>
      </c>
      <c r="I12">
        <v>0.04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38</v>
      </c>
      <c r="Q12" s="2">
        <v>45440.645682870374</v>
      </c>
      <c r="R12">
        <v>180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38</v>
      </c>
      <c r="AE12" s="2">
        <v>45440.645682870374</v>
      </c>
      <c r="AF12">
        <v>180</v>
      </c>
      <c r="AG12" t="s">
        <v>13</v>
      </c>
      <c r="AH12">
        <v>0</v>
      </c>
      <c r="AI12">
        <v>13.375999999999999</v>
      </c>
      <c r="AJ12" s="3">
        <v>11303</v>
      </c>
      <c r="AK12">
        <v>2.4470000000000001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51</v>
      </c>
      <c r="AT12" s="15">
        <f t="shared" si="0"/>
        <v>45.6614835870392</v>
      </c>
      <c r="AU12" s="16">
        <f t="shared" si="1"/>
        <v>2343.5750830217999</v>
      </c>
      <c r="AW12" s="13">
        <f t="shared" si="2"/>
        <v>45.06192204838311</v>
      </c>
      <c r="AX12" s="14">
        <f t="shared" si="3"/>
        <v>2155.1982580256599</v>
      </c>
      <c r="AZ12" s="6">
        <f t="shared" si="4"/>
        <v>38.058283929501854</v>
      </c>
      <c r="BA12" s="7">
        <f t="shared" si="5"/>
        <v>2229.3697207143205</v>
      </c>
      <c r="BC12" s="11">
        <f t="shared" si="6"/>
        <v>41.665253705542995</v>
      </c>
      <c r="BD12" s="12">
        <f t="shared" si="7"/>
        <v>2677.9416633151</v>
      </c>
      <c r="BF12" s="15">
        <f t="shared" si="8"/>
        <v>45.6614835870392</v>
      </c>
      <c r="BG12" s="16">
        <f t="shared" si="9"/>
        <v>2343.5750830217999</v>
      </c>
      <c r="BI12">
        <v>51</v>
      </c>
      <c r="BJ12" t="s">
        <v>38</v>
      </c>
      <c r="BK12" s="2">
        <v>45440.645682870374</v>
      </c>
      <c r="BL12">
        <v>180</v>
      </c>
      <c r="BM12" t="s">
        <v>13</v>
      </c>
      <c r="BN12">
        <v>0</v>
      </c>
      <c r="BO12">
        <v>2.8740000000000001</v>
      </c>
      <c r="BP12" s="3">
        <v>610683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39</v>
      </c>
      <c r="C13" s="2">
        <v>45440.666932870372</v>
      </c>
      <c r="D13">
        <v>101</v>
      </c>
      <c r="E13" t="s">
        <v>13</v>
      </c>
      <c r="F13">
        <v>0</v>
      </c>
      <c r="G13">
        <v>6.0010000000000003</v>
      </c>
      <c r="H13" s="3">
        <v>145027</v>
      </c>
      <c r="I13">
        <v>0.36199999999999999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39</v>
      </c>
      <c r="Q13" s="2">
        <v>45440.666932870372</v>
      </c>
      <c r="R13">
        <v>101</v>
      </c>
      <c r="S13" t="s">
        <v>13</v>
      </c>
      <c r="T13">
        <v>0</v>
      </c>
      <c r="U13">
        <v>5.968</v>
      </c>
      <c r="V13">
        <v>865</v>
      </c>
      <c r="W13">
        <v>0.28999999999999998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39</v>
      </c>
      <c r="AE13" s="2">
        <v>45440.666932870372</v>
      </c>
      <c r="AF13">
        <v>101</v>
      </c>
      <c r="AG13" t="s">
        <v>13</v>
      </c>
      <c r="AH13">
        <v>0</v>
      </c>
      <c r="AI13">
        <v>12.125999999999999</v>
      </c>
      <c r="AJ13" s="3">
        <v>48594</v>
      </c>
      <c r="AK13">
        <v>10.528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52</v>
      </c>
      <c r="AT13" s="15">
        <f t="shared" si="0"/>
        <v>410.03799148546483</v>
      </c>
      <c r="AU13" s="16">
        <f t="shared" si="1"/>
        <v>9417.4983146309205</v>
      </c>
      <c r="AW13" s="13">
        <f t="shared" si="2"/>
        <v>379.19217576486398</v>
      </c>
      <c r="AX13" s="14">
        <f t="shared" si="3"/>
        <v>9248.9188126466397</v>
      </c>
      <c r="AZ13" s="6">
        <f t="shared" si="4"/>
        <v>336.3594118130863</v>
      </c>
      <c r="BA13" s="7">
        <f t="shared" si="5"/>
        <v>9880.4174631452806</v>
      </c>
      <c r="BC13" s="11">
        <f t="shared" si="6"/>
        <v>397.72838694036699</v>
      </c>
      <c r="BD13" s="12">
        <f t="shared" si="7"/>
        <v>10163.153487407601</v>
      </c>
      <c r="BF13" s="15">
        <f t="shared" si="8"/>
        <v>410.03799148546483</v>
      </c>
      <c r="BG13" s="16">
        <f t="shared" si="9"/>
        <v>9417.4983146309205</v>
      </c>
      <c r="BI13">
        <v>52</v>
      </c>
      <c r="BJ13" t="s">
        <v>39</v>
      </c>
      <c r="BK13" s="2">
        <v>45440.666932870372</v>
      </c>
      <c r="BL13">
        <v>101</v>
      </c>
      <c r="BM13" t="s">
        <v>13</v>
      </c>
      <c r="BN13">
        <v>0</v>
      </c>
      <c r="BO13">
        <v>2.8559999999999999</v>
      </c>
      <c r="BP13" s="3">
        <v>786954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40</v>
      </c>
      <c r="C14" s="2">
        <v>45440.688136574077</v>
      </c>
      <c r="D14">
        <v>223</v>
      </c>
      <c r="E14" t="s">
        <v>13</v>
      </c>
      <c r="F14">
        <v>0</v>
      </c>
      <c r="G14">
        <v>6.0019999999999998</v>
      </c>
      <c r="H14" s="3">
        <v>78718</v>
      </c>
      <c r="I14">
        <v>0.19500000000000001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40</v>
      </c>
      <c r="Q14" s="2">
        <v>45440.688136574077</v>
      </c>
      <c r="R14">
        <v>223</v>
      </c>
      <c r="S14" t="s">
        <v>13</v>
      </c>
      <c r="T14">
        <v>0</v>
      </c>
      <c r="U14">
        <v>5.9580000000000002</v>
      </c>
      <c r="V14">
        <v>794</v>
      </c>
      <c r="W14">
        <v>0.26900000000000002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40</v>
      </c>
      <c r="AE14" s="2">
        <v>45440.688136574077</v>
      </c>
      <c r="AF14">
        <v>223</v>
      </c>
      <c r="AG14" t="s">
        <v>13</v>
      </c>
      <c r="AH14">
        <v>0</v>
      </c>
      <c r="AI14">
        <v>12.108000000000001</v>
      </c>
      <c r="AJ14" s="3">
        <v>66162</v>
      </c>
      <c r="AK14">
        <v>14.275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53</v>
      </c>
      <c r="AT14" s="15">
        <f t="shared" si="0"/>
        <v>222.09292600626881</v>
      </c>
      <c r="AU14" s="16">
        <f t="shared" si="1"/>
        <v>12993.331431836679</v>
      </c>
      <c r="AW14" s="13">
        <f t="shared" si="2"/>
        <v>206.2616703059484</v>
      </c>
      <c r="AX14" s="14">
        <f t="shared" si="3"/>
        <v>12575.13970943256</v>
      </c>
      <c r="AZ14" s="6">
        <f t="shared" si="4"/>
        <v>181.86079599537703</v>
      </c>
      <c r="BA14" s="7">
        <f t="shared" si="5"/>
        <v>13460.27389057312</v>
      </c>
      <c r="BC14" s="11">
        <f t="shared" si="6"/>
        <v>219.34695640265204</v>
      </c>
      <c r="BD14" s="12">
        <f t="shared" si="7"/>
        <v>14432.291321020402</v>
      </c>
      <c r="BF14" s="15">
        <f t="shared" si="8"/>
        <v>222.09292600626881</v>
      </c>
      <c r="BG14" s="16">
        <f t="shared" si="9"/>
        <v>12993.331431836679</v>
      </c>
      <c r="BI14">
        <v>53</v>
      </c>
      <c r="BJ14" t="s">
        <v>40</v>
      </c>
      <c r="BK14" s="2">
        <v>45440.688136574077</v>
      </c>
      <c r="BL14">
        <v>223</v>
      </c>
      <c r="BM14" t="s">
        <v>13</v>
      </c>
      <c r="BN14">
        <v>0</v>
      </c>
      <c r="BO14">
        <v>2.8530000000000002</v>
      </c>
      <c r="BP14" s="3">
        <v>869873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41</v>
      </c>
      <c r="C15" s="2">
        <v>45440.709363425929</v>
      </c>
      <c r="D15">
        <v>351</v>
      </c>
      <c r="E15" t="s">
        <v>13</v>
      </c>
      <c r="F15">
        <v>0</v>
      </c>
      <c r="G15">
        <v>6.0010000000000003</v>
      </c>
      <c r="H15" s="3">
        <v>142732</v>
      </c>
      <c r="I15">
        <v>0.35599999999999998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41</v>
      </c>
      <c r="Q15" s="2">
        <v>45440.709363425929</v>
      </c>
      <c r="R15">
        <v>351</v>
      </c>
      <c r="S15" t="s">
        <v>13</v>
      </c>
      <c r="T15">
        <v>0</v>
      </c>
      <c r="U15">
        <v>5.9619999999999997</v>
      </c>
      <c r="V15" s="3">
        <v>1376</v>
      </c>
      <c r="W15">
        <v>0.44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41</v>
      </c>
      <c r="AE15" s="2">
        <v>45440.709363425929</v>
      </c>
      <c r="AF15">
        <v>351</v>
      </c>
      <c r="AG15" t="s">
        <v>13</v>
      </c>
      <c r="AH15">
        <v>0</v>
      </c>
      <c r="AI15">
        <v>12.128</v>
      </c>
      <c r="AJ15" s="3">
        <v>47491</v>
      </c>
      <c r="AK15">
        <v>10.292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54</v>
      </c>
      <c r="AT15" s="15">
        <f t="shared" si="0"/>
        <v>403.57551199962882</v>
      </c>
      <c r="AU15" s="16">
        <f t="shared" si="1"/>
        <v>9192.4961562035696</v>
      </c>
      <c r="AW15" s="13">
        <f t="shared" si="2"/>
        <v>373.22469395967846</v>
      </c>
      <c r="AX15" s="14">
        <f t="shared" si="3"/>
        <v>9039.7484759829404</v>
      </c>
      <c r="AZ15" s="6">
        <f t="shared" si="4"/>
        <v>331.02394098521501</v>
      </c>
      <c r="BA15" s="7">
        <f t="shared" si="5"/>
        <v>9655.1320175328783</v>
      </c>
      <c r="BC15" s="11">
        <f t="shared" si="6"/>
        <v>391.78616362955199</v>
      </c>
      <c r="BD15" s="12">
        <f t="shared" si="7"/>
        <v>9894.2750411871002</v>
      </c>
      <c r="BF15" s="15">
        <f t="shared" si="8"/>
        <v>403.57551199962882</v>
      </c>
      <c r="BG15" s="16">
        <f t="shared" si="9"/>
        <v>9192.4961562035696</v>
      </c>
      <c r="BI15">
        <v>54</v>
      </c>
      <c r="BJ15" t="s">
        <v>41</v>
      </c>
      <c r="BK15" s="2">
        <v>45440.709363425929</v>
      </c>
      <c r="BL15">
        <v>351</v>
      </c>
      <c r="BM15" t="s">
        <v>13</v>
      </c>
      <c r="BN15">
        <v>0</v>
      </c>
      <c r="BO15">
        <v>2.8479999999999999</v>
      </c>
      <c r="BP15" s="3">
        <v>926101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42</v>
      </c>
      <c r="C16" s="2">
        <v>45440.730590277781</v>
      </c>
      <c r="D16">
        <v>62</v>
      </c>
      <c r="E16" t="s">
        <v>13</v>
      </c>
      <c r="F16">
        <v>0</v>
      </c>
      <c r="G16">
        <v>6.0049999999999999</v>
      </c>
      <c r="H16" s="3">
        <v>14879</v>
      </c>
      <c r="I16">
        <v>3.4000000000000002E-2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42</v>
      </c>
      <c r="Q16" s="2">
        <v>45440.730590277781</v>
      </c>
      <c r="R16">
        <v>62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42</v>
      </c>
      <c r="AE16" s="2">
        <v>45440.730590277781</v>
      </c>
      <c r="AF16">
        <v>62</v>
      </c>
      <c r="AG16" t="s">
        <v>13</v>
      </c>
      <c r="AH16">
        <v>0</v>
      </c>
      <c r="AI16">
        <v>12.183</v>
      </c>
      <c r="AJ16" s="3">
        <v>3292</v>
      </c>
      <c r="AK16">
        <v>0.68700000000000006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55</v>
      </c>
      <c r="AT16" s="15">
        <f t="shared" si="0"/>
        <v>38.749285115679207</v>
      </c>
      <c r="AU16" s="16">
        <f t="shared" si="1"/>
        <v>708.31193161279998</v>
      </c>
      <c r="AW16" s="13">
        <f t="shared" si="2"/>
        <v>38.768299596903105</v>
      </c>
      <c r="AX16" s="14">
        <f t="shared" si="3"/>
        <v>625.39618608736009</v>
      </c>
      <c r="AZ16" s="6">
        <f t="shared" si="4"/>
        <v>32.448061681013854</v>
      </c>
      <c r="BA16" s="7">
        <f t="shared" si="5"/>
        <v>576.47983302271996</v>
      </c>
      <c r="BC16" s="11">
        <f t="shared" si="6"/>
        <v>34.507673421143004</v>
      </c>
      <c r="BD16" s="12">
        <f t="shared" si="7"/>
        <v>776.58512388959991</v>
      </c>
      <c r="BF16" s="15">
        <f t="shared" si="8"/>
        <v>38.749285115679207</v>
      </c>
      <c r="BG16" s="16">
        <f t="shared" si="9"/>
        <v>708.31193161279998</v>
      </c>
      <c r="BI16">
        <v>55</v>
      </c>
      <c r="BJ16" t="s">
        <v>42</v>
      </c>
      <c r="BK16" s="2">
        <v>45440.730590277781</v>
      </c>
      <c r="BL16">
        <v>62</v>
      </c>
      <c r="BM16" t="s">
        <v>13</v>
      </c>
      <c r="BN16">
        <v>0</v>
      </c>
      <c r="BO16">
        <v>2.8570000000000002</v>
      </c>
      <c r="BP16" s="3">
        <v>795241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43</v>
      </c>
      <c r="C17" s="2">
        <v>45440.751817129632</v>
      </c>
      <c r="D17">
        <v>400</v>
      </c>
      <c r="E17" t="s">
        <v>13</v>
      </c>
      <c r="F17">
        <v>0</v>
      </c>
      <c r="G17">
        <v>6</v>
      </c>
      <c r="H17" s="3">
        <v>49971</v>
      </c>
      <c r="I17">
        <v>0.122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43</v>
      </c>
      <c r="Q17" s="2">
        <v>45440.751817129632</v>
      </c>
      <c r="R17">
        <v>400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43</v>
      </c>
      <c r="AE17" s="2">
        <v>45440.751817129632</v>
      </c>
      <c r="AF17">
        <v>400</v>
      </c>
      <c r="AG17" t="s">
        <v>13</v>
      </c>
      <c r="AH17">
        <v>0</v>
      </c>
      <c r="AI17">
        <v>12.125</v>
      </c>
      <c r="AJ17" s="3">
        <v>44857</v>
      </c>
      <c r="AK17">
        <v>9.7260000000000009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56</v>
      </c>
      <c r="AT17" s="15">
        <f t="shared" si="0"/>
        <v>139.8237662771192</v>
      </c>
      <c r="AU17" s="16">
        <f t="shared" si="1"/>
        <v>9109.4584031497998</v>
      </c>
      <c r="AW17" s="13">
        <f t="shared" si="2"/>
        <v>130.96058550832311</v>
      </c>
      <c r="AX17" s="14">
        <f t="shared" si="3"/>
        <v>8540.0828336992599</v>
      </c>
      <c r="AZ17" s="6">
        <f t="shared" si="4"/>
        <v>114.66079149826585</v>
      </c>
      <c r="BA17" s="7">
        <f t="shared" si="5"/>
        <v>9116.8918205415193</v>
      </c>
      <c r="BC17" s="11">
        <f t="shared" si="6"/>
        <v>137.70382497374302</v>
      </c>
      <c r="BD17" s="12">
        <f t="shared" si="7"/>
        <v>10005.646180211101</v>
      </c>
      <c r="BF17" s="15">
        <f t="shared" si="8"/>
        <v>139.8237662771192</v>
      </c>
      <c r="BG17" s="16">
        <f t="shared" si="9"/>
        <v>9109.4584031497998</v>
      </c>
      <c r="BI17">
        <v>56</v>
      </c>
      <c r="BJ17" t="s">
        <v>43</v>
      </c>
      <c r="BK17" s="2">
        <v>45440.751817129632</v>
      </c>
      <c r="BL17">
        <v>400</v>
      </c>
      <c r="BM17" t="s">
        <v>13</v>
      </c>
      <c r="BN17">
        <v>0</v>
      </c>
      <c r="BO17">
        <v>2.8639999999999999</v>
      </c>
      <c r="BP17" s="3">
        <v>641537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44</v>
      </c>
      <c r="C18" s="2">
        <v>45440.773043981484</v>
      </c>
      <c r="D18">
        <v>225</v>
      </c>
      <c r="E18" t="s">
        <v>13</v>
      </c>
      <c r="F18">
        <v>0</v>
      </c>
      <c r="G18">
        <v>6.0090000000000003</v>
      </c>
      <c r="H18" s="3">
        <v>34361</v>
      </c>
      <c r="I18">
        <v>8.3000000000000004E-2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44</v>
      </c>
      <c r="Q18" s="2">
        <v>45440.773043981484</v>
      </c>
      <c r="R18">
        <v>225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44</v>
      </c>
      <c r="AE18" s="2">
        <v>45440.773043981484</v>
      </c>
      <c r="AF18">
        <v>225</v>
      </c>
      <c r="AG18" t="s">
        <v>13</v>
      </c>
      <c r="AH18">
        <v>0</v>
      </c>
      <c r="AI18">
        <v>12.188000000000001</v>
      </c>
      <c r="AJ18" s="3">
        <v>5309</v>
      </c>
      <c r="AK18">
        <v>1.131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57</v>
      </c>
      <c r="AT18" s="15">
        <f t="shared" si="0"/>
        <v>94.950559100895205</v>
      </c>
      <c r="AU18" s="16">
        <f t="shared" si="1"/>
        <v>1120.7595082362</v>
      </c>
      <c r="AW18" s="13">
        <f t="shared" si="2"/>
        <v>89.987390990991102</v>
      </c>
      <c r="AX18" s="14">
        <f t="shared" si="3"/>
        <v>1010.7645040789401</v>
      </c>
      <c r="AZ18" s="6">
        <f t="shared" si="4"/>
        <v>78.11453616802666</v>
      </c>
      <c r="BA18" s="7">
        <f t="shared" si="5"/>
        <v>992.95100652488009</v>
      </c>
      <c r="BC18" s="11">
        <f t="shared" si="6"/>
        <v>92.278593287782996</v>
      </c>
      <c r="BD18" s="12">
        <f t="shared" si="7"/>
        <v>1260.8206021158999</v>
      </c>
      <c r="BF18" s="15">
        <f t="shared" si="8"/>
        <v>94.950559100895205</v>
      </c>
      <c r="BG18" s="16">
        <f t="shared" si="9"/>
        <v>1120.7595082362</v>
      </c>
      <c r="BI18">
        <v>57</v>
      </c>
      <c r="BJ18" t="s">
        <v>44</v>
      </c>
      <c r="BK18" s="2">
        <v>45440.773043981484</v>
      </c>
      <c r="BL18">
        <v>225</v>
      </c>
      <c r="BM18" t="s">
        <v>13</v>
      </c>
      <c r="BN18">
        <v>0</v>
      </c>
      <c r="BO18">
        <v>2.8540000000000001</v>
      </c>
      <c r="BP18" s="3">
        <v>986054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45</v>
      </c>
      <c r="C19" s="2">
        <v>45440.794270833336</v>
      </c>
      <c r="D19">
        <v>120</v>
      </c>
      <c r="E19" t="s">
        <v>13</v>
      </c>
      <c r="F19">
        <v>0</v>
      </c>
      <c r="G19">
        <v>6.0030000000000001</v>
      </c>
      <c r="H19" s="3">
        <v>33020</v>
      </c>
      <c r="I19">
        <v>0.08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45</v>
      </c>
      <c r="Q19" s="2">
        <v>45440.794270833336</v>
      </c>
      <c r="R19">
        <v>120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45</v>
      </c>
      <c r="AE19" s="2">
        <v>45440.794270833336</v>
      </c>
      <c r="AF19">
        <v>120</v>
      </c>
      <c r="AG19" t="s">
        <v>13</v>
      </c>
      <c r="AH19">
        <v>0</v>
      </c>
      <c r="AI19">
        <v>12.173999999999999</v>
      </c>
      <c r="AJ19" s="3">
        <v>5571</v>
      </c>
      <c r="AK19">
        <v>1.1890000000000001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58</v>
      </c>
      <c r="AT19" s="15">
        <f t="shared" si="0"/>
        <v>91.089095468480011</v>
      </c>
      <c r="AU19" s="16">
        <f t="shared" si="1"/>
        <v>1174.2990447481998</v>
      </c>
      <c r="AW19" s="13">
        <f t="shared" si="2"/>
        <v>86.464780263639994</v>
      </c>
      <c r="AX19" s="14">
        <f t="shared" si="3"/>
        <v>1060.8125539733401</v>
      </c>
      <c r="AZ19" s="6">
        <f t="shared" si="4"/>
        <v>74.97314559498399</v>
      </c>
      <c r="BA19" s="7">
        <f t="shared" si="5"/>
        <v>1047.0336602336799</v>
      </c>
      <c r="BC19" s="11">
        <f t="shared" si="6"/>
        <v>88.340424729199995</v>
      </c>
      <c r="BD19" s="12">
        <f t="shared" si="7"/>
        <v>1323.4484616999</v>
      </c>
      <c r="BF19" s="15">
        <f t="shared" si="8"/>
        <v>91.089095468480011</v>
      </c>
      <c r="BG19" s="16">
        <f t="shared" si="9"/>
        <v>1174.2990447481998</v>
      </c>
      <c r="BI19">
        <v>58</v>
      </c>
      <c r="BJ19" t="s">
        <v>45</v>
      </c>
      <c r="BK19" s="2">
        <v>45440.794270833336</v>
      </c>
      <c r="BL19">
        <v>120</v>
      </c>
      <c r="BM19" t="s">
        <v>13</v>
      </c>
      <c r="BN19">
        <v>0</v>
      </c>
      <c r="BO19">
        <v>2.8580000000000001</v>
      </c>
      <c r="BP19" s="3">
        <v>784607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46</v>
      </c>
      <c r="C20" s="2">
        <v>45440.815509259257</v>
      </c>
      <c r="D20">
        <v>24</v>
      </c>
      <c r="E20" t="s">
        <v>13</v>
      </c>
      <c r="F20">
        <v>0</v>
      </c>
      <c r="G20">
        <v>6.0010000000000003</v>
      </c>
      <c r="H20" s="3">
        <v>91781</v>
      </c>
      <c r="I20">
        <v>0.22800000000000001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46</v>
      </c>
      <c r="Q20" s="2">
        <v>45440.815509259257</v>
      </c>
      <c r="R20">
        <v>24</v>
      </c>
      <c r="S20" t="s">
        <v>13</v>
      </c>
      <c r="T20">
        <v>0</v>
      </c>
      <c r="U20">
        <v>5.9050000000000002</v>
      </c>
      <c r="V20">
        <v>630</v>
      </c>
      <c r="W20">
        <v>0.221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46</v>
      </c>
      <c r="AE20" s="2">
        <v>45440.815509259257</v>
      </c>
      <c r="AF20">
        <v>24</v>
      </c>
      <c r="AG20" t="s">
        <v>13</v>
      </c>
      <c r="AH20">
        <v>0</v>
      </c>
      <c r="AI20">
        <v>12.106999999999999</v>
      </c>
      <c r="AJ20" s="3">
        <v>65619</v>
      </c>
      <c r="AK20">
        <v>14.159000000000001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59</v>
      </c>
      <c r="AT20" s="15">
        <f t="shared" si="0"/>
        <v>259.31933943366317</v>
      </c>
      <c r="AU20" s="16">
        <f t="shared" si="1"/>
        <v>12883.03004854117</v>
      </c>
      <c r="AW20" s="13">
        <f t="shared" si="2"/>
        <v>240.41340338791511</v>
      </c>
      <c r="AX20" s="14">
        <f t="shared" si="3"/>
        <v>12472.481627602141</v>
      </c>
      <c r="AZ20" s="6">
        <f t="shared" si="4"/>
        <v>212.35333901706105</v>
      </c>
      <c r="BA20" s="7">
        <f t="shared" si="5"/>
        <v>13349.86192733128</v>
      </c>
      <c r="BC20" s="11">
        <f t="shared" si="6"/>
        <v>255.58532615750298</v>
      </c>
      <c r="BD20" s="12">
        <f t="shared" si="7"/>
        <v>14300.7169057151</v>
      </c>
      <c r="BF20" s="15">
        <f t="shared" si="8"/>
        <v>259.31933943366317</v>
      </c>
      <c r="BG20" s="16">
        <f t="shared" si="9"/>
        <v>12883.03004854117</v>
      </c>
      <c r="BI20">
        <v>59</v>
      </c>
      <c r="BJ20" t="s">
        <v>46</v>
      </c>
      <c r="BK20" s="2">
        <v>45440.815509259257</v>
      </c>
      <c r="BL20">
        <v>24</v>
      </c>
      <c r="BM20" t="s">
        <v>13</v>
      </c>
      <c r="BN20">
        <v>0</v>
      </c>
      <c r="BO20">
        <v>2.84</v>
      </c>
      <c r="BP20" s="3">
        <v>1107713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47</v>
      </c>
      <c r="C21" s="2">
        <v>45440.836759259262</v>
      </c>
      <c r="D21">
        <v>73</v>
      </c>
      <c r="E21" t="s">
        <v>13</v>
      </c>
      <c r="F21">
        <v>0</v>
      </c>
      <c r="G21">
        <v>6.0010000000000003</v>
      </c>
      <c r="H21" s="3">
        <v>32219</v>
      </c>
      <c r="I21">
        <v>7.8E-2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47</v>
      </c>
      <c r="Q21" s="2">
        <v>45440.836759259262</v>
      </c>
      <c r="R21">
        <v>73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47</v>
      </c>
      <c r="AE21" s="2">
        <v>45440.836759259262</v>
      </c>
      <c r="AF21">
        <v>73</v>
      </c>
      <c r="AG21" t="s">
        <v>13</v>
      </c>
      <c r="AH21">
        <v>0</v>
      </c>
      <c r="AI21">
        <v>12.180999999999999</v>
      </c>
      <c r="AJ21" s="3">
        <v>4925</v>
      </c>
      <c r="AK21">
        <v>1.0469999999999999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60</v>
      </c>
      <c r="AT21" s="15">
        <f t="shared" si="0"/>
        <v>88.782088128063208</v>
      </c>
      <c r="AU21" s="16">
        <f t="shared" si="1"/>
        <v>1042.2745136249998</v>
      </c>
      <c r="AW21" s="13">
        <f t="shared" si="2"/>
        <v>84.360463067115106</v>
      </c>
      <c r="AX21" s="14">
        <f t="shared" si="3"/>
        <v>937.40760353750011</v>
      </c>
      <c r="AZ21" s="6">
        <f t="shared" si="4"/>
        <v>73.096606328581061</v>
      </c>
      <c r="BA21" s="7">
        <f t="shared" si="5"/>
        <v>913.6784964499999</v>
      </c>
      <c r="BC21" s="11">
        <f t="shared" si="6"/>
        <v>85.985390133503003</v>
      </c>
      <c r="BD21" s="12">
        <f t="shared" si="7"/>
        <v>1168.9170094374999</v>
      </c>
      <c r="BF21" s="15">
        <f t="shared" si="8"/>
        <v>88.782088128063208</v>
      </c>
      <c r="BG21" s="16">
        <f t="shared" si="9"/>
        <v>1042.2745136249998</v>
      </c>
      <c r="BI21">
        <v>60</v>
      </c>
      <c r="BJ21" t="s">
        <v>47</v>
      </c>
      <c r="BK21" s="2">
        <v>45440.836759259262</v>
      </c>
      <c r="BL21">
        <v>73</v>
      </c>
      <c r="BM21" t="s">
        <v>13</v>
      </c>
      <c r="BN21">
        <v>0</v>
      </c>
      <c r="BO21">
        <v>2.859</v>
      </c>
      <c r="BP21" s="3">
        <v>761357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48</v>
      </c>
      <c r="C22" s="2">
        <v>45440.857986111114</v>
      </c>
      <c r="D22">
        <v>416</v>
      </c>
      <c r="E22" t="s">
        <v>13</v>
      </c>
      <c r="F22">
        <v>0</v>
      </c>
      <c r="G22">
        <v>6.0060000000000002</v>
      </c>
      <c r="H22" s="3">
        <v>51853</v>
      </c>
      <c r="I22">
        <v>0.127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48</v>
      </c>
      <c r="Q22" s="2">
        <v>45440.857986111114</v>
      </c>
      <c r="R22">
        <v>416</v>
      </c>
      <c r="S22" t="s">
        <v>13</v>
      </c>
      <c r="T22">
        <v>0</v>
      </c>
      <c r="U22">
        <v>5.9619999999999997</v>
      </c>
      <c r="V22">
        <v>521</v>
      </c>
      <c r="W22">
        <v>0.189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48</v>
      </c>
      <c r="AE22" s="2">
        <v>45440.857986111114</v>
      </c>
      <c r="AF22">
        <v>416</v>
      </c>
      <c r="AG22" t="s">
        <v>13</v>
      </c>
      <c r="AH22">
        <v>0</v>
      </c>
      <c r="AI22">
        <v>12.137</v>
      </c>
      <c r="AJ22" s="3">
        <v>45486</v>
      </c>
      <c r="AK22">
        <v>9.8610000000000007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61</v>
      </c>
      <c r="AT22" s="15">
        <f t="shared" si="0"/>
        <v>145.22434073372079</v>
      </c>
      <c r="AU22" s="16">
        <f t="shared" si="1"/>
        <v>8783.3443020101204</v>
      </c>
      <c r="AW22" s="13">
        <f t="shared" si="2"/>
        <v>135.89648710667188</v>
      </c>
      <c r="AX22" s="14">
        <f t="shared" si="3"/>
        <v>8659.4236470530413</v>
      </c>
      <c r="AZ22" s="6">
        <f t="shared" si="4"/>
        <v>119.06429339513113</v>
      </c>
      <c r="BA22" s="7">
        <f t="shared" si="5"/>
        <v>9245.4559274780804</v>
      </c>
      <c r="BC22" s="11">
        <f t="shared" si="6"/>
        <v>143.12854609860702</v>
      </c>
      <c r="BD22" s="12">
        <f t="shared" si="7"/>
        <v>9405.2610735836006</v>
      </c>
      <c r="BF22" s="15">
        <f t="shared" si="8"/>
        <v>145.22434073372079</v>
      </c>
      <c r="BG22" s="16">
        <f t="shared" si="9"/>
        <v>8783.3443020101204</v>
      </c>
      <c r="BI22">
        <v>61</v>
      </c>
      <c r="BJ22" t="s">
        <v>48</v>
      </c>
      <c r="BK22" s="2">
        <v>45440.857986111114</v>
      </c>
      <c r="BL22">
        <v>416</v>
      </c>
      <c r="BM22" t="s">
        <v>13</v>
      </c>
      <c r="BN22">
        <v>0</v>
      </c>
      <c r="BO22">
        <v>2.8620000000000001</v>
      </c>
      <c r="BP22" s="3">
        <v>774353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49</v>
      </c>
      <c r="C23" s="2">
        <v>45440.879201388889</v>
      </c>
      <c r="D23">
        <v>314</v>
      </c>
      <c r="E23" t="s">
        <v>13</v>
      </c>
      <c r="F23">
        <v>0</v>
      </c>
      <c r="G23">
        <v>6.0129999999999999</v>
      </c>
      <c r="H23" s="3">
        <v>14800</v>
      </c>
      <c r="I23">
        <v>3.4000000000000002E-2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49</v>
      </c>
      <c r="Q23" s="2">
        <v>45440.879201388889</v>
      </c>
      <c r="R23">
        <v>314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49</v>
      </c>
      <c r="AE23" s="2">
        <v>45440.879201388889</v>
      </c>
      <c r="AF23">
        <v>314</v>
      </c>
      <c r="AG23" t="s">
        <v>13</v>
      </c>
      <c r="AH23">
        <v>0</v>
      </c>
      <c r="AI23">
        <v>12.166</v>
      </c>
      <c r="AJ23" s="3">
        <v>23914</v>
      </c>
      <c r="AK23">
        <v>5.2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62</v>
      </c>
      <c r="AT23" s="15">
        <f t="shared" si="0"/>
        <v>38.520941248</v>
      </c>
      <c r="AU23" s="16">
        <f t="shared" si="1"/>
        <v>4902.2716121192007</v>
      </c>
      <c r="AW23" s="13">
        <f t="shared" si="2"/>
        <v>38.560418064000004</v>
      </c>
      <c r="AX23" s="14">
        <f t="shared" si="3"/>
        <v>4559.2000410210403</v>
      </c>
      <c r="AZ23" s="6">
        <f t="shared" si="4"/>
        <v>32.262758518399998</v>
      </c>
      <c r="BA23" s="7">
        <f t="shared" si="5"/>
        <v>4824.7294378140805</v>
      </c>
      <c r="BC23" s="11">
        <f t="shared" si="6"/>
        <v>34.270973919999996</v>
      </c>
      <c r="BD23" s="12">
        <f t="shared" si="7"/>
        <v>5552.4618074843993</v>
      </c>
      <c r="BF23" s="15">
        <f t="shared" si="8"/>
        <v>38.520941248</v>
      </c>
      <c r="BG23" s="16">
        <f t="shared" si="9"/>
        <v>4902.2716121192007</v>
      </c>
      <c r="BI23">
        <v>62</v>
      </c>
      <c r="BJ23" t="s">
        <v>49</v>
      </c>
      <c r="BK23" s="2">
        <v>45440.879201388889</v>
      </c>
      <c r="BL23">
        <v>314</v>
      </c>
      <c r="BM23" t="s">
        <v>13</v>
      </c>
      <c r="BN23">
        <v>0</v>
      </c>
      <c r="BO23">
        <v>2.8639999999999999</v>
      </c>
      <c r="BP23" s="3">
        <v>803400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50</v>
      </c>
      <c r="C24" s="2">
        <v>45440.90042824074</v>
      </c>
      <c r="D24">
        <v>102</v>
      </c>
      <c r="E24" t="s">
        <v>13</v>
      </c>
      <c r="F24">
        <v>0</v>
      </c>
      <c r="G24">
        <v>6.0049999999999999</v>
      </c>
      <c r="H24" s="3">
        <v>13209</v>
      </c>
      <c r="I24">
        <v>0.03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50</v>
      </c>
      <c r="Q24" s="2">
        <v>45440.90042824074</v>
      </c>
      <c r="R24">
        <v>102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50</v>
      </c>
      <c r="AE24" s="2">
        <v>45440.90042824074</v>
      </c>
      <c r="AF24">
        <v>102</v>
      </c>
      <c r="AG24" t="s">
        <v>13</v>
      </c>
      <c r="AH24">
        <v>0</v>
      </c>
      <c r="AI24">
        <v>12.172000000000001</v>
      </c>
      <c r="AJ24" s="3">
        <v>8439</v>
      </c>
      <c r="AK24">
        <v>1.819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63</v>
      </c>
      <c r="AT24" s="15">
        <f t="shared" si="0"/>
        <v>33.921501845727207</v>
      </c>
      <c r="AU24" s="16">
        <f t="shared" si="1"/>
        <v>1759.8362400841997</v>
      </c>
      <c r="AW24" s="13">
        <f t="shared" si="2"/>
        <v>34.373520648367105</v>
      </c>
      <c r="AX24" s="14">
        <f t="shared" si="3"/>
        <v>1608.5208161165401</v>
      </c>
      <c r="AZ24" s="6">
        <f t="shared" si="4"/>
        <v>28.53067956757226</v>
      </c>
      <c r="BA24" s="7">
        <f t="shared" si="5"/>
        <v>1638.8238492800799</v>
      </c>
      <c r="BC24" s="11">
        <f t="shared" si="6"/>
        <v>29.499835697063006</v>
      </c>
      <c r="BD24" s="12">
        <f t="shared" si="7"/>
        <v>2004.9140535519</v>
      </c>
      <c r="BF24" s="15">
        <f t="shared" si="8"/>
        <v>33.921501845727207</v>
      </c>
      <c r="BG24" s="16">
        <f t="shared" si="9"/>
        <v>1759.8362400841997</v>
      </c>
      <c r="BI24">
        <v>63</v>
      </c>
      <c r="BJ24" t="s">
        <v>50</v>
      </c>
      <c r="BK24" s="2">
        <v>45440.90042824074</v>
      </c>
      <c r="BL24">
        <v>102</v>
      </c>
      <c r="BM24" t="s">
        <v>13</v>
      </c>
      <c r="BN24">
        <v>0</v>
      </c>
      <c r="BO24">
        <v>2.8559999999999999</v>
      </c>
      <c r="BP24" s="3">
        <v>821399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51</v>
      </c>
      <c r="C25" s="2">
        <v>45440.921643518515</v>
      </c>
      <c r="D25">
        <v>197</v>
      </c>
      <c r="E25" t="s">
        <v>13</v>
      </c>
      <c r="F25">
        <v>0</v>
      </c>
      <c r="G25">
        <v>6.0309999999999997</v>
      </c>
      <c r="H25" s="3">
        <v>2373</v>
      </c>
      <c r="I25">
        <v>3.0000000000000001E-3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51</v>
      </c>
      <c r="Q25" s="2">
        <v>45440.921643518515</v>
      </c>
      <c r="R25">
        <v>197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51</v>
      </c>
      <c r="AE25" s="2">
        <v>45440.921643518515</v>
      </c>
      <c r="AF25">
        <v>197</v>
      </c>
      <c r="AG25" t="s">
        <v>13</v>
      </c>
      <c r="AH25">
        <v>0</v>
      </c>
      <c r="AI25">
        <v>12.093999999999999</v>
      </c>
      <c r="AJ25" s="3">
        <v>84820</v>
      </c>
      <c r="AK25">
        <v>18.213000000000001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64</v>
      </c>
      <c r="AT25" s="15">
        <f t="shared" si="0"/>
        <v>2.3317317110599998</v>
      </c>
      <c r="AU25" s="16">
        <f t="shared" si="1"/>
        <v>16774.783789428002</v>
      </c>
      <c r="AW25" s="13">
        <f t="shared" si="2"/>
        <v>2.0306550744500012</v>
      </c>
      <c r="AX25" s="14">
        <f t="shared" si="3"/>
        <v>16096.744529176001</v>
      </c>
      <c r="AZ25" s="6">
        <f t="shared" si="4"/>
        <v>0.99442074369999989</v>
      </c>
      <c r="BA25" s="7">
        <f t="shared" si="5"/>
        <v>17244.992085151996</v>
      </c>
      <c r="BC25" s="11">
        <f t="shared" si="6"/>
        <v>4.4534646600000016</v>
      </c>
      <c r="BD25" s="12">
        <f t="shared" si="7"/>
        <v>18938.66171484</v>
      </c>
      <c r="BF25" s="15">
        <f t="shared" si="8"/>
        <v>2.3317317110599998</v>
      </c>
      <c r="BG25" s="16">
        <f t="shared" si="9"/>
        <v>16774.783789428002</v>
      </c>
      <c r="BI25">
        <v>64</v>
      </c>
      <c r="BJ25" t="s">
        <v>51</v>
      </c>
      <c r="BK25" s="2">
        <v>45440.921643518515</v>
      </c>
      <c r="BL25">
        <v>197</v>
      </c>
      <c r="BM25" t="s">
        <v>13</v>
      </c>
      <c r="BN25">
        <v>0</v>
      </c>
      <c r="BO25">
        <v>2.8570000000000002</v>
      </c>
      <c r="BP25" s="3">
        <v>887926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52</v>
      </c>
      <c r="C26" s="2">
        <v>45440.942881944444</v>
      </c>
      <c r="D26">
        <v>181</v>
      </c>
      <c r="E26" t="s">
        <v>13</v>
      </c>
      <c r="F26">
        <v>0</v>
      </c>
      <c r="G26">
        <v>6.048</v>
      </c>
      <c r="H26" s="3">
        <v>1677</v>
      </c>
      <c r="I26">
        <v>1E-3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52</v>
      </c>
      <c r="Q26" s="2">
        <v>45440.942881944444</v>
      </c>
      <c r="R26">
        <v>181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52</v>
      </c>
      <c r="AE26" s="2">
        <v>45440.942881944444</v>
      </c>
      <c r="AF26">
        <v>181</v>
      </c>
      <c r="AG26" t="s">
        <v>13</v>
      </c>
      <c r="AH26">
        <v>0</v>
      </c>
      <c r="AI26">
        <v>12.081</v>
      </c>
      <c r="AJ26" s="3">
        <v>88566</v>
      </c>
      <c r="AK26">
        <v>18.998999999999999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65</v>
      </c>
      <c r="AT26" s="15">
        <f t="shared" si="0"/>
        <v>0.46337747906000004</v>
      </c>
      <c r="AU26" s="16">
        <f t="shared" si="1"/>
        <v>17531.97600936532</v>
      </c>
      <c r="AW26" s="13">
        <f t="shared" si="2"/>
        <v>-0.46680346554999907</v>
      </c>
      <c r="AX26" s="14">
        <f t="shared" si="3"/>
        <v>16802.418794851441</v>
      </c>
      <c r="AZ26" s="6">
        <f t="shared" si="4"/>
        <v>3.7587036999999768E-3</v>
      </c>
      <c r="BA26" s="7">
        <f t="shared" si="5"/>
        <v>18002.714944194879</v>
      </c>
      <c r="BC26" s="11">
        <f t="shared" si="6"/>
        <v>6.2477526599999997</v>
      </c>
      <c r="BD26" s="12">
        <f t="shared" si="7"/>
        <v>19839.981203039602</v>
      </c>
      <c r="BF26" s="15">
        <f t="shared" si="8"/>
        <v>0.46337747906000004</v>
      </c>
      <c r="BG26" s="16">
        <f t="shared" si="9"/>
        <v>17531.97600936532</v>
      </c>
      <c r="BI26">
        <v>65</v>
      </c>
      <c r="BJ26" t="s">
        <v>52</v>
      </c>
      <c r="BK26" s="2">
        <v>45440.942881944444</v>
      </c>
      <c r="BL26">
        <v>181</v>
      </c>
      <c r="BM26" t="s">
        <v>13</v>
      </c>
      <c r="BN26">
        <v>0</v>
      </c>
      <c r="BO26">
        <v>2.8530000000000002</v>
      </c>
      <c r="BP26" s="3">
        <v>856570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53</v>
      </c>
      <c r="C27" s="2">
        <v>45440.964108796295</v>
      </c>
      <c r="D27">
        <v>152</v>
      </c>
      <c r="E27" t="s">
        <v>13</v>
      </c>
      <c r="F27">
        <v>0</v>
      </c>
      <c r="G27">
        <v>6.0419999999999998</v>
      </c>
      <c r="H27" s="3">
        <v>1935</v>
      </c>
      <c r="I27">
        <v>1E-3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53</v>
      </c>
      <c r="Q27" s="2">
        <v>45440.964108796295</v>
      </c>
      <c r="R27">
        <v>152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53</v>
      </c>
      <c r="AE27" s="2">
        <v>45440.964108796295</v>
      </c>
      <c r="AF27">
        <v>152</v>
      </c>
      <c r="AG27" t="s">
        <v>13</v>
      </c>
      <c r="AH27">
        <v>0</v>
      </c>
      <c r="AI27">
        <v>12.081</v>
      </c>
      <c r="AJ27" s="3">
        <v>85998</v>
      </c>
      <c r="AK27">
        <v>18.46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66</v>
      </c>
      <c r="AT27" s="15">
        <f t="shared" si="0"/>
        <v>1.1495000165000002</v>
      </c>
      <c r="AU27" s="16">
        <f t="shared" si="1"/>
        <v>17012.969786223879</v>
      </c>
      <c r="AW27" s="13">
        <f t="shared" si="2"/>
        <v>0.46552716124999982</v>
      </c>
      <c r="AX27" s="14">
        <f t="shared" si="3"/>
        <v>16318.706233374962</v>
      </c>
      <c r="AZ27" s="6">
        <f t="shared" si="4"/>
        <v>0.35456739250000013</v>
      </c>
      <c r="BA27" s="7">
        <f t="shared" si="5"/>
        <v>17483.349458777921</v>
      </c>
      <c r="BC27" s="11">
        <f t="shared" si="6"/>
        <v>5.5216064999999999</v>
      </c>
      <c r="BD27" s="12">
        <f t="shared" si="7"/>
        <v>19222.222269436403</v>
      </c>
      <c r="BF27" s="15">
        <f t="shared" si="8"/>
        <v>1.1495000165000002</v>
      </c>
      <c r="BG27" s="16">
        <f t="shared" si="9"/>
        <v>17012.969786223879</v>
      </c>
      <c r="BI27">
        <v>66</v>
      </c>
      <c r="BJ27" t="s">
        <v>53</v>
      </c>
      <c r="BK27" s="2">
        <v>45440.964108796295</v>
      </c>
      <c r="BL27">
        <v>152</v>
      </c>
      <c r="BM27" t="s">
        <v>13</v>
      </c>
      <c r="BN27">
        <v>0</v>
      </c>
      <c r="BO27">
        <v>2.8450000000000002</v>
      </c>
      <c r="BP27" s="3">
        <v>991134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54</v>
      </c>
      <c r="C28" s="2">
        <v>45440.98537037037</v>
      </c>
      <c r="D28">
        <v>171</v>
      </c>
      <c r="E28" t="s">
        <v>13</v>
      </c>
      <c r="F28">
        <v>0</v>
      </c>
      <c r="G28">
        <v>6</v>
      </c>
      <c r="H28" s="3">
        <v>36635</v>
      </c>
      <c r="I28">
        <v>8.8999999999999996E-2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54</v>
      </c>
      <c r="Q28" s="2">
        <v>45440.98537037037</v>
      </c>
      <c r="R28">
        <v>171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54</v>
      </c>
      <c r="AE28" s="2">
        <v>45440.98537037037</v>
      </c>
      <c r="AF28">
        <v>171</v>
      </c>
      <c r="AG28" t="s">
        <v>13</v>
      </c>
      <c r="AH28">
        <v>0</v>
      </c>
      <c r="AI28">
        <v>12.167999999999999</v>
      </c>
      <c r="AJ28" s="3">
        <v>4950</v>
      </c>
      <c r="AK28">
        <v>1.052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67</v>
      </c>
      <c r="AT28" s="15">
        <f t="shared" si="0"/>
        <v>101.49625981262</v>
      </c>
      <c r="AU28" s="16">
        <f t="shared" si="1"/>
        <v>1047.3847504999999</v>
      </c>
      <c r="AW28" s="13">
        <f t="shared" si="2"/>
        <v>95.959862302097491</v>
      </c>
      <c r="AX28" s="14">
        <f t="shared" si="3"/>
        <v>942.18358935000015</v>
      </c>
      <c r="AZ28" s="6">
        <f t="shared" si="4"/>
        <v>83.440885395458494</v>
      </c>
      <c r="BA28" s="7">
        <f t="shared" si="5"/>
        <v>918.83969619999993</v>
      </c>
      <c r="BC28" s="11">
        <f t="shared" si="6"/>
        <v>98.943776674174998</v>
      </c>
      <c r="BD28" s="12">
        <f t="shared" si="7"/>
        <v>1174.90440975</v>
      </c>
      <c r="BF28" s="15">
        <f t="shared" si="8"/>
        <v>101.49625981262</v>
      </c>
      <c r="BG28" s="16">
        <f t="shared" si="9"/>
        <v>1047.3847504999999</v>
      </c>
      <c r="BI28">
        <v>67</v>
      </c>
      <c r="BJ28" t="s">
        <v>54</v>
      </c>
      <c r="BK28" s="2">
        <v>45440.98537037037</v>
      </c>
      <c r="BL28">
        <v>171</v>
      </c>
      <c r="BM28" t="s">
        <v>13</v>
      </c>
      <c r="BN28">
        <v>0</v>
      </c>
      <c r="BO28">
        <v>2.8479999999999999</v>
      </c>
      <c r="BP28" s="3">
        <v>943757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55</v>
      </c>
      <c r="C29" s="2">
        <v>45441.006574074076</v>
      </c>
      <c r="D29">
        <v>127</v>
      </c>
      <c r="E29" t="s">
        <v>13</v>
      </c>
      <c r="F29">
        <v>0</v>
      </c>
      <c r="G29">
        <v>6.0110000000000001</v>
      </c>
      <c r="H29" s="3">
        <v>13226</v>
      </c>
      <c r="I29">
        <v>0.03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55</v>
      </c>
      <c r="Q29" s="2">
        <v>45441.006574074076</v>
      </c>
      <c r="R29">
        <v>127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55</v>
      </c>
      <c r="AE29" s="2">
        <v>45441.006574074076</v>
      </c>
      <c r="AF29">
        <v>127</v>
      </c>
      <c r="AG29" t="s">
        <v>13</v>
      </c>
      <c r="AH29">
        <v>0</v>
      </c>
      <c r="AI29">
        <v>12.170999999999999</v>
      </c>
      <c r="AJ29" s="3">
        <v>8553</v>
      </c>
      <c r="AK29">
        <v>1.8440000000000001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68</v>
      </c>
      <c r="AT29" s="15">
        <f t="shared" si="0"/>
        <v>33.9706550604512</v>
      </c>
      <c r="AU29" s="16">
        <f t="shared" si="1"/>
        <v>1783.0904022217999</v>
      </c>
      <c r="AW29" s="13">
        <f t="shared" si="2"/>
        <v>34.418261316511604</v>
      </c>
      <c r="AX29" s="14">
        <f t="shared" si="3"/>
        <v>1630.2861190656602</v>
      </c>
      <c r="AZ29" s="6">
        <f t="shared" si="4"/>
        <v>28.570559373298959</v>
      </c>
      <c r="BA29" s="7">
        <f t="shared" si="5"/>
        <v>1662.3382147943198</v>
      </c>
      <c r="BC29" s="11">
        <f t="shared" si="6"/>
        <v>29.550858001148001</v>
      </c>
      <c r="BD29" s="12">
        <f t="shared" si="7"/>
        <v>2031.8465477150996</v>
      </c>
      <c r="BF29" s="15">
        <f t="shared" si="8"/>
        <v>33.9706550604512</v>
      </c>
      <c r="BG29" s="16">
        <f t="shared" si="9"/>
        <v>1783.0904022217999</v>
      </c>
      <c r="BI29">
        <v>68</v>
      </c>
      <c r="BJ29" t="s">
        <v>55</v>
      </c>
      <c r="BK29" s="2">
        <v>45441.006574074076</v>
      </c>
      <c r="BL29">
        <v>127</v>
      </c>
      <c r="BM29" t="s">
        <v>13</v>
      </c>
      <c r="BN29">
        <v>0</v>
      </c>
      <c r="BO29">
        <v>2.859</v>
      </c>
      <c r="BP29" s="3">
        <v>886320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56</v>
      </c>
      <c r="C30" s="2">
        <v>45441.027789351851</v>
      </c>
      <c r="D30">
        <v>338</v>
      </c>
      <c r="E30" t="s">
        <v>13</v>
      </c>
      <c r="F30">
        <v>0</v>
      </c>
      <c r="G30">
        <v>6.0030000000000001</v>
      </c>
      <c r="H30" s="3">
        <v>25733</v>
      </c>
      <c r="I30">
        <v>6.0999999999999999E-2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56</v>
      </c>
      <c r="Q30" s="2">
        <v>45441.027789351851</v>
      </c>
      <c r="R30">
        <v>338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56</v>
      </c>
      <c r="AE30" s="2">
        <v>45441.027789351851</v>
      </c>
      <c r="AF30">
        <v>338</v>
      </c>
      <c r="AG30" t="s">
        <v>13</v>
      </c>
      <c r="AH30">
        <v>0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R30" t="s">
        <v>66</v>
      </c>
      <c r="AS30" s="10">
        <v>69</v>
      </c>
      <c r="AT30" s="15">
        <f t="shared" si="0"/>
        <v>70.087727310936813</v>
      </c>
      <c r="AU30" s="16" t="e">
        <f t="shared" si="1"/>
        <v>#VALUE!</v>
      </c>
      <c r="AW30" s="13">
        <f t="shared" si="2"/>
        <v>67.31529655675989</v>
      </c>
      <c r="AX30" s="14" t="e">
        <f t="shared" si="3"/>
        <v>#VALUE!</v>
      </c>
      <c r="AZ30" s="6">
        <f t="shared" si="4"/>
        <v>57.897751435743935</v>
      </c>
      <c r="BA30" s="7" t="e">
        <f t="shared" si="5"/>
        <v>#VALUE!</v>
      </c>
      <c r="BC30" s="11">
        <f t="shared" si="6"/>
        <v>66.841249645247004</v>
      </c>
      <c r="BD30" s="12" t="e">
        <f t="shared" si="7"/>
        <v>#VALUE!</v>
      </c>
      <c r="BF30" s="15">
        <f t="shared" si="8"/>
        <v>70.087727310936813</v>
      </c>
      <c r="BG30" s="16" t="e">
        <f t="shared" si="9"/>
        <v>#VALUE!</v>
      </c>
      <c r="BI30">
        <v>69</v>
      </c>
      <c r="BJ30" t="s">
        <v>56</v>
      </c>
      <c r="BK30" s="2">
        <v>45441.027789351851</v>
      </c>
      <c r="BL30">
        <v>338</v>
      </c>
      <c r="BM30" t="s">
        <v>13</v>
      </c>
      <c r="BN30">
        <v>0</v>
      </c>
      <c r="BO30">
        <v>2.8559999999999999</v>
      </c>
      <c r="BP30" s="3">
        <v>824000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70</v>
      </c>
      <c r="B31" t="s">
        <v>57</v>
      </c>
      <c r="C31" s="2">
        <v>45441.049004629633</v>
      </c>
      <c r="D31">
        <v>79</v>
      </c>
      <c r="E31" t="s">
        <v>13</v>
      </c>
      <c r="F31">
        <v>0</v>
      </c>
      <c r="G31">
        <v>6.0339999999999998</v>
      </c>
      <c r="H31" s="3">
        <v>1757</v>
      </c>
      <c r="I31">
        <v>1E-3</v>
      </c>
      <c r="J31" t="s">
        <v>14</v>
      </c>
      <c r="K31" t="s">
        <v>14</v>
      </c>
      <c r="L31" t="s">
        <v>14</v>
      </c>
      <c r="M31" t="s">
        <v>14</v>
      </c>
      <c r="O31">
        <v>70</v>
      </c>
      <c r="P31" t="s">
        <v>57</v>
      </c>
      <c r="Q31" s="2">
        <v>45441.049004629633</v>
      </c>
      <c r="R31">
        <v>79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70</v>
      </c>
      <c r="AD31" t="s">
        <v>57</v>
      </c>
      <c r="AE31" s="2">
        <v>45441.049004629633</v>
      </c>
      <c r="AF31">
        <v>79</v>
      </c>
      <c r="AG31" t="s">
        <v>13</v>
      </c>
      <c r="AH31">
        <v>0</v>
      </c>
      <c r="AI31">
        <v>12.08</v>
      </c>
      <c r="AJ31" s="3">
        <v>81106</v>
      </c>
      <c r="AK31">
        <v>17.431999999999999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70</v>
      </c>
      <c r="AT31" s="15">
        <f t="shared" si="0"/>
        <v>0.67531497986000044</v>
      </c>
      <c r="AU31" s="16">
        <f t="shared" si="1"/>
        <v>16023.394056838919</v>
      </c>
      <c r="AW31" s="13">
        <f t="shared" si="2"/>
        <v>-0.17688348954999977</v>
      </c>
      <c r="AX31" s="14">
        <f t="shared" si="3"/>
        <v>15396.647940582641</v>
      </c>
      <c r="AZ31" s="6">
        <f t="shared" si="4"/>
        <v>0.11046751970000002</v>
      </c>
      <c r="BA31" s="7">
        <f t="shared" si="5"/>
        <v>16493.034963817277</v>
      </c>
      <c r="BC31" s="11">
        <f t="shared" si="6"/>
        <v>6.0149014600000008</v>
      </c>
      <c r="BD31" s="12">
        <f t="shared" si="7"/>
        <v>18043.9085056476</v>
      </c>
      <c r="BF31" s="15">
        <f t="shared" si="8"/>
        <v>0.67531497986000044</v>
      </c>
      <c r="BG31" s="16">
        <f t="shared" si="9"/>
        <v>16023.394056838919</v>
      </c>
      <c r="BI31">
        <v>70</v>
      </c>
      <c r="BJ31" t="s">
        <v>57</v>
      </c>
      <c r="BK31" s="2">
        <v>45441.049004629633</v>
      </c>
      <c r="BL31">
        <v>79</v>
      </c>
      <c r="BM31" t="s">
        <v>13</v>
      </c>
      <c r="BN31">
        <v>0</v>
      </c>
      <c r="BO31">
        <v>2.851</v>
      </c>
      <c r="BP31" s="3">
        <v>895205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71</v>
      </c>
      <c r="B32" t="s">
        <v>58</v>
      </c>
      <c r="C32" s="2">
        <v>45441.070196759261</v>
      </c>
      <c r="D32">
        <v>307</v>
      </c>
      <c r="E32" t="s">
        <v>13</v>
      </c>
      <c r="F32">
        <v>0</v>
      </c>
      <c r="G32">
        <v>6.0359999999999996</v>
      </c>
      <c r="H32" s="3">
        <v>2119</v>
      </c>
      <c r="I32">
        <v>2E-3</v>
      </c>
      <c r="J32" t="s">
        <v>14</v>
      </c>
      <c r="K32" t="s">
        <v>14</v>
      </c>
      <c r="L32" t="s">
        <v>14</v>
      </c>
      <c r="M32" t="s">
        <v>14</v>
      </c>
      <c r="O32">
        <v>71</v>
      </c>
      <c r="P32" t="s">
        <v>58</v>
      </c>
      <c r="Q32" s="2">
        <v>45441.070196759261</v>
      </c>
      <c r="R32">
        <v>307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71</v>
      </c>
      <c r="AD32" t="s">
        <v>58</v>
      </c>
      <c r="AE32" s="2">
        <v>45441.070196759261</v>
      </c>
      <c r="AF32">
        <v>307</v>
      </c>
      <c r="AG32" t="s">
        <v>13</v>
      </c>
      <c r="AH32">
        <v>0</v>
      </c>
      <c r="AI32">
        <v>12.103</v>
      </c>
      <c r="AJ32" s="3">
        <v>77198</v>
      </c>
      <c r="AK32">
        <v>16.609000000000002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71</v>
      </c>
      <c r="AT32" s="15">
        <f t="shared" si="0"/>
        <v>1.6434747995399999</v>
      </c>
      <c r="AU32" s="16">
        <f t="shared" si="1"/>
        <v>15232.039865167881</v>
      </c>
      <c r="AW32" s="13">
        <f t="shared" si="2"/>
        <v>1.12573217005</v>
      </c>
      <c r="AX32" s="14">
        <f t="shared" si="3"/>
        <v>14659.497622622961</v>
      </c>
      <c r="AZ32" s="6">
        <f t="shared" si="4"/>
        <v>0.6165734933</v>
      </c>
      <c r="BA32" s="7">
        <f t="shared" si="5"/>
        <v>15701.039363673919</v>
      </c>
      <c r="BC32" s="11">
        <f t="shared" si="6"/>
        <v>5.0476519400000006</v>
      </c>
      <c r="BD32" s="12">
        <f t="shared" si="7"/>
        <v>17101.199773756398</v>
      </c>
      <c r="BF32" s="15">
        <f t="shared" si="8"/>
        <v>1.6434747995399999</v>
      </c>
      <c r="BG32" s="16">
        <f t="shared" si="9"/>
        <v>15232.039865167881</v>
      </c>
      <c r="BI32">
        <v>71</v>
      </c>
      <c r="BJ32" t="s">
        <v>58</v>
      </c>
      <c r="BK32" s="2">
        <v>45441.070196759261</v>
      </c>
      <c r="BL32">
        <v>307</v>
      </c>
      <c r="BM32" t="s">
        <v>13</v>
      </c>
      <c r="BN32">
        <v>0</v>
      </c>
      <c r="BO32">
        <v>2.863</v>
      </c>
      <c r="BP32" s="3">
        <v>856571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72</v>
      </c>
      <c r="B33" t="s">
        <v>59</v>
      </c>
      <c r="C33" s="2">
        <v>45441.09138888889</v>
      </c>
      <c r="D33">
        <v>346</v>
      </c>
      <c r="E33" t="s">
        <v>13</v>
      </c>
      <c r="F33">
        <v>0</v>
      </c>
      <c r="G33">
        <v>5.9669999999999996</v>
      </c>
      <c r="H33" s="3">
        <v>10548103</v>
      </c>
      <c r="I33">
        <v>27.244</v>
      </c>
      <c r="J33" t="s">
        <v>14</v>
      </c>
      <c r="K33" t="s">
        <v>14</v>
      </c>
      <c r="L33" t="s">
        <v>14</v>
      </c>
      <c r="M33" t="s">
        <v>14</v>
      </c>
      <c r="O33">
        <v>72</v>
      </c>
      <c r="P33" t="s">
        <v>59</v>
      </c>
      <c r="Q33" s="2">
        <v>45441.09138888889</v>
      </c>
      <c r="R33">
        <v>346</v>
      </c>
      <c r="S33" t="s">
        <v>13</v>
      </c>
      <c r="T33">
        <v>0</v>
      </c>
      <c r="U33">
        <v>5.9219999999999997</v>
      </c>
      <c r="V33" s="3">
        <v>80301</v>
      </c>
      <c r="W33">
        <v>23.201000000000001</v>
      </c>
      <c r="X33" t="s">
        <v>14</v>
      </c>
      <c r="Y33" t="s">
        <v>14</v>
      </c>
      <c r="Z33" t="s">
        <v>14</v>
      </c>
      <c r="AA33" t="s">
        <v>14</v>
      </c>
      <c r="AC33">
        <v>72</v>
      </c>
      <c r="AD33" t="s">
        <v>59</v>
      </c>
      <c r="AE33" s="2">
        <v>45441.09138888889</v>
      </c>
      <c r="AF33">
        <v>346</v>
      </c>
      <c r="AG33" t="s">
        <v>13</v>
      </c>
      <c r="AH33">
        <v>0</v>
      </c>
      <c r="AI33">
        <v>12.119</v>
      </c>
      <c r="AJ33" s="3">
        <v>45381</v>
      </c>
      <c r="AK33">
        <v>9.8390000000000004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72</v>
      </c>
      <c r="AT33" s="15">
        <f t="shared" si="0"/>
        <v>21342.011331369002</v>
      </c>
      <c r="AU33" s="16">
        <f t="shared" si="1"/>
        <v>8761.9120730811701</v>
      </c>
      <c r="AW33" s="13">
        <f t="shared" si="2"/>
        <v>20745.860010437929</v>
      </c>
      <c r="AX33" s="14">
        <f t="shared" si="3"/>
        <v>8639.5027842821401</v>
      </c>
      <c r="AZ33" s="6">
        <f t="shared" si="4"/>
        <v>19944.210003352619</v>
      </c>
      <c r="BA33" s="7">
        <f t="shared" si="5"/>
        <v>9223.9959146912788</v>
      </c>
      <c r="BC33" s="11">
        <f t="shared" si="6"/>
        <v>19436.241487980002</v>
      </c>
      <c r="BD33" s="12">
        <f t="shared" si="7"/>
        <v>9379.6428019151008</v>
      </c>
      <c r="BF33" s="15">
        <f t="shared" si="8"/>
        <v>21342.011331369002</v>
      </c>
      <c r="BG33" s="16">
        <f t="shared" si="9"/>
        <v>8761.9120730811701</v>
      </c>
      <c r="BI33">
        <v>72</v>
      </c>
      <c r="BJ33" t="s">
        <v>59</v>
      </c>
      <c r="BK33" s="2">
        <v>45441.09138888889</v>
      </c>
      <c r="BL33">
        <v>346</v>
      </c>
      <c r="BM33" t="s">
        <v>13</v>
      </c>
      <c r="BN33">
        <v>0</v>
      </c>
      <c r="BO33">
        <v>2.8519999999999999</v>
      </c>
      <c r="BP33" s="3">
        <v>795078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73</v>
      </c>
      <c r="B34" t="s">
        <v>60</v>
      </c>
      <c r="C34" s="2">
        <v>45441.112615740742</v>
      </c>
      <c r="D34">
        <v>309</v>
      </c>
      <c r="E34" t="s">
        <v>13</v>
      </c>
      <c r="F34">
        <v>0</v>
      </c>
      <c r="G34">
        <v>6.0019999999999998</v>
      </c>
      <c r="H34" s="3">
        <v>18211</v>
      </c>
      <c r="I34">
        <v>4.2000000000000003E-2</v>
      </c>
      <c r="J34" t="s">
        <v>14</v>
      </c>
      <c r="K34" t="s">
        <v>14</v>
      </c>
      <c r="L34" t="s">
        <v>14</v>
      </c>
      <c r="M34" t="s">
        <v>14</v>
      </c>
      <c r="O34">
        <v>73</v>
      </c>
      <c r="P34" t="s">
        <v>60</v>
      </c>
      <c r="Q34" s="2">
        <v>45441.112615740742</v>
      </c>
      <c r="R34">
        <v>309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73</v>
      </c>
      <c r="AD34" t="s">
        <v>60</v>
      </c>
      <c r="AE34" s="2">
        <v>45441.112615740742</v>
      </c>
      <c r="AF34">
        <v>309</v>
      </c>
      <c r="AG34" t="s">
        <v>13</v>
      </c>
      <c r="AH34">
        <v>0</v>
      </c>
      <c r="AI34">
        <v>12.162000000000001</v>
      </c>
      <c r="AJ34" s="3">
        <v>5222</v>
      </c>
      <c r="AK34">
        <v>1.1120000000000001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73</v>
      </c>
      <c r="AT34" s="15">
        <f t="shared" si="0"/>
        <v>48.376911217535202</v>
      </c>
      <c r="AU34" s="16">
        <f t="shared" si="1"/>
        <v>1102.9792968167999</v>
      </c>
      <c r="AW34" s="13">
        <f t="shared" si="2"/>
        <v>47.534789661011111</v>
      </c>
      <c r="AX34" s="14">
        <f t="shared" si="3"/>
        <v>994.14500144216004</v>
      </c>
      <c r="AZ34" s="6">
        <f t="shared" si="4"/>
        <v>40.262717672438662</v>
      </c>
      <c r="BA34" s="7">
        <f t="shared" si="5"/>
        <v>974.99148787232002</v>
      </c>
      <c r="BC34" s="11">
        <f t="shared" si="6"/>
        <v>44.473075898383001</v>
      </c>
      <c r="BD34" s="12">
        <f t="shared" si="7"/>
        <v>1240.0104795675998</v>
      </c>
      <c r="BF34" s="15">
        <f t="shared" si="8"/>
        <v>48.376911217535202</v>
      </c>
      <c r="BG34" s="16">
        <f t="shared" si="9"/>
        <v>1102.9792968167999</v>
      </c>
      <c r="BI34">
        <v>73</v>
      </c>
      <c r="BJ34" t="s">
        <v>60</v>
      </c>
      <c r="BK34" s="2">
        <v>45441.112615740742</v>
      </c>
      <c r="BL34">
        <v>309</v>
      </c>
      <c r="BM34" t="s">
        <v>13</v>
      </c>
      <c r="BN34">
        <v>0</v>
      </c>
      <c r="BO34">
        <v>2.8460000000000001</v>
      </c>
      <c r="BP34" s="3">
        <v>989691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74</v>
      </c>
      <c r="B35" t="s">
        <v>61</v>
      </c>
      <c r="C35" s="2">
        <v>45441.133842592593</v>
      </c>
      <c r="D35">
        <v>167</v>
      </c>
      <c r="E35" t="s">
        <v>13</v>
      </c>
      <c r="F35">
        <v>0</v>
      </c>
      <c r="G35">
        <v>6.0039999999999996</v>
      </c>
      <c r="H35" s="3">
        <v>15839</v>
      </c>
      <c r="I35">
        <v>3.5999999999999997E-2</v>
      </c>
      <c r="J35" t="s">
        <v>14</v>
      </c>
      <c r="K35" t="s">
        <v>14</v>
      </c>
      <c r="L35" t="s">
        <v>14</v>
      </c>
      <c r="M35" t="s">
        <v>14</v>
      </c>
      <c r="O35">
        <v>74</v>
      </c>
      <c r="P35" t="s">
        <v>61</v>
      </c>
      <c r="Q35" s="2">
        <v>45441.133842592593</v>
      </c>
      <c r="R35">
        <v>167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74</v>
      </c>
      <c r="AD35" t="s">
        <v>61</v>
      </c>
      <c r="AE35" s="2">
        <v>45441.133842592593</v>
      </c>
      <c r="AF35">
        <v>167</v>
      </c>
      <c r="AG35" t="s">
        <v>13</v>
      </c>
      <c r="AH35">
        <v>0</v>
      </c>
      <c r="AI35">
        <v>12.146000000000001</v>
      </c>
      <c r="AJ35" s="3">
        <v>27106</v>
      </c>
      <c r="AK35">
        <v>5.8929999999999998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74</v>
      </c>
      <c r="AT35" s="15">
        <f t="shared" si="0"/>
        <v>41.523808611615209</v>
      </c>
      <c r="AU35" s="16">
        <f t="shared" si="1"/>
        <v>5546.8928328871998</v>
      </c>
      <c r="AW35" s="13">
        <f t="shared" si="2"/>
        <v>41.294334342951103</v>
      </c>
      <c r="AX35" s="14">
        <f t="shared" si="3"/>
        <v>5166.8624050626395</v>
      </c>
      <c r="AZ35" s="6">
        <f t="shared" si="4"/>
        <v>34.699766614402655</v>
      </c>
      <c r="BA35" s="7">
        <f t="shared" si="5"/>
        <v>5480.3597567772804</v>
      </c>
      <c r="BC35" s="11">
        <f t="shared" si="6"/>
        <v>37.382448826583001</v>
      </c>
      <c r="BD35" s="12">
        <f t="shared" si="7"/>
        <v>6257.0312588603992</v>
      </c>
      <c r="BF35" s="15">
        <f t="shared" si="8"/>
        <v>41.523808611615209</v>
      </c>
      <c r="BG35" s="16">
        <f t="shared" si="9"/>
        <v>5546.8928328871998</v>
      </c>
      <c r="BI35">
        <v>74</v>
      </c>
      <c r="BJ35" t="s">
        <v>61</v>
      </c>
      <c r="BK35" s="2">
        <v>45441.133842592593</v>
      </c>
      <c r="BL35">
        <v>167</v>
      </c>
      <c r="BM35" t="s">
        <v>13</v>
      </c>
      <c r="BN35">
        <v>0</v>
      </c>
      <c r="BO35">
        <v>2.851</v>
      </c>
      <c r="BP35" s="3">
        <v>881593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75</v>
      </c>
      <c r="B36" t="s">
        <v>62</v>
      </c>
      <c r="C36" s="2">
        <v>45441.155081018522</v>
      </c>
      <c r="D36">
        <v>318</v>
      </c>
      <c r="E36" t="s">
        <v>13</v>
      </c>
      <c r="F36">
        <v>0</v>
      </c>
      <c r="G36">
        <v>6.0419999999999998</v>
      </c>
      <c r="H36" s="3">
        <v>1542</v>
      </c>
      <c r="I36">
        <v>0</v>
      </c>
      <c r="J36" t="s">
        <v>14</v>
      </c>
      <c r="K36" t="s">
        <v>14</v>
      </c>
      <c r="L36" t="s">
        <v>14</v>
      </c>
      <c r="M36" t="s">
        <v>14</v>
      </c>
      <c r="O36">
        <v>75</v>
      </c>
      <c r="P36" t="s">
        <v>62</v>
      </c>
      <c r="Q36" s="2">
        <v>45441.155081018522</v>
      </c>
      <c r="R36">
        <v>318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75</v>
      </c>
      <c r="AD36" t="s">
        <v>62</v>
      </c>
      <c r="AE36" s="2">
        <v>45441.155081018522</v>
      </c>
      <c r="AF36">
        <v>318</v>
      </c>
      <c r="AG36" t="s">
        <v>13</v>
      </c>
      <c r="AH36">
        <v>0</v>
      </c>
      <c r="AI36">
        <v>12.073</v>
      </c>
      <c r="AJ36" s="3">
        <v>101018</v>
      </c>
      <c r="AK36">
        <v>21.599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75</v>
      </c>
      <c r="AT36" s="15">
        <f t="shared" si="0"/>
        <v>0.10739143495999981</v>
      </c>
      <c r="AU36" s="16">
        <f t="shared" si="1"/>
        <v>20044.095989134279</v>
      </c>
      <c r="AW36" s="13">
        <f t="shared" si="2"/>
        <v>-0.95772542380000036</v>
      </c>
      <c r="AX36" s="14">
        <f t="shared" si="3"/>
        <v>19144.856213371764</v>
      </c>
      <c r="AZ36" s="6">
        <f t="shared" si="4"/>
        <v>-0.17209509079999985</v>
      </c>
      <c r="BA36" s="7">
        <f t="shared" si="5"/>
        <v>20516.298281011521</v>
      </c>
      <c r="BC36" s="11">
        <f t="shared" si="6"/>
        <v>6.6563625599999998</v>
      </c>
      <c r="BD36" s="12">
        <f t="shared" si="7"/>
        <v>22827.788974348397</v>
      </c>
      <c r="BF36" s="15">
        <f t="shared" si="8"/>
        <v>0.10739143495999981</v>
      </c>
      <c r="BG36" s="16">
        <f t="shared" si="9"/>
        <v>20044.095989134279</v>
      </c>
      <c r="BI36">
        <v>75</v>
      </c>
      <c r="BJ36" t="s">
        <v>62</v>
      </c>
      <c r="BK36" s="2">
        <v>45441.155081018522</v>
      </c>
      <c r="BL36">
        <v>318</v>
      </c>
      <c r="BM36" t="s">
        <v>13</v>
      </c>
      <c r="BN36">
        <v>0</v>
      </c>
      <c r="BO36">
        <v>2.8559999999999999</v>
      </c>
      <c r="BP36" s="3">
        <v>890378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76</v>
      </c>
      <c r="B37" t="s">
        <v>63</v>
      </c>
      <c r="C37" s="2">
        <v>45441.176319444443</v>
      </c>
      <c r="D37">
        <v>138</v>
      </c>
      <c r="E37" t="s">
        <v>13</v>
      </c>
      <c r="F37">
        <v>0</v>
      </c>
      <c r="G37">
        <v>6.0380000000000003</v>
      </c>
      <c r="H37" s="3">
        <v>1979</v>
      </c>
      <c r="I37">
        <v>2E-3</v>
      </c>
      <c r="J37" t="s">
        <v>14</v>
      </c>
      <c r="K37" t="s">
        <v>14</v>
      </c>
      <c r="L37" t="s">
        <v>14</v>
      </c>
      <c r="M37" t="s">
        <v>14</v>
      </c>
      <c r="O37">
        <v>76</v>
      </c>
      <c r="P37" t="s">
        <v>63</v>
      </c>
      <c r="Q37" s="2">
        <v>45441.176319444443</v>
      </c>
      <c r="R37">
        <v>138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76</v>
      </c>
      <c r="AD37" t="s">
        <v>63</v>
      </c>
      <c r="AE37" s="2">
        <v>45441.176319444443</v>
      </c>
      <c r="AF37">
        <v>138</v>
      </c>
      <c r="AG37" t="s">
        <v>13</v>
      </c>
      <c r="AH37">
        <v>0</v>
      </c>
      <c r="AI37">
        <v>12.08</v>
      </c>
      <c r="AJ37" s="3">
        <v>90761</v>
      </c>
      <c r="AK37">
        <v>19.459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76</v>
      </c>
      <c r="AT37" s="15">
        <f t="shared" si="0"/>
        <v>1.2672724387400001</v>
      </c>
      <c r="AU37" s="16">
        <f t="shared" si="1"/>
        <v>17975.34575432237</v>
      </c>
      <c r="AW37" s="13">
        <f t="shared" si="2"/>
        <v>0.62375924405000038</v>
      </c>
      <c r="AX37" s="14">
        <f t="shared" si="3"/>
        <v>17215.702488692539</v>
      </c>
      <c r="AZ37" s="6">
        <f t="shared" si="4"/>
        <v>0.41632597730000032</v>
      </c>
      <c r="BA37" s="7">
        <f t="shared" si="5"/>
        <v>18446.376191232077</v>
      </c>
      <c r="BC37" s="11">
        <f t="shared" si="6"/>
        <v>5.4049431400000003</v>
      </c>
      <c r="BD37" s="12">
        <f t="shared" si="7"/>
        <v>20367.583531951099</v>
      </c>
      <c r="BF37" s="15">
        <f t="shared" si="8"/>
        <v>1.2672724387400001</v>
      </c>
      <c r="BG37" s="16">
        <f t="shared" si="9"/>
        <v>17975.34575432237</v>
      </c>
      <c r="BI37">
        <v>76</v>
      </c>
      <c r="BJ37" t="s">
        <v>63</v>
      </c>
      <c r="BK37" s="2">
        <v>45441.176319444443</v>
      </c>
      <c r="BL37">
        <v>138</v>
      </c>
      <c r="BM37" t="s">
        <v>13</v>
      </c>
      <c r="BN37">
        <v>0</v>
      </c>
      <c r="BO37">
        <v>2.8439999999999999</v>
      </c>
      <c r="BP37" s="3">
        <v>1031025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77</v>
      </c>
      <c r="B38" t="s">
        <v>64</v>
      </c>
      <c r="C38" s="2">
        <v>45441.197534722225</v>
      </c>
      <c r="D38">
        <v>243</v>
      </c>
      <c r="E38" t="s">
        <v>13</v>
      </c>
      <c r="F38">
        <v>0</v>
      </c>
      <c r="G38">
        <v>5.9779999999999998</v>
      </c>
      <c r="H38" s="3">
        <v>9242813</v>
      </c>
      <c r="I38">
        <v>23.794</v>
      </c>
      <c r="J38" t="s">
        <v>14</v>
      </c>
      <c r="K38" t="s">
        <v>14</v>
      </c>
      <c r="L38" t="s">
        <v>14</v>
      </c>
      <c r="M38" t="s">
        <v>14</v>
      </c>
      <c r="O38">
        <v>77</v>
      </c>
      <c r="P38" t="s">
        <v>64</v>
      </c>
      <c r="Q38" s="2">
        <v>45441.197534722225</v>
      </c>
      <c r="R38">
        <v>243</v>
      </c>
      <c r="S38" t="s">
        <v>13</v>
      </c>
      <c r="T38">
        <v>0</v>
      </c>
      <c r="U38">
        <v>5.9340000000000002</v>
      </c>
      <c r="V38" s="3">
        <v>70633</v>
      </c>
      <c r="W38">
        <v>20.462</v>
      </c>
      <c r="X38" t="s">
        <v>14</v>
      </c>
      <c r="Y38" t="s">
        <v>14</v>
      </c>
      <c r="Z38" t="s">
        <v>14</v>
      </c>
      <c r="AA38" t="s">
        <v>14</v>
      </c>
      <c r="AC38">
        <v>77</v>
      </c>
      <c r="AD38" t="s">
        <v>64</v>
      </c>
      <c r="AE38" s="2">
        <v>45441.197534722225</v>
      </c>
      <c r="AF38">
        <v>243</v>
      </c>
      <c r="AG38" t="s">
        <v>13</v>
      </c>
      <c r="AH38">
        <v>0</v>
      </c>
      <c r="AI38">
        <v>12.125</v>
      </c>
      <c r="AJ38" s="3">
        <v>49358</v>
      </c>
      <c r="AK38">
        <v>10.692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0">
        <v>77</v>
      </c>
      <c r="AT38" s="15">
        <f t="shared" si="0"/>
        <v>18708.244658641001</v>
      </c>
      <c r="AU38" s="16">
        <f t="shared" si="1"/>
        <v>9573.3132216990798</v>
      </c>
      <c r="AW38" s="13">
        <f t="shared" si="2"/>
        <v>18296.271554771771</v>
      </c>
      <c r="AX38" s="14">
        <f t="shared" si="3"/>
        <v>9393.7787902133605</v>
      </c>
      <c r="AZ38" s="6">
        <f t="shared" si="4"/>
        <v>17583.52707904718</v>
      </c>
      <c r="BA38" s="7">
        <f t="shared" si="5"/>
        <v>10036.426465574719</v>
      </c>
      <c r="BC38" s="11">
        <f t="shared" si="6"/>
        <v>16985.584086219998</v>
      </c>
      <c r="BD38" s="12">
        <f t="shared" si="7"/>
        <v>10349.3355224924</v>
      </c>
      <c r="BF38" s="15">
        <f t="shared" si="8"/>
        <v>18708.244658641001</v>
      </c>
      <c r="BG38" s="16">
        <f t="shared" si="9"/>
        <v>9573.3132216990798</v>
      </c>
      <c r="BI38">
        <v>77</v>
      </c>
      <c r="BJ38" t="s">
        <v>64</v>
      </c>
      <c r="BK38" s="2">
        <v>45441.197534722225</v>
      </c>
      <c r="BL38">
        <v>243</v>
      </c>
      <c r="BM38" t="s">
        <v>13</v>
      </c>
      <c r="BN38">
        <v>0</v>
      </c>
      <c r="BO38">
        <v>2.8610000000000002</v>
      </c>
      <c r="BP38" s="3">
        <v>789544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78</v>
      </c>
      <c r="B39" t="s">
        <v>65</v>
      </c>
      <c r="C39" s="2">
        <v>45441.218738425923</v>
      </c>
      <c r="D39">
        <v>100</v>
      </c>
      <c r="E39" t="s">
        <v>13</v>
      </c>
      <c r="F39">
        <v>0</v>
      </c>
      <c r="G39">
        <v>6.0289999999999999</v>
      </c>
      <c r="H39" s="3">
        <v>1840</v>
      </c>
      <c r="I39">
        <v>1E-3</v>
      </c>
      <c r="J39" t="s">
        <v>14</v>
      </c>
      <c r="K39" t="s">
        <v>14</v>
      </c>
      <c r="L39" t="s">
        <v>14</v>
      </c>
      <c r="M39" t="s">
        <v>14</v>
      </c>
      <c r="O39">
        <v>78</v>
      </c>
      <c r="P39" t="s">
        <v>65</v>
      </c>
      <c r="Q39" s="2">
        <v>45441.218738425923</v>
      </c>
      <c r="R39">
        <v>100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78</v>
      </c>
      <c r="AD39" t="s">
        <v>65</v>
      </c>
      <c r="AE39" s="2">
        <v>45441.218738425923</v>
      </c>
      <c r="AF39">
        <v>100</v>
      </c>
      <c r="AG39" t="s">
        <v>13</v>
      </c>
      <c r="AH39">
        <v>0</v>
      </c>
      <c r="AI39">
        <v>12.066000000000001</v>
      </c>
      <c r="AJ39" s="3">
        <v>96691</v>
      </c>
      <c r="AK39">
        <v>20.696999999999999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0">
        <v>78</v>
      </c>
      <c r="AT39" s="15">
        <f t="shared" si="0"/>
        <v>0.89597318399999981</v>
      </c>
      <c r="AU39" s="16">
        <f t="shared" si="1"/>
        <v>19171.993237971572</v>
      </c>
      <c r="AW39" s="13">
        <f t="shared" si="2"/>
        <v>0.12312448000000042</v>
      </c>
      <c r="AX39" s="14">
        <f t="shared" si="3"/>
        <v>18331.444029438942</v>
      </c>
      <c r="AZ39" s="6">
        <f t="shared" si="4"/>
        <v>0.22314367999999996</v>
      </c>
      <c r="BA39" s="7">
        <f t="shared" si="5"/>
        <v>19643.73940524488</v>
      </c>
      <c r="BC39" s="11">
        <f t="shared" si="6"/>
        <v>5.7806240000000013</v>
      </c>
      <c r="BD39" s="12">
        <f t="shared" si="7"/>
        <v>21790.980486227101</v>
      </c>
      <c r="BF39" s="15">
        <f t="shared" si="8"/>
        <v>0.89597318399999981</v>
      </c>
      <c r="BG39" s="16">
        <f t="shared" si="9"/>
        <v>19171.993237971572</v>
      </c>
      <c r="BI39">
        <v>78</v>
      </c>
      <c r="BJ39" t="s">
        <v>65</v>
      </c>
      <c r="BK39" s="2">
        <v>45441.218738425923</v>
      </c>
      <c r="BL39">
        <v>100</v>
      </c>
      <c r="BM39" t="s">
        <v>13</v>
      </c>
      <c r="BN39">
        <v>0</v>
      </c>
      <c r="BO39">
        <v>2.8439999999999999</v>
      </c>
      <c r="BP39" s="3">
        <v>993618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2024-05-29T14:31:08Z</dcterms:modified>
</cp:coreProperties>
</file>