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bookViews>
    <workbookView xWindow="0" yWindow="0" windowWidth="11310" windowHeight="11450"/>
  </bookViews>
  <sheets>
    <sheet name="one" sheetId="1" r:id="rId1"/>
  </sheets>
  <calcPr calcId="162913"/>
</workbook>
</file>

<file path=xl/calcChain.xml><?xml version="1.0" encoding="utf-8"?>
<calcChain xmlns="http://schemas.openxmlformats.org/spreadsheetml/2006/main">
  <c r="AT24" i="1" l="1"/>
  <c r="AU24" i="1"/>
  <c r="AW24" i="1"/>
  <c r="AX24" i="1"/>
  <c r="AT25" i="1"/>
  <c r="AU25" i="1"/>
  <c r="AW25" i="1"/>
  <c r="AX25" i="1"/>
  <c r="AT26" i="1"/>
  <c r="AU26" i="1"/>
  <c r="AW26" i="1"/>
  <c r="AX26" i="1"/>
  <c r="AT27" i="1"/>
  <c r="AU27" i="1"/>
  <c r="AW27" i="1"/>
  <c r="AX27" i="1"/>
  <c r="AT28" i="1"/>
  <c r="AU28" i="1"/>
  <c r="AW28" i="1"/>
  <c r="AX28" i="1"/>
  <c r="AT29" i="1"/>
  <c r="AU29" i="1"/>
  <c r="AW29" i="1"/>
  <c r="AX29" i="1"/>
  <c r="AT30" i="1"/>
  <c r="AU30" i="1"/>
  <c r="AW30" i="1"/>
  <c r="AX30" i="1"/>
  <c r="AT31" i="1"/>
  <c r="AU31" i="1"/>
  <c r="AW31" i="1"/>
  <c r="AX31" i="1"/>
  <c r="AT32" i="1"/>
  <c r="AU32" i="1"/>
  <c r="AW32" i="1"/>
  <c r="AX32" i="1"/>
  <c r="AT33" i="1"/>
  <c r="AU33" i="1"/>
  <c r="AW33" i="1"/>
  <c r="AX33" i="1"/>
  <c r="AT34" i="1"/>
  <c r="AU34" i="1"/>
  <c r="AW34" i="1"/>
  <c r="AX34" i="1"/>
  <c r="AT9" i="1" l="1"/>
  <c r="AU9" i="1"/>
  <c r="AW9" i="1"/>
  <c r="AX9" i="1"/>
  <c r="AT10" i="1"/>
  <c r="AU10" i="1"/>
  <c r="AW10" i="1"/>
  <c r="AX10" i="1"/>
  <c r="AT11" i="1"/>
  <c r="AU11" i="1"/>
  <c r="AW11" i="1"/>
  <c r="AX11" i="1"/>
  <c r="AT12" i="1"/>
  <c r="AU12" i="1"/>
  <c r="AW12" i="1"/>
  <c r="AX12" i="1"/>
  <c r="AT13" i="1"/>
  <c r="AU13" i="1"/>
  <c r="AW13" i="1"/>
  <c r="AX13" i="1"/>
  <c r="AT14" i="1"/>
  <c r="AU14" i="1"/>
  <c r="AW14" i="1"/>
  <c r="AX14" i="1"/>
  <c r="AT15" i="1"/>
  <c r="AU15" i="1"/>
  <c r="AW15" i="1"/>
  <c r="AX15" i="1"/>
  <c r="AT16" i="1"/>
  <c r="AU16" i="1"/>
  <c r="AW16" i="1"/>
  <c r="AX16" i="1"/>
  <c r="AT17" i="1"/>
  <c r="AU17" i="1"/>
  <c r="AW17" i="1"/>
  <c r="AX17" i="1"/>
  <c r="AT18" i="1"/>
  <c r="AU18" i="1"/>
  <c r="AW18" i="1"/>
  <c r="AX18" i="1"/>
  <c r="AT19" i="1"/>
  <c r="AU19" i="1"/>
  <c r="AW19" i="1"/>
  <c r="AX19" i="1"/>
  <c r="AT20" i="1"/>
  <c r="AU20" i="1"/>
  <c r="AW20" i="1"/>
  <c r="AX20" i="1"/>
  <c r="AT21" i="1"/>
  <c r="AU21" i="1"/>
  <c r="AW21" i="1"/>
  <c r="AX21" i="1"/>
  <c r="AT22" i="1"/>
  <c r="AU22" i="1"/>
  <c r="AW22" i="1"/>
  <c r="AX22" i="1"/>
  <c r="AT23" i="1"/>
  <c r="AU23" i="1"/>
  <c r="AW23" i="1"/>
  <c r="AX23" i="1"/>
</calcChain>
</file>

<file path=xl/sharedStrings.xml><?xml version="1.0" encoding="utf-8"?>
<sst xmlns="http://schemas.openxmlformats.org/spreadsheetml/2006/main" count="594" uniqueCount="53">
  <si>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</si>
  <si>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</si>
  <si>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</si>
  <si>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</si>
  <si>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</si>
  <si>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</si>
  <si>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</si>
  <si>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</si>
  <si>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</si>
  <si>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</si>
  <si>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</si>
  <si>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</si>
  <si>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</si>
  <si>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air</t>
  </si>
  <si>
    <t>Unknown</t>
  </si>
  <si>
    <t>-----</t>
  </si>
  <si>
    <t>air + 100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</si>
  <si>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</si>
  <si>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</si>
  <si>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</si>
  <si>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</si>
  <si>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</si>
  <si>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</si>
  <si>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</si>
  <si>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</si>
  <si>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</si>
  <si>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BRN01jun21_001.gcd</t>
  </si>
  <si>
    <t>BRN01jun21_002.gcd</t>
  </si>
  <si>
    <t>BRN01jun21_003.gcd</t>
  </si>
  <si>
    <t>BRN01jun21_004.gcd</t>
  </si>
  <si>
    <t>BRN01jun21_005.gcd</t>
  </si>
  <si>
    <t>BRN01jun21_006.gcd</t>
  </si>
  <si>
    <t>BRN01jun21_007.gcd</t>
  </si>
  <si>
    <t>BRN01jun21_008.gcd</t>
  </si>
  <si>
    <t>BRN01jun21_009.gcd</t>
  </si>
  <si>
    <t>BRN01jun21_010.gcd</t>
  </si>
  <si>
    <t>BRN01jun21_011.gcd</t>
  </si>
  <si>
    <t>BRN01jun21_012.gcd</t>
  </si>
  <si>
    <t>BRN01jun21_013.gcd</t>
  </si>
  <si>
    <t>BRN01jun21_014.gcd</t>
  </si>
  <si>
    <t>BRN01jun21_015.gcd</t>
  </si>
  <si>
    <t>nolabel</t>
  </si>
  <si>
    <t>BRN01jun21_016.gcd</t>
  </si>
  <si>
    <t>BRN01jun21_017.gcd</t>
  </si>
  <si>
    <t>BRN01jun21_018.gcd</t>
  </si>
  <si>
    <t>BRN01jun21_019.gcd</t>
  </si>
  <si>
    <t>BRN01jun21_020.gcd</t>
  </si>
  <si>
    <t>BRN01jun21_021.gcd</t>
  </si>
  <si>
    <t>BRN01jun21_022.gcd</t>
  </si>
  <si>
    <t>BRN01jun21_023.gcd</t>
  </si>
  <si>
    <t>BRN01jun21_024.gcd</t>
  </si>
  <si>
    <t>BRN01jun21_025.gcd</t>
  </si>
  <si>
    <t>BRN01jun21_026.gcd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</si>
</sst>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X34"/>
  <sheetViews>
    <sheetView tabSelected="1" topLeftCell="L8" workbookViewId="0">
      <selection activeCell="G37" sqref="G37"/>
    </sheetView>
  </sheetViews>
  <sheetFormatPr defaultRowHeight="14.5" x14ac:dyDescent="0.35"/>
  <cols>
    <col min="2" max="2" width="23.54296875" customWidth="1"/>
    <col min="3" max="3" width="17.81640625" customWidth="1"/>
  </cols>
  <sheetData>
    <row r="7" spans="1:50" x14ac:dyDescent="0.35">
      <c r="A7" t="s">
        <v>17</v>
      </c>
      <c r="O7" t="s">
        <v>18</v>
      </c>
      <c r="AC7" t="s">
        <v>19</v>
      </c>
    </row>
    <row r="8" spans="1:50" ht="14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20</v>
      </c>
      <c r="AR8" s="4" t="s">
        <v>21</v>
      </c>
      <c r="AS8" s="4"/>
      <c r="AT8" s="5" t="s">
        <v>23</v>
      </c>
      <c r="AU8" s="5" t="s">
        <v>22</v>
      </c>
      <c r="AW8" s="5" t="s">
        <v>24</v>
      </c>
      <c r="AX8" s="5" t="s">
        <v>25</v>
      </c>
    </row>
    <row r="9" spans="1:50" x14ac:dyDescent="0.35">
      <c r="A9">
        <v>39</v>
      </c>
      <c r="B9" t="s">
        <v>26</v>
      </c>
      <c r="C9" s="2">
        <v>44348.458194444444</v>
      </c>
      <c r="D9" t="s">
        <v>13</v>
      </c>
      <c r="E9" t="s">
        <v>14</v>
      </c>
      <c r="F9">
        <v>0</v>
      </c>
      <c r="G9">
        <v>6.0659999999999998</v>
      </c>
      <c r="H9" s="3">
        <v>2321</v>
      </c>
      <c r="I9">
        <v>0</v>
      </c>
      <c r="J9" t="s">
        <v>15</v>
      </c>
      <c r="K9" t="s">
        <v>15</v>
      </c>
      <c r="L9" t="s">
        <v>15</v>
      </c>
      <c r="M9" t="s">
        <v>15</v>
      </c>
      <c r="O9">
        <v>39</v>
      </c>
      <c r="P9" t="s">
        <v>26</v>
      </c>
      <c r="Q9" s="2">
        <v>44348.458194444444</v>
      </c>
      <c r="R9" t="s">
        <v>13</v>
      </c>
      <c r="S9" t="s">
        <v>14</v>
      </c>
      <c r="T9">
        <v>0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C9">
        <v>39</v>
      </c>
      <c r="AD9" t="s">
        <v>26</v>
      </c>
      <c r="AE9" s="2">
        <v>44348.458194444444</v>
      </c>
      <c r="AF9" t="s">
        <v>13</v>
      </c>
      <c r="AG9" t="s">
        <v>14</v>
      </c>
      <c r="AH9">
        <v>0</v>
      </c>
      <c r="AI9">
        <v>12.206</v>
      </c>
      <c r="AJ9" s="3">
        <v>1557</v>
      </c>
      <c r="AK9">
        <v>0.32</v>
      </c>
      <c r="AL9" t="s">
        <v>15</v>
      </c>
      <c r="AM9" t="s">
        <v>15</v>
      </c>
      <c r="AN9" t="s">
        <v>15</v>
      </c>
      <c r="AO9" t="s">
        <v>15</v>
      </c>
      <c r="AQ9">
        <v>1</v>
      </c>
      <c r="AT9" s="6">
        <f t="shared" ref="AT9:AT23" si="0">IF(H9&lt;15000,((0.00000002125*H9^2)+(0.002705*H9)+(-4.371)),(IF(H9&lt;700000,((-0.0000000008162*H9^2)+(0.003141*H9)+(0.4702)), ((0.000000003285*V9^2)+(0.1899*V9)+(559.5)))))</f>
        <v>2.0217796212499994</v>
      </c>
      <c r="AU9" s="7">
        <f t="shared" ref="AU9:AU23" si="1">((-0.00000006277*AJ9^2)+(0.1854*AJ9)+(34.83))</f>
        <v>323.34562989027</v>
      </c>
      <c r="AW9" s="8">
        <f t="shared" ref="AW9:AW23" si="2">IF(H9&lt;10000,((-0.00000005795*H9^2)+(0.003823*H9)+(-6.715)),(IF(H9&lt;700000,((-0.0000000001209*H9^2)+(0.002635*H9)+(-0.4111)), ((-0.00000002007*V9^2)+(0.2564*V9)+(286.1)))))</f>
        <v>1.8460039740499994</v>
      </c>
      <c r="AX9" s="9">
        <f t="shared" ref="AX9:AX23" si="3">(-0.00000001626*AJ9^2)+(0.1912*AJ9)+(-3.858)</f>
        <v>293.80098171125996</v>
      </c>
    </row>
    <row r="10" spans="1:50" x14ac:dyDescent="0.35">
      <c r="A10">
        <v>40</v>
      </c>
      <c r="B10" t="s">
        <v>27</v>
      </c>
      <c r="C10" s="2">
        <v>44348.479490740741</v>
      </c>
      <c r="D10" t="s">
        <v>16</v>
      </c>
      <c r="E10" t="s">
        <v>14</v>
      </c>
      <c r="F10">
        <v>0</v>
      </c>
      <c r="G10">
        <v>6.0030000000000001</v>
      </c>
      <c r="H10" s="3">
        <v>610933</v>
      </c>
      <c r="I10">
        <v>1.2689999999999999</v>
      </c>
      <c r="J10" t="s">
        <v>15</v>
      </c>
      <c r="K10" t="s">
        <v>15</v>
      </c>
      <c r="L10" t="s">
        <v>15</v>
      </c>
      <c r="M10" t="s">
        <v>15</v>
      </c>
      <c r="O10">
        <v>40</v>
      </c>
      <c r="P10" t="s">
        <v>27</v>
      </c>
      <c r="Q10" s="2">
        <v>44348.479490740741</v>
      </c>
      <c r="R10" t="s">
        <v>16</v>
      </c>
      <c r="S10" t="s">
        <v>14</v>
      </c>
      <c r="T10">
        <v>0</v>
      </c>
      <c r="U10">
        <v>5.96</v>
      </c>
      <c r="V10" s="3">
        <v>5020</v>
      </c>
      <c r="W10">
        <v>1.4630000000000001</v>
      </c>
      <c r="X10" t="s">
        <v>15</v>
      </c>
      <c r="Y10" t="s">
        <v>15</v>
      </c>
      <c r="Z10" t="s">
        <v>15</v>
      </c>
      <c r="AA10" t="s">
        <v>15</v>
      </c>
      <c r="AC10">
        <v>40</v>
      </c>
      <c r="AD10" t="s">
        <v>27</v>
      </c>
      <c r="AE10" s="2">
        <v>44348.479490740741</v>
      </c>
      <c r="AF10" t="s">
        <v>16</v>
      </c>
      <c r="AG10" t="s">
        <v>14</v>
      </c>
      <c r="AH10">
        <v>0</v>
      </c>
      <c r="AI10">
        <v>12.163</v>
      </c>
      <c r="AJ10" s="3">
        <v>8155</v>
      </c>
      <c r="AK10">
        <v>1.637</v>
      </c>
      <c r="AL10" t="s">
        <v>15</v>
      </c>
      <c r="AM10" t="s">
        <v>15</v>
      </c>
      <c r="AN10" t="s">
        <v>15</v>
      </c>
      <c r="AO10" t="s">
        <v>15</v>
      </c>
      <c r="AQ10">
        <v>1</v>
      </c>
      <c r="AT10" s="6">
        <f t="shared" si="0"/>
        <v>1614.7729746948783</v>
      </c>
      <c r="AU10" s="7">
        <f t="shared" si="1"/>
        <v>1542.5925423507501</v>
      </c>
      <c r="AW10" s="8">
        <f t="shared" si="2"/>
        <v>1564.2727441238799</v>
      </c>
      <c r="AX10" s="9">
        <f t="shared" si="3"/>
        <v>1554.2966445535001</v>
      </c>
    </row>
    <row r="11" spans="1:50" x14ac:dyDescent="0.35">
      <c r="A11">
        <v>41</v>
      </c>
      <c r="B11" t="s">
        <v>28</v>
      </c>
      <c r="C11" s="2">
        <v>44348.500844907408</v>
      </c>
      <c r="D11">
        <v>68</v>
      </c>
      <c r="E11" t="s">
        <v>14</v>
      </c>
      <c r="F11">
        <v>0</v>
      </c>
      <c r="G11">
        <v>6.0209999999999999</v>
      </c>
      <c r="H11" s="3">
        <v>1731081</v>
      </c>
      <c r="I11">
        <v>3.61</v>
      </c>
      <c r="J11" t="s">
        <v>15</v>
      </c>
      <c r="K11" t="s">
        <v>15</v>
      </c>
      <c r="L11" t="s">
        <v>15</v>
      </c>
      <c r="M11" t="s">
        <v>15</v>
      </c>
      <c r="O11">
        <v>41</v>
      </c>
      <c r="P11" t="s">
        <v>28</v>
      </c>
      <c r="Q11" s="2">
        <v>44348.500844907408</v>
      </c>
      <c r="R11">
        <v>68</v>
      </c>
      <c r="S11" t="s">
        <v>14</v>
      </c>
      <c r="T11">
        <v>0</v>
      </c>
      <c r="U11">
        <v>5.9740000000000002</v>
      </c>
      <c r="V11" s="3">
        <v>13046</v>
      </c>
      <c r="W11">
        <v>3.6150000000000002</v>
      </c>
      <c r="X11" t="s">
        <v>15</v>
      </c>
      <c r="Y11" t="s">
        <v>15</v>
      </c>
      <c r="Z11" t="s">
        <v>15</v>
      </c>
      <c r="AA11" t="s">
        <v>15</v>
      </c>
      <c r="AC11">
        <v>41</v>
      </c>
      <c r="AD11" t="s">
        <v>28</v>
      </c>
      <c r="AE11" s="2">
        <v>44348.500844907408</v>
      </c>
      <c r="AF11">
        <v>68</v>
      </c>
      <c r="AG11" t="s">
        <v>14</v>
      </c>
      <c r="AH11">
        <v>0</v>
      </c>
      <c r="AI11">
        <v>12.13</v>
      </c>
      <c r="AJ11" s="3">
        <v>50412</v>
      </c>
      <c r="AK11">
        <v>10.006</v>
      </c>
      <c r="AL11" t="s">
        <v>15</v>
      </c>
      <c r="AM11" t="s">
        <v>15</v>
      </c>
      <c r="AN11" t="s">
        <v>15</v>
      </c>
      <c r="AO11" t="s">
        <v>15</v>
      </c>
      <c r="AQ11">
        <v>1</v>
      </c>
      <c r="AT11" s="6">
        <f t="shared" si="0"/>
        <v>3037.4945008110603</v>
      </c>
      <c r="AU11" s="7">
        <f t="shared" si="1"/>
        <v>9221.6930211691197</v>
      </c>
      <c r="AW11" s="8">
        <f t="shared" si="2"/>
        <v>3627.67852381188</v>
      </c>
      <c r="AX11" s="9">
        <f t="shared" si="3"/>
        <v>9593.5937279625596</v>
      </c>
    </row>
    <row r="12" spans="1:50" x14ac:dyDescent="0.35">
      <c r="A12">
        <v>42</v>
      </c>
      <c r="B12" t="s">
        <v>29</v>
      </c>
      <c r="C12" s="2">
        <v>44348.522187499999</v>
      </c>
      <c r="D12">
        <v>74</v>
      </c>
      <c r="E12" t="s">
        <v>14</v>
      </c>
      <c r="F12">
        <v>0</v>
      </c>
      <c r="G12">
        <v>6.0110000000000001</v>
      </c>
      <c r="H12" s="3">
        <v>21135</v>
      </c>
      <c r="I12">
        <v>3.9E-2</v>
      </c>
      <c r="J12" t="s">
        <v>15</v>
      </c>
      <c r="K12" t="s">
        <v>15</v>
      </c>
      <c r="L12" t="s">
        <v>15</v>
      </c>
      <c r="M12" t="s">
        <v>15</v>
      </c>
      <c r="O12">
        <v>42</v>
      </c>
      <c r="P12" t="s">
        <v>29</v>
      </c>
      <c r="Q12" s="2">
        <v>44348.522187499999</v>
      </c>
      <c r="R12">
        <v>74</v>
      </c>
      <c r="S12" t="s">
        <v>14</v>
      </c>
      <c r="T12">
        <v>0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C12">
        <v>42</v>
      </c>
      <c r="AD12" t="s">
        <v>29</v>
      </c>
      <c r="AE12" s="2">
        <v>44348.522187499999</v>
      </c>
      <c r="AF12">
        <v>74</v>
      </c>
      <c r="AG12" t="s">
        <v>14</v>
      </c>
      <c r="AH12">
        <v>0</v>
      </c>
      <c r="AI12">
        <v>12.16</v>
      </c>
      <c r="AJ12" s="3">
        <v>3458</v>
      </c>
      <c r="AK12">
        <v>0.7</v>
      </c>
      <c r="AL12" t="s">
        <v>15</v>
      </c>
      <c r="AM12" t="s">
        <v>15</v>
      </c>
      <c r="AN12" t="s">
        <v>15</v>
      </c>
      <c r="AO12" t="s">
        <v>15</v>
      </c>
      <c r="AQ12">
        <v>1</v>
      </c>
      <c r="AT12" s="6">
        <f t="shared" si="0"/>
        <v>66.490648070755014</v>
      </c>
      <c r="AU12" s="7">
        <f t="shared" si="1"/>
        <v>675.19261115372001</v>
      </c>
      <c r="AW12" s="8">
        <f t="shared" si="2"/>
        <v>55.225620393597502</v>
      </c>
      <c r="AX12" s="9">
        <f t="shared" si="3"/>
        <v>657.11716675736011</v>
      </c>
    </row>
    <row r="13" spans="1:50" x14ac:dyDescent="0.35">
      <c r="A13">
        <v>43</v>
      </c>
      <c r="B13" t="s">
        <v>30</v>
      </c>
      <c r="C13" s="2">
        <v>44348.54347222222</v>
      </c>
      <c r="D13">
        <v>170</v>
      </c>
      <c r="E13" t="s">
        <v>14</v>
      </c>
      <c r="F13">
        <v>0</v>
      </c>
      <c r="G13">
        <v>6.0209999999999999</v>
      </c>
      <c r="H13" s="3">
        <v>1483976</v>
      </c>
      <c r="I13">
        <v>3.093</v>
      </c>
      <c r="J13" t="s">
        <v>15</v>
      </c>
      <c r="K13" t="s">
        <v>15</v>
      </c>
      <c r="L13" t="s">
        <v>15</v>
      </c>
      <c r="M13" t="s">
        <v>15</v>
      </c>
      <c r="O13">
        <v>43</v>
      </c>
      <c r="P13" t="s">
        <v>30</v>
      </c>
      <c r="Q13" s="2">
        <v>44348.54347222222</v>
      </c>
      <c r="R13">
        <v>170</v>
      </c>
      <c r="S13" t="s">
        <v>14</v>
      </c>
      <c r="T13">
        <v>0</v>
      </c>
      <c r="U13">
        <v>5.9770000000000003</v>
      </c>
      <c r="V13" s="3">
        <v>11656</v>
      </c>
      <c r="W13">
        <v>3.242</v>
      </c>
      <c r="X13" t="s">
        <v>15</v>
      </c>
      <c r="Y13" t="s">
        <v>15</v>
      </c>
      <c r="Z13" t="s">
        <v>15</v>
      </c>
      <c r="AA13" t="s">
        <v>15</v>
      </c>
      <c r="AC13">
        <v>43</v>
      </c>
      <c r="AD13" t="s">
        <v>30</v>
      </c>
      <c r="AE13" s="2">
        <v>44348.54347222222</v>
      </c>
      <c r="AF13">
        <v>170</v>
      </c>
      <c r="AG13" t="s">
        <v>14</v>
      </c>
      <c r="AH13">
        <v>0</v>
      </c>
      <c r="AI13">
        <v>12.121</v>
      </c>
      <c r="AJ13" s="3">
        <v>57401</v>
      </c>
      <c r="AK13">
        <v>11.379</v>
      </c>
      <c r="AL13" t="s">
        <v>15</v>
      </c>
      <c r="AM13" t="s">
        <v>15</v>
      </c>
      <c r="AN13" t="s">
        <v>15</v>
      </c>
      <c r="AO13" t="s">
        <v>15</v>
      </c>
      <c r="AQ13">
        <v>1</v>
      </c>
      <c r="AT13" s="6">
        <f t="shared" si="0"/>
        <v>2773.4207077737601</v>
      </c>
      <c r="AU13" s="7">
        <f t="shared" si="1"/>
        <v>10470.156108741232</v>
      </c>
      <c r="AW13" s="8">
        <f t="shared" si="2"/>
        <v>3271.9716429164801</v>
      </c>
      <c r="AX13" s="9">
        <f t="shared" si="3"/>
        <v>10917.638535735739</v>
      </c>
    </row>
    <row r="14" spans="1:50" x14ac:dyDescent="0.35">
      <c r="A14">
        <v>44</v>
      </c>
      <c r="B14" t="s">
        <v>31</v>
      </c>
      <c r="C14" s="2">
        <v>44348.564756944441</v>
      </c>
      <c r="D14">
        <v>90</v>
      </c>
      <c r="E14" t="s">
        <v>14</v>
      </c>
      <c r="F14">
        <v>0</v>
      </c>
      <c r="G14">
        <v>6.03</v>
      </c>
      <c r="H14" s="3">
        <v>20492</v>
      </c>
      <c r="I14">
        <v>3.7999999999999999E-2</v>
      </c>
      <c r="J14" t="s">
        <v>15</v>
      </c>
      <c r="K14" t="s">
        <v>15</v>
      </c>
      <c r="L14" t="s">
        <v>15</v>
      </c>
      <c r="M14" t="s">
        <v>15</v>
      </c>
      <c r="O14">
        <v>44</v>
      </c>
      <c r="P14" t="s">
        <v>31</v>
      </c>
      <c r="Q14" s="2">
        <v>44348.564756944441</v>
      </c>
      <c r="R14">
        <v>90</v>
      </c>
      <c r="S14" t="s">
        <v>14</v>
      </c>
      <c r="T14">
        <v>0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C14">
        <v>44</v>
      </c>
      <c r="AD14" t="s">
        <v>31</v>
      </c>
      <c r="AE14" s="2">
        <v>44348.564756944441</v>
      </c>
      <c r="AF14">
        <v>90</v>
      </c>
      <c r="AG14" t="s">
        <v>14</v>
      </c>
      <c r="AH14">
        <v>0</v>
      </c>
      <c r="AI14">
        <v>12.201000000000001</v>
      </c>
      <c r="AJ14" s="3">
        <v>2971</v>
      </c>
      <c r="AK14">
        <v>0.60299999999999998</v>
      </c>
      <c r="AL14" t="s">
        <v>15</v>
      </c>
      <c r="AM14" t="s">
        <v>15</v>
      </c>
      <c r="AN14" t="s">
        <v>15</v>
      </c>
      <c r="AO14" t="s">
        <v>15</v>
      </c>
      <c r="AQ14">
        <v>1</v>
      </c>
      <c r="AT14" s="6">
        <f t="shared" si="0"/>
        <v>64.492831611363215</v>
      </c>
      <c r="AU14" s="7">
        <f t="shared" si="1"/>
        <v>585.09933919042999</v>
      </c>
      <c r="AW14" s="8">
        <f t="shared" si="2"/>
        <v>53.5345514224624</v>
      </c>
      <c r="AX14" s="9">
        <f t="shared" si="3"/>
        <v>564.05367556534009</v>
      </c>
    </row>
    <row r="15" spans="1:50" x14ac:dyDescent="0.35">
      <c r="A15">
        <v>45</v>
      </c>
      <c r="B15" t="s">
        <v>32</v>
      </c>
      <c r="C15" s="2">
        <v>44348.586076388892</v>
      </c>
      <c r="D15">
        <v>196</v>
      </c>
      <c r="E15" t="s">
        <v>14</v>
      </c>
      <c r="F15">
        <v>0</v>
      </c>
      <c r="G15">
        <v>6.04</v>
      </c>
      <c r="H15" s="3">
        <v>8961</v>
      </c>
      <c r="I15">
        <v>1.4E-2</v>
      </c>
      <c r="J15" t="s">
        <v>15</v>
      </c>
      <c r="K15" t="s">
        <v>15</v>
      </c>
      <c r="L15" t="s">
        <v>15</v>
      </c>
      <c r="M15" t="s">
        <v>15</v>
      </c>
      <c r="O15">
        <v>45</v>
      </c>
      <c r="P15" t="s">
        <v>32</v>
      </c>
      <c r="Q15" s="2">
        <v>44348.586076388892</v>
      </c>
      <c r="R15">
        <v>196</v>
      </c>
      <c r="S15" t="s">
        <v>14</v>
      </c>
      <c r="T15">
        <v>0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C15">
        <v>45</v>
      </c>
      <c r="AD15" t="s">
        <v>32</v>
      </c>
      <c r="AE15" s="2">
        <v>44348.586076388892</v>
      </c>
      <c r="AF15">
        <v>196</v>
      </c>
      <c r="AG15" t="s">
        <v>14</v>
      </c>
      <c r="AH15">
        <v>0</v>
      </c>
      <c r="AI15">
        <v>12.179</v>
      </c>
      <c r="AJ15" s="3">
        <v>15879</v>
      </c>
      <c r="AK15">
        <v>3.1760000000000002</v>
      </c>
      <c r="AL15" t="s">
        <v>15</v>
      </c>
      <c r="AM15" t="s">
        <v>15</v>
      </c>
      <c r="AN15" t="s">
        <v>15</v>
      </c>
      <c r="AO15" t="s">
        <v>15</v>
      </c>
      <c r="AQ15">
        <v>1</v>
      </c>
      <c r="AT15" s="6">
        <f t="shared" si="0"/>
        <v>21.574869821249997</v>
      </c>
      <c r="AU15" s="7">
        <f t="shared" si="1"/>
        <v>2962.9696064244299</v>
      </c>
      <c r="AW15" s="8">
        <f t="shared" si="2"/>
        <v>22.889545758049998</v>
      </c>
      <c r="AX15" s="9">
        <f t="shared" si="3"/>
        <v>3028.1069606573401</v>
      </c>
    </row>
    <row r="16" spans="1:50" x14ac:dyDescent="0.35">
      <c r="A16">
        <v>46</v>
      </c>
      <c r="B16" t="s">
        <v>33</v>
      </c>
      <c r="C16" s="2">
        <v>44348.60738425926</v>
      </c>
      <c r="D16">
        <v>77</v>
      </c>
      <c r="E16" t="s">
        <v>14</v>
      </c>
      <c r="F16">
        <v>0</v>
      </c>
      <c r="G16">
        <v>6.0339999999999998</v>
      </c>
      <c r="H16" s="3">
        <v>44144</v>
      </c>
      <c r="I16">
        <v>8.6999999999999994E-2</v>
      </c>
      <c r="J16" t="s">
        <v>15</v>
      </c>
      <c r="K16" t="s">
        <v>15</v>
      </c>
      <c r="L16" t="s">
        <v>15</v>
      </c>
      <c r="M16" t="s">
        <v>15</v>
      </c>
      <c r="O16">
        <v>46</v>
      </c>
      <c r="P16" t="s">
        <v>33</v>
      </c>
      <c r="Q16" s="2">
        <v>44348.60738425926</v>
      </c>
      <c r="R16">
        <v>77</v>
      </c>
      <c r="S16" t="s">
        <v>14</v>
      </c>
      <c r="T16">
        <v>0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C16">
        <v>46</v>
      </c>
      <c r="AD16" t="s">
        <v>33</v>
      </c>
      <c r="AE16" s="2">
        <v>44348.60738425926</v>
      </c>
      <c r="AF16">
        <v>77</v>
      </c>
      <c r="AG16" t="s">
        <v>14</v>
      </c>
      <c r="AH16">
        <v>0</v>
      </c>
      <c r="AI16" t="s">
        <v>15</v>
      </c>
      <c r="AJ16" s="3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Q16">
        <v>1</v>
      </c>
      <c r="AT16" s="6">
        <f t="shared" si="0"/>
        <v>137.53598098887682</v>
      </c>
      <c r="AU16" s="7" t="e">
        <f t="shared" si="1"/>
        <v>#VALUE!</v>
      </c>
      <c r="AW16" s="8">
        <f t="shared" si="2"/>
        <v>115.67274304821761</v>
      </c>
      <c r="AX16" s="9" t="e">
        <f t="shared" si="3"/>
        <v>#VALUE!</v>
      </c>
    </row>
    <row r="17" spans="1:50" x14ac:dyDescent="0.35">
      <c r="A17">
        <v>47</v>
      </c>
      <c r="B17" t="s">
        <v>34</v>
      </c>
      <c r="C17" s="2">
        <v>44348.628703703704</v>
      </c>
      <c r="D17">
        <v>188</v>
      </c>
      <c r="E17" t="s">
        <v>14</v>
      </c>
      <c r="F17">
        <v>0</v>
      </c>
      <c r="G17">
        <v>6.0090000000000003</v>
      </c>
      <c r="H17" s="3">
        <v>16063</v>
      </c>
      <c r="I17">
        <v>2.9000000000000001E-2</v>
      </c>
      <c r="J17" t="s">
        <v>15</v>
      </c>
      <c r="K17" t="s">
        <v>15</v>
      </c>
      <c r="L17" t="s">
        <v>15</v>
      </c>
      <c r="M17" t="s">
        <v>15</v>
      </c>
      <c r="O17">
        <v>47</v>
      </c>
      <c r="P17" t="s">
        <v>34</v>
      </c>
      <c r="Q17" s="2">
        <v>44348.628703703704</v>
      </c>
      <c r="R17">
        <v>188</v>
      </c>
      <c r="S17" t="s">
        <v>14</v>
      </c>
      <c r="T17">
        <v>0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C17">
        <v>47</v>
      </c>
      <c r="AD17" t="s">
        <v>34</v>
      </c>
      <c r="AE17" s="2">
        <v>44348.628703703704</v>
      </c>
      <c r="AF17">
        <v>188</v>
      </c>
      <c r="AG17" t="s">
        <v>14</v>
      </c>
      <c r="AH17">
        <v>0</v>
      </c>
      <c r="AI17">
        <v>12.146000000000001</v>
      </c>
      <c r="AJ17" s="3">
        <v>14534</v>
      </c>
      <c r="AK17">
        <v>2.9079999999999999</v>
      </c>
      <c r="AL17" t="s">
        <v>15</v>
      </c>
      <c r="AM17" t="s">
        <v>15</v>
      </c>
      <c r="AN17" t="s">
        <v>15</v>
      </c>
      <c r="AO17" t="s">
        <v>15</v>
      </c>
      <c r="AQ17">
        <v>1</v>
      </c>
      <c r="AT17" s="6">
        <f t="shared" si="0"/>
        <v>50.713487101302206</v>
      </c>
      <c r="AU17" s="7">
        <f t="shared" si="1"/>
        <v>2716.17424371788</v>
      </c>
      <c r="AW17" s="8">
        <f t="shared" si="2"/>
        <v>41.883710385747904</v>
      </c>
      <c r="AX17" s="9">
        <f t="shared" si="3"/>
        <v>2771.60808384344</v>
      </c>
    </row>
    <row r="18" spans="1:50" x14ac:dyDescent="0.35">
      <c r="A18">
        <v>48</v>
      </c>
      <c r="B18" t="s">
        <v>35</v>
      </c>
      <c r="C18" s="2">
        <v>44348.650023148148</v>
      </c>
      <c r="D18">
        <v>110</v>
      </c>
      <c r="E18" t="s">
        <v>14</v>
      </c>
      <c r="F18">
        <v>0</v>
      </c>
      <c r="G18">
        <v>6.0090000000000003</v>
      </c>
      <c r="H18" s="3">
        <v>32157</v>
      </c>
      <c r="I18">
        <v>6.2E-2</v>
      </c>
      <c r="J18" t="s">
        <v>15</v>
      </c>
      <c r="K18" t="s">
        <v>15</v>
      </c>
      <c r="L18" t="s">
        <v>15</v>
      </c>
      <c r="M18" t="s">
        <v>15</v>
      </c>
      <c r="O18">
        <v>48</v>
      </c>
      <c r="P18" t="s">
        <v>35</v>
      </c>
      <c r="Q18" s="2">
        <v>44348.650023148148</v>
      </c>
      <c r="R18">
        <v>110</v>
      </c>
      <c r="S18" t="s">
        <v>14</v>
      </c>
      <c r="T18">
        <v>0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C18">
        <v>48</v>
      </c>
      <c r="AD18" t="s">
        <v>35</v>
      </c>
      <c r="AE18" s="2">
        <v>44348.650023148148</v>
      </c>
      <c r="AF18">
        <v>110</v>
      </c>
      <c r="AG18" t="s">
        <v>14</v>
      </c>
      <c r="AH18">
        <v>0</v>
      </c>
      <c r="AI18" t="s">
        <v>15</v>
      </c>
      <c r="AJ18" s="3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Q18">
        <v>1</v>
      </c>
      <c r="AT18" s="6">
        <f t="shared" si="0"/>
        <v>100.6313269038862</v>
      </c>
      <c r="AU18" s="7" t="e">
        <f t="shared" si="1"/>
        <v>#VALUE!</v>
      </c>
      <c r="AW18" s="8">
        <f t="shared" si="2"/>
        <v>84.197575616735904</v>
      </c>
      <c r="AX18" s="9" t="e">
        <f t="shared" si="3"/>
        <v>#VALUE!</v>
      </c>
    </row>
    <row r="19" spans="1:50" x14ac:dyDescent="0.35">
      <c r="A19">
        <v>49</v>
      </c>
      <c r="B19" t="s">
        <v>36</v>
      </c>
      <c r="C19" s="2">
        <v>44348.671377314815</v>
      </c>
      <c r="D19">
        <v>20</v>
      </c>
      <c r="E19" t="s">
        <v>14</v>
      </c>
      <c r="F19">
        <v>0</v>
      </c>
      <c r="G19">
        <v>6.0129999999999999</v>
      </c>
      <c r="H19" s="3">
        <v>16477</v>
      </c>
      <c r="I19">
        <v>0.03</v>
      </c>
      <c r="J19" t="s">
        <v>15</v>
      </c>
      <c r="K19" t="s">
        <v>15</v>
      </c>
      <c r="L19" t="s">
        <v>15</v>
      </c>
      <c r="M19" t="s">
        <v>15</v>
      </c>
      <c r="O19">
        <v>49</v>
      </c>
      <c r="P19" t="s">
        <v>36</v>
      </c>
      <c r="Q19" s="2">
        <v>44348.671377314815</v>
      </c>
      <c r="R19">
        <v>20</v>
      </c>
      <c r="S19" t="s">
        <v>14</v>
      </c>
      <c r="T19">
        <v>0</v>
      </c>
      <c r="U19" t="s">
        <v>15</v>
      </c>
      <c r="V19" s="3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C19">
        <v>49</v>
      </c>
      <c r="AD19" t="s">
        <v>36</v>
      </c>
      <c r="AE19" s="2">
        <v>44348.671377314815</v>
      </c>
      <c r="AF19">
        <v>20</v>
      </c>
      <c r="AG19" t="s">
        <v>14</v>
      </c>
      <c r="AH19">
        <v>0</v>
      </c>
      <c r="AI19">
        <v>12.144</v>
      </c>
      <c r="AJ19" s="3">
        <v>14294</v>
      </c>
      <c r="AK19">
        <v>2.86</v>
      </c>
      <c r="AL19" t="s">
        <v>15</v>
      </c>
      <c r="AM19" t="s">
        <v>15</v>
      </c>
      <c r="AN19" t="s">
        <v>15</v>
      </c>
      <c r="AO19" t="s">
        <v>15</v>
      </c>
      <c r="AQ19">
        <v>1</v>
      </c>
      <c r="AT19" s="6">
        <f t="shared" si="0"/>
        <v>52.002865614030199</v>
      </c>
      <c r="AU19" s="7">
        <f t="shared" si="1"/>
        <v>2672.1125317722804</v>
      </c>
      <c r="AW19" s="8">
        <f t="shared" si="2"/>
        <v>42.972971674143906</v>
      </c>
      <c r="AX19" s="9">
        <f t="shared" si="3"/>
        <v>2725.8325822306397</v>
      </c>
    </row>
    <row r="20" spans="1:50" x14ac:dyDescent="0.35">
      <c r="A20">
        <v>50</v>
      </c>
      <c r="B20" t="s">
        <v>37</v>
      </c>
      <c r="C20" s="2">
        <v>44348.692708333336</v>
      </c>
      <c r="D20">
        <v>37</v>
      </c>
      <c r="E20" t="s">
        <v>14</v>
      </c>
      <c r="F20">
        <v>0</v>
      </c>
      <c r="G20">
        <v>5.976</v>
      </c>
      <c r="H20" s="3">
        <v>11963347</v>
      </c>
      <c r="I20">
        <v>25.297999999999998</v>
      </c>
      <c r="J20" t="s">
        <v>15</v>
      </c>
      <c r="K20" t="s">
        <v>15</v>
      </c>
      <c r="L20" t="s">
        <v>15</v>
      </c>
      <c r="M20" t="s">
        <v>15</v>
      </c>
      <c r="O20">
        <v>50</v>
      </c>
      <c r="P20" t="s">
        <v>37</v>
      </c>
      <c r="Q20" s="2">
        <v>44348.692708333336</v>
      </c>
      <c r="R20">
        <v>37</v>
      </c>
      <c r="S20" t="s">
        <v>14</v>
      </c>
      <c r="T20">
        <v>0</v>
      </c>
      <c r="U20">
        <v>5.9290000000000003</v>
      </c>
      <c r="V20" s="3">
        <v>86698</v>
      </c>
      <c r="W20">
        <v>23.125</v>
      </c>
      <c r="X20" t="s">
        <v>15</v>
      </c>
      <c r="Y20" t="s">
        <v>15</v>
      </c>
      <c r="Z20" t="s">
        <v>15</v>
      </c>
      <c r="AA20" t="s">
        <v>15</v>
      </c>
      <c r="AC20">
        <v>50</v>
      </c>
      <c r="AD20" t="s">
        <v>37</v>
      </c>
      <c r="AE20" s="2">
        <v>44348.692708333336</v>
      </c>
      <c r="AF20">
        <v>37</v>
      </c>
      <c r="AG20" t="s">
        <v>14</v>
      </c>
      <c r="AH20">
        <v>0</v>
      </c>
      <c r="AI20">
        <v>12.106999999999999</v>
      </c>
      <c r="AJ20" s="3">
        <v>54290</v>
      </c>
      <c r="AK20">
        <v>10.769</v>
      </c>
      <c r="AL20" t="s">
        <v>15</v>
      </c>
      <c r="AM20" t="s">
        <v>15</v>
      </c>
      <c r="AN20" t="s">
        <v>15</v>
      </c>
      <c r="AO20" t="s">
        <v>15</v>
      </c>
      <c r="AQ20">
        <v>1</v>
      </c>
      <c r="AT20" s="6">
        <f t="shared" si="0"/>
        <v>17048.142044425142</v>
      </c>
      <c r="AU20" s="7">
        <f t="shared" si="1"/>
        <v>9915.1874446429993</v>
      </c>
      <c r="AW20" s="8">
        <f t="shared" si="2"/>
        <v>22364.61017789572</v>
      </c>
      <c r="AX20" s="9">
        <f t="shared" si="3"/>
        <v>10328.465209333999</v>
      </c>
    </row>
    <row r="21" spans="1:50" x14ac:dyDescent="0.35">
      <c r="A21">
        <v>51</v>
      </c>
      <c r="B21" t="s">
        <v>38</v>
      </c>
      <c r="C21" s="2">
        <v>44348.714016203703</v>
      </c>
      <c r="D21">
        <v>125</v>
      </c>
      <c r="E21" t="s">
        <v>14</v>
      </c>
      <c r="F21">
        <v>0</v>
      </c>
      <c r="G21">
        <v>6.0309999999999997</v>
      </c>
      <c r="H21" s="3">
        <v>36906</v>
      </c>
      <c r="I21">
        <v>7.1999999999999995E-2</v>
      </c>
      <c r="J21" t="s">
        <v>15</v>
      </c>
      <c r="K21" t="s">
        <v>15</v>
      </c>
      <c r="L21" t="s">
        <v>15</v>
      </c>
      <c r="M21" t="s">
        <v>15</v>
      </c>
      <c r="O21">
        <v>51</v>
      </c>
      <c r="P21" t="s">
        <v>38</v>
      </c>
      <c r="Q21" s="2">
        <v>44348.714016203703</v>
      </c>
      <c r="R21">
        <v>125</v>
      </c>
      <c r="S21" t="s">
        <v>14</v>
      </c>
      <c r="T21">
        <v>0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C21">
        <v>51</v>
      </c>
      <c r="AD21" t="s">
        <v>38</v>
      </c>
      <c r="AE21" s="2">
        <v>44348.714016203703</v>
      </c>
      <c r="AF21">
        <v>125</v>
      </c>
      <c r="AG21" t="s">
        <v>14</v>
      </c>
      <c r="AH21">
        <v>0</v>
      </c>
      <c r="AI21" t="s">
        <v>15</v>
      </c>
      <c r="AJ21" s="3" t="s">
        <v>15</v>
      </c>
      <c r="AK21" t="s">
        <v>15</v>
      </c>
      <c r="AL21" t="s">
        <v>15</v>
      </c>
      <c r="AM21" t="s">
        <v>15</v>
      </c>
      <c r="AN21" t="s">
        <v>15</v>
      </c>
      <c r="AO21" t="s">
        <v>15</v>
      </c>
      <c r="AQ21">
        <v>1</v>
      </c>
      <c r="AT21" s="6">
        <f t="shared" si="0"/>
        <v>115.28023847525681</v>
      </c>
      <c r="AU21" s="7" t="e">
        <f t="shared" si="1"/>
        <v>#VALUE!</v>
      </c>
      <c r="AW21" s="8">
        <f t="shared" si="2"/>
        <v>96.67153781212761</v>
      </c>
      <c r="AX21" s="9" t="e">
        <f t="shared" si="3"/>
        <v>#VALUE!</v>
      </c>
    </row>
    <row r="22" spans="1:50" x14ac:dyDescent="0.35">
      <c r="A22">
        <v>52</v>
      </c>
      <c r="B22" t="s">
        <v>39</v>
      </c>
      <c r="C22" s="2">
        <v>44348.735324074078</v>
      </c>
      <c r="D22">
        <v>133</v>
      </c>
      <c r="E22" t="s">
        <v>14</v>
      </c>
      <c r="F22">
        <v>0</v>
      </c>
      <c r="G22">
        <v>6.0350000000000001</v>
      </c>
      <c r="H22" s="3">
        <v>24498</v>
      </c>
      <c r="I22">
        <v>4.5999999999999999E-2</v>
      </c>
      <c r="J22" t="s">
        <v>15</v>
      </c>
      <c r="K22" t="s">
        <v>15</v>
      </c>
      <c r="L22" t="s">
        <v>15</v>
      </c>
      <c r="M22" t="s">
        <v>15</v>
      </c>
      <c r="O22">
        <v>52</v>
      </c>
      <c r="P22" t="s">
        <v>39</v>
      </c>
      <c r="Q22" s="2">
        <v>44348.735324074078</v>
      </c>
      <c r="R22">
        <v>133</v>
      </c>
      <c r="S22" t="s">
        <v>14</v>
      </c>
      <c r="T22">
        <v>0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C22">
        <v>52</v>
      </c>
      <c r="AD22" t="s">
        <v>39</v>
      </c>
      <c r="AE22" s="2">
        <v>44348.735324074078</v>
      </c>
      <c r="AF22">
        <v>133</v>
      </c>
      <c r="AG22" t="s">
        <v>14</v>
      </c>
      <c r="AH22">
        <v>0</v>
      </c>
      <c r="AI22">
        <v>12.19</v>
      </c>
      <c r="AJ22" s="3">
        <v>3873</v>
      </c>
      <c r="AK22">
        <v>0.78300000000000003</v>
      </c>
      <c r="AL22" t="s">
        <v>15</v>
      </c>
      <c r="AM22" t="s">
        <v>15</v>
      </c>
      <c r="AN22" t="s">
        <v>15</v>
      </c>
      <c r="AO22" t="s">
        <v>15</v>
      </c>
      <c r="AQ22">
        <v>1</v>
      </c>
      <c r="AT22" s="6">
        <f t="shared" si="0"/>
        <v>76.928573934335205</v>
      </c>
      <c r="AU22" s="7">
        <f t="shared" si="1"/>
        <v>751.94264190267006</v>
      </c>
      <c r="AW22" s="8">
        <f t="shared" si="2"/>
        <v>64.068571622716405</v>
      </c>
      <c r="AX22" s="9">
        <f t="shared" si="3"/>
        <v>736.41569790246012</v>
      </c>
    </row>
    <row r="23" spans="1:50" x14ac:dyDescent="0.35">
      <c r="A23">
        <v>53</v>
      </c>
      <c r="B23" t="s">
        <v>40</v>
      </c>
      <c r="C23" s="2">
        <v>44348.756678240738</v>
      </c>
      <c r="D23" t="s">
        <v>41</v>
      </c>
      <c r="E23" t="s">
        <v>14</v>
      </c>
      <c r="F23">
        <v>0</v>
      </c>
      <c r="G23">
        <v>6.0309999999999997</v>
      </c>
      <c r="H23" s="3">
        <v>62473</v>
      </c>
      <c r="I23">
        <v>0.125</v>
      </c>
      <c r="J23" t="s">
        <v>15</v>
      </c>
      <c r="K23" t="s">
        <v>15</v>
      </c>
      <c r="L23" t="s">
        <v>15</v>
      </c>
      <c r="M23" t="s">
        <v>15</v>
      </c>
      <c r="O23">
        <v>53</v>
      </c>
      <c r="P23" t="s">
        <v>40</v>
      </c>
      <c r="Q23" s="2">
        <v>44348.756678240738</v>
      </c>
      <c r="R23" t="s">
        <v>41</v>
      </c>
      <c r="S23" t="s">
        <v>14</v>
      </c>
      <c r="T23">
        <v>0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C23">
        <v>53</v>
      </c>
      <c r="AD23" t="s">
        <v>40</v>
      </c>
      <c r="AE23" s="2">
        <v>44348.756678240738</v>
      </c>
      <c r="AF23" t="s">
        <v>41</v>
      </c>
      <c r="AG23" t="s">
        <v>14</v>
      </c>
      <c r="AH23">
        <v>0</v>
      </c>
      <c r="AI23">
        <v>12.125999999999999</v>
      </c>
      <c r="AJ23" s="3">
        <v>60107</v>
      </c>
      <c r="AK23">
        <v>11.91</v>
      </c>
      <c r="AL23" t="s">
        <v>15</v>
      </c>
      <c r="AM23" t="s">
        <v>15</v>
      </c>
      <c r="AN23" t="s">
        <v>15</v>
      </c>
      <c r="AO23" t="s">
        <v>15</v>
      </c>
      <c r="AQ23">
        <v>1</v>
      </c>
      <c r="AT23" s="6">
        <f t="shared" si="0"/>
        <v>193.51236582999022</v>
      </c>
      <c r="AU23" s="7">
        <f t="shared" si="1"/>
        <v>10951.889114546271</v>
      </c>
      <c r="AW23" s="8">
        <f t="shared" si="2"/>
        <v>163.73339732436389</v>
      </c>
      <c r="AX23" s="9">
        <f t="shared" si="3"/>
        <v>11429.855435439262</v>
      </c>
    </row>
    <row r="24" spans="1:50" x14ac:dyDescent="0.35">
      <c r="A24">
        <v>54</v>
      </c>
      <c r="B24" t="s">
        <v>42</v>
      </c>
      <c r="C24" s="2">
        <v>44348.778009259258</v>
      </c>
      <c r="D24">
        <v>199</v>
      </c>
      <c r="E24" t="s">
        <v>14</v>
      </c>
      <c r="F24">
        <v>0</v>
      </c>
      <c r="G24">
        <v>6.0350000000000001</v>
      </c>
      <c r="H24" s="3">
        <v>11219</v>
      </c>
      <c r="I24">
        <v>1.9E-2</v>
      </c>
      <c r="J24" t="s">
        <v>15</v>
      </c>
      <c r="K24" t="s">
        <v>15</v>
      </c>
      <c r="L24" t="s">
        <v>15</v>
      </c>
      <c r="M24" t="s">
        <v>15</v>
      </c>
      <c r="O24">
        <v>54</v>
      </c>
      <c r="P24" t="s">
        <v>42</v>
      </c>
      <c r="Q24" s="2">
        <v>44348.778009259258</v>
      </c>
      <c r="R24">
        <v>199</v>
      </c>
      <c r="S24" t="s">
        <v>14</v>
      </c>
      <c r="T24">
        <v>0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C24">
        <v>54</v>
      </c>
      <c r="AD24" t="s">
        <v>42</v>
      </c>
      <c r="AE24" s="2">
        <v>44348.778009259258</v>
      </c>
      <c r="AF24">
        <v>199</v>
      </c>
      <c r="AG24" t="s">
        <v>14</v>
      </c>
      <c r="AH24">
        <v>0</v>
      </c>
      <c r="AI24">
        <v>12.137</v>
      </c>
      <c r="AJ24" s="3">
        <v>51117</v>
      </c>
      <c r="AK24">
        <v>10.145</v>
      </c>
      <c r="AL24" t="s">
        <v>15</v>
      </c>
      <c r="AM24" t="s">
        <v>15</v>
      </c>
      <c r="AN24" t="s">
        <v>15</v>
      </c>
      <c r="AO24" t="s">
        <v>15</v>
      </c>
      <c r="AQ24">
        <v>1</v>
      </c>
      <c r="AT24" s="6">
        <f t="shared" ref="AT24:AT34" si="4">IF(H24&lt;15000,((0.00000002125*H24^2)+(0.002705*H24)+(-4.371)),(IF(H24&lt;700000,((-0.0000000008162*H24^2)+(0.003141*H24)+(0.4702)), ((0.000000003285*V24^2)+(0.1899*V24)+(559.5)))))</f>
        <v>28.651046671249993</v>
      </c>
      <c r="AU24" s="7">
        <f t="shared" ref="AU24:AU34" si="5">((-0.00000006277*AJ24^2)+(0.1854*AJ24)+(34.83))</f>
        <v>9347.9070735614696</v>
      </c>
      <c r="AW24" s="8">
        <f t="shared" ref="AW24:AW34" si="6">IF(H24&lt;10000,((-0.00000005795*H24^2)+(0.003823*H24)+(-6.715)),(IF(H24&lt;700000,((-0.0000000001209*H24^2)+(0.002635*H24)+(-0.4111)), ((-0.00000002007*V24^2)+(0.2564*V24)+(286.1)))))</f>
        <v>29.135747805315098</v>
      </c>
      <c r="AX24" s="9">
        <f t="shared" ref="AX24:AX34" si="7">(-0.00000001626*AJ24^2)+(0.1912*AJ24)+(-3.858)</f>
        <v>9727.22587057686</v>
      </c>
    </row>
    <row r="25" spans="1:50" x14ac:dyDescent="0.35">
      <c r="A25">
        <v>55</v>
      </c>
      <c r="B25" t="s">
        <v>43</v>
      </c>
      <c r="C25" s="2">
        <v>44348.799317129633</v>
      </c>
      <c r="D25">
        <v>166</v>
      </c>
      <c r="E25" t="s">
        <v>14</v>
      </c>
      <c r="F25">
        <v>0</v>
      </c>
      <c r="G25">
        <v>6.0190000000000001</v>
      </c>
      <c r="H25" s="3">
        <v>3902717</v>
      </c>
      <c r="I25">
        <v>8.1669999999999998</v>
      </c>
      <c r="J25" t="s">
        <v>15</v>
      </c>
      <c r="K25" t="s">
        <v>15</v>
      </c>
      <c r="L25" t="s">
        <v>15</v>
      </c>
      <c r="M25" t="s">
        <v>15</v>
      </c>
      <c r="O25">
        <v>55</v>
      </c>
      <c r="P25" t="s">
        <v>43</v>
      </c>
      <c r="Q25" s="2">
        <v>44348.799317129633</v>
      </c>
      <c r="R25">
        <v>166</v>
      </c>
      <c r="S25" t="s">
        <v>14</v>
      </c>
      <c r="T25">
        <v>0</v>
      </c>
      <c r="U25">
        <v>5.9740000000000002</v>
      </c>
      <c r="V25" s="3">
        <v>30222</v>
      </c>
      <c r="W25">
        <v>8.202</v>
      </c>
      <c r="X25" t="s">
        <v>15</v>
      </c>
      <c r="Y25" t="s">
        <v>15</v>
      </c>
      <c r="Z25" t="s">
        <v>15</v>
      </c>
      <c r="AA25" t="s">
        <v>15</v>
      </c>
      <c r="AC25">
        <v>55</v>
      </c>
      <c r="AD25" t="s">
        <v>43</v>
      </c>
      <c r="AE25" s="2">
        <v>44348.799317129633</v>
      </c>
      <c r="AF25">
        <v>166</v>
      </c>
      <c r="AG25" t="s">
        <v>14</v>
      </c>
      <c r="AH25">
        <v>0</v>
      </c>
      <c r="AI25">
        <v>12.135</v>
      </c>
      <c r="AJ25" s="3">
        <v>51015</v>
      </c>
      <c r="AK25">
        <v>10.125</v>
      </c>
      <c r="AL25" t="s">
        <v>15</v>
      </c>
      <c r="AM25" t="s">
        <v>15</v>
      </c>
      <c r="AN25" t="s">
        <v>15</v>
      </c>
      <c r="AO25" t="s">
        <v>15</v>
      </c>
      <c r="AQ25">
        <v>1</v>
      </c>
      <c r="AT25" s="6">
        <f t="shared" si="4"/>
        <v>6301.6582180979403</v>
      </c>
      <c r="AU25" s="7">
        <f t="shared" si="5"/>
        <v>9329.6501777767498</v>
      </c>
      <c r="AW25" s="8">
        <f t="shared" si="6"/>
        <v>8016.6894784701208</v>
      </c>
      <c r="AX25" s="9">
        <f t="shared" si="7"/>
        <v>9707.8928585415015</v>
      </c>
    </row>
    <row r="26" spans="1:50" x14ac:dyDescent="0.35">
      <c r="A26">
        <v>56</v>
      </c>
      <c r="B26" t="s">
        <v>44</v>
      </c>
      <c r="C26" s="2">
        <v>44348.820636574077</v>
      </c>
      <c r="D26">
        <v>14</v>
      </c>
      <c r="E26" t="s">
        <v>14</v>
      </c>
      <c r="F26">
        <v>0</v>
      </c>
      <c r="G26">
        <v>5.9779999999999998</v>
      </c>
      <c r="H26" s="3">
        <v>11678860</v>
      </c>
      <c r="I26">
        <v>24.687999999999999</v>
      </c>
      <c r="J26" t="s">
        <v>15</v>
      </c>
      <c r="K26" t="s">
        <v>15</v>
      </c>
      <c r="L26" t="s">
        <v>15</v>
      </c>
      <c r="M26" t="s">
        <v>15</v>
      </c>
      <c r="O26">
        <v>56</v>
      </c>
      <c r="P26" t="s">
        <v>44</v>
      </c>
      <c r="Q26" s="2">
        <v>44348.820636574077</v>
      </c>
      <c r="R26">
        <v>14</v>
      </c>
      <c r="S26" t="s">
        <v>14</v>
      </c>
      <c r="T26">
        <v>0</v>
      </c>
      <c r="U26">
        <v>5.93</v>
      </c>
      <c r="V26" s="3">
        <v>84946</v>
      </c>
      <c r="W26">
        <v>22.666</v>
      </c>
      <c r="X26" t="s">
        <v>15</v>
      </c>
      <c r="Y26" t="s">
        <v>15</v>
      </c>
      <c r="Z26" t="s">
        <v>15</v>
      </c>
      <c r="AA26" t="s">
        <v>15</v>
      </c>
      <c r="AC26">
        <v>56</v>
      </c>
      <c r="AD26" t="s">
        <v>44</v>
      </c>
      <c r="AE26" s="2">
        <v>44348.820636574077</v>
      </c>
      <c r="AF26">
        <v>14</v>
      </c>
      <c r="AG26" t="s">
        <v>14</v>
      </c>
      <c r="AH26">
        <v>0</v>
      </c>
      <c r="AI26">
        <v>12.101000000000001</v>
      </c>
      <c r="AJ26" s="3">
        <v>56804</v>
      </c>
      <c r="AK26">
        <v>11.262</v>
      </c>
      <c r="AL26" t="s">
        <v>15</v>
      </c>
      <c r="AM26" t="s">
        <v>15</v>
      </c>
      <c r="AN26" t="s">
        <v>15</v>
      </c>
      <c r="AO26" t="s">
        <v>15</v>
      </c>
      <c r="AQ26">
        <v>1</v>
      </c>
      <c r="AT26" s="6">
        <f t="shared" si="4"/>
        <v>16714.44937827906</v>
      </c>
      <c r="AU26" s="7">
        <f t="shared" si="5"/>
        <v>10363.751991507681</v>
      </c>
      <c r="AW26" s="8">
        <f t="shared" si="6"/>
        <v>21921.43283407588</v>
      </c>
      <c r="AX26" s="9">
        <f t="shared" si="7"/>
        <v>10804.600748795841</v>
      </c>
    </row>
    <row r="27" spans="1:50" x14ac:dyDescent="0.35">
      <c r="A27">
        <v>57</v>
      </c>
      <c r="B27" t="s">
        <v>45</v>
      </c>
      <c r="C27" s="2">
        <v>44348.841979166667</v>
      </c>
      <c r="D27">
        <v>24</v>
      </c>
      <c r="E27" t="s">
        <v>14</v>
      </c>
      <c r="F27">
        <v>0</v>
      </c>
      <c r="G27">
        <v>6.01</v>
      </c>
      <c r="H27" s="3">
        <v>55453</v>
      </c>
      <c r="I27">
        <v>0.111</v>
      </c>
      <c r="J27" t="s">
        <v>15</v>
      </c>
      <c r="K27" t="s">
        <v>15</v>
      </c>
      <c r="L27" t="s">
        <v>15</v>
      </c>
      <c r="M27" t="s">
        <v>15</v>
      </c>
      <c r="O27">
        <v>57</v>
      </c>
      <c r="P27" t="s">
        <v>45</v>
      </c>
      <c r="Q27" s="2">
        <v>44348.841979166667</v>
      </c>
      <c r="R27">
        <v>24</v>
      </c>
      <c r="S27" t="s">
        <v>14</v>
      </c>
      <c r="T27">
        <v>0</v>
      </c>
      <c r="U27" t="s">
        <v>15</v>
      </c>
      <c r="V27" t="s">
        <v>15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C27">
        <v>57</v>
      </c>
      <c r="AD27" t="s">
        <v>45</v>
      </c>
      <c r="AE27" s="2">
        <v>44348.841979166667</v>
      </c>
      <c r="AF27">
        <v>24</v>
      </c>
      <c r="AG27" t="s">
        <v>14</v>
      </c>
      <c r="AH27">
        <v>0</v>
      </c>
      <c r="AI27" t="s">
        <v>15</v>
      </c>
      <c r="AJ27" s="3" t="s">
        <v>15</v>
      </c>
      <c r="AK27" t="s">
        <v>15</v>
      </c>
      <c r="AL27" t="s">
        <v>15</v>
      </c>
      <c r="AM27" t="s">
        <v>15</v>
      </c>
      <c r="AN27" t="s">
        <v>15</v>
      </c>
      <c r="AO27" t="s">
        <v>15</v>
      </c>
      <c r="AQ27">
        <v>1</v>
      </c>
      <c r="AT27" s="6">
        <f t="shared" si="4"/>
        <v>172.1382292624142</v>
      </c>
      <c r="AU27" s="7" t="e">
        <f t="shared" si="5"/>
        <v>#VALUE!</v>
      </c>
      <c r="AW27" s="8">
        <f t="shared" si="6"/>
        <v>145.3357832432319</v>
      </c>
      <c r="AX27" s="9" t="e">
        <f t="shared" si="7"/>
        <v>#VALUE!</v>
      </c>
    </row>
    <row r="28" spans="1:50" x14ac:dyDescent="0.35">
      <c r="A28">
        <v>58</v>
      </c>
      <c r="B28" t="s">
        <v>46</v>
      </c>
      <c r="C28" s="2">
        <v>44348.863275462965</v>
      </c>
      <c r="D28">
        <v>149</v>
      </c>
      <c r="E28" t="s">
        <v>14</v>
      </c>
      <c r="F28">
        <v>0</v>
      </c>
      <c r="G28">
        <v>6.0110000000000001</v>
      </c>
      <c r="H28" s="3">
        <v>15262</v>
      </c>
      <c r="I28">
        <v>2.7E-2</v>
      </c>
      <c r="J28" t="s">
        <v>15</v>
      </c>
      <c r="K28" t="s">
        <v>15</v>
      </c>
      <c r="L28" t="s">
        <v>15</v>
      </c>
      <c r="M28" t="s">
        <v>15</v>
      </c>
      <c r="O28">
        <v>58</v>
      </c>
      <c r="P28" t="s">
        <v>46</v>
      </c>
      <c r="Q28" s="2">
        <v>44348.863275462965</v>
      </c>
      <c r="R28">
        <v>149</v>
      </c>
      <c r="S28" t="s">
        <v>14</v>
      </c>
      <c r="T28">
        <v>0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C28">
        <v>58</v>
      </c>
      <c r="AD28" t="s">
        <v>46</v>
      </c>
      <c r="AE28" s="2">
        <v>44348.863275462965</v>
      </c>
      <c r="AF28">
        <v>149</v>
      </c>
      <c r="AG28" t="s">
        <v>14</v>
      </c>
      <c r="AH28">
        <v>0</v>
      </c>
      <c r="AI28">
        <v>12.101000000000001</v>
      </c>
      <c r="AJ28" s="3">
        <v>58815</v>
      </c>
      <c r="AK28">
        <v>11.657</v>
      </c>
      <c r="AL28" t="s">
        <v>15</v>
      </c>
      <c r="AM28" t="s">
        <v>15</v>
      </c>
      <c r="AN28" t="s">
        <v>15</v>
      </c>
      <c r="AO28" t="s">
        <v>15</v>
      </c>
      <c r="AQ28">
        <v>1</v>
      </c>
      <c r="AT28" s="6">
        <f t="shared" si="4"/>
        <v>48.218025640767195</v>
      </c>
      <c r="AU28" s="7">
        <f t="shared" si="5"/>
        <v>10721.99675079675</v>
      </c>
      <c r="AW28" s="8">
        <f t="shared" si="6"/>
        <v>39.776108926940402</v>
      </c>
      <c r="AX28" s="9">
        <f t="shared" si="7"/>
        <v>11185.3233393015</v>
      </c>
    </row>
    <row r="29" spans="1:50" x14ac:dyDescent="0.35">
      <c r="A29">
        <v>59</v>
      </c>
      <c r="B29" t="s">
        <v>47</v>
      </c>
      <c r="C29" s="2">
        <v>44348.884606481479</v>
      </c>
      <c r="D29">
        <v>71</v>
      </c>
      <c r="E29" t="s">
        <v>14</v>
      </c>
      <c r="F29">
        <v>0</v>
      </c>
      <c r="G29">
        <v>6.008</v>
      </c>
      <c r="H29" s="3">
        <v>55171</v>
      </c>
      <c r="I29">
        <v>0.11</v>
      </c>
      <c r="J29" t="s">
        <v>15</v>
      </c>
      <c r="K29" t="s">
        <v>15</v>
      </c>
      <c r="L29" t="s">
        <v>15</v>
      </c>
      <c r="M29" t="s">
        <v>15</v>
      </c>
      <c r="O29">
        <v>59</v>
      </c>
      <c r="P29" t="s">
        <v>47</v>
      </c>
      <c r="Q29" s="2">
        <v>44348.884606481479</v>
      </c>
      <c r="R29">
        <v>71</v>
      </c>
      <c r="S29" t="s">
        <v>14</v>
      </c>
      <c r="T29">
        <v>0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C29">
        <v>59</v>
      </c>
      <c r="AD29" t="s">
        <v>47</v>
      </c>
      <c r="AE29" s="2">
        <v>44348.884606481479</v>
      </c>
      <c r="AF29">
        <v>71</v>
      </c>
      <c r="AG29" t="s">
        <v>14</v>
      </c>
      <c r="AH29">
        <v>0</v>
      </c>
      <c r="AI29">
        <v>12.09</v>
      </c>
      <c r="AJ29" s="3">
        <v>66616</v>
      </c>
      <c r="AK29">
        <v>13.185</v>
      </c>
      <c r="AL29" t="s">
        <v>15</v>
      </c>
      <c r="AM29" t="s">
        <v>15</v>
      </c>
      <c r="AN29" t="s">
        <v>15</v>
      </c>
      <c r="AO29" t="s">
        <v>15</v>
      </c>
      <c r="AQ29">
        <v>1</v>
      </c>
      <c r="AT29" s="6">
        <f t="shared" si="4"/>
        <v>171.27792941149582</v>
      </c>
      <c r="AU29" s="7">
        <f t="shared" si="5"/>
        <v>12106.88250730688</v>
      </c>
      <c r="AW29" s="8">
        <f t="shared" si="6"/>
        <v>144.59648483576311</v>
      </c>
      <c r="AX29" s="9">
        <f t="shared" si="7"/>
        <v>12660.964336925439</v>
      </c>
    </row>
    <row r="30" spans="1:50" x14ac:dyDescent="0.35">
      <c r="A30">
        <v>60</v>
      </c>
      <c r="B30" t="s">
        <v>48</v>
      </c>
      <c r="C30" s="2">
        <v>44348.905925925923</v>
      </c>
      <c r="D30">
        <v>73</v>
      </c>
      <c r="E30" t="s">
        <v>14</v>
      </c>
      <c r="F30">
        <v>0</v>
      </c>
      <c r="G30">
        <v>6.0339999999999998</v>
      </c>
      <c r="H30" s="3">
        <v>18231</v>
      </c>
      <c r="I30">
        <v>3.3000000000000002E-2</v>
      </c>
      <c r="J30" t="s">
        <v>15</v>
      </c>
      <c r="K30" t="s">
        <v>15</v>
      </c>
      <c r="L30" t="s">
        <v>15</v>
      </c>
      <c r="M30" t="s">
        <v>15</v>
      </c>
      <c r="O30">
        <v>60</v>
      </c>
      <c r="P30" t="s">
        <v>48</v>
      </c>
      <c r="Q30" s="2">
        <v>44348.905925925923</v>
      </c>
      <c r="R30">
        <v>73</v>
      </c>
      <c r="S30" t="s">
        <v>14</v>
      </c>
      <c r="T30">
        <v>0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  <c r="AC30">
        <v>60</v>
      </c>
      <c r="AD30" t="s">
        <v>48</v>
      </c>
      <c r="AE30" s="2">
        <v>44348.905925925923</v>
      </c>
      <c r="AF30">
        <v>73</v>
      </c>
      <c r="AG30" t="s">
        <v>14</v>
      </c>
      <c r="AH30">
        <v>0</v>
      </c>
      <c r="AI30">
        <v>12.173999999999999</v>
      </c>
      <c r="AJ30" s="3">
        <v>17212</v>
      </c>
      <c r="AK30">
        <v>3.4409999999999998</v>
      </c>
      <c r="AL30" t="s">
        <v>15</v>
      </c>
      <c r="AM30" t="s">
        <v>15</v>
      </c>
      <c r="AN30" t="s">
        <v>15</v>
      </c>
      <c r="AO30" t="s">
        <v>15</v>
      </c>
      <c r="AQ30">
        <v>1</v>
      </c>
      <c r="AT30" s="6">
        <f t="shared" si="4"/>
        <v>57.4624911275518</v>
      </c>
      <c r="AU30" s="7">
        <f t="shared" si="5"/>
        <v>3207.33900270512</v>
      </c>
      <c r="AW30" s="8">
        <f t="shared" si="6"/>
        <v>47.587401544255101</v>
      </c>
      <c r="AX30" s="9">
        <f t="shared" si="7"/>
        <v>3282.25932713056</v>
      </c>
    </row>
    <row r="31" spans="1:50" x14ac:dyDescent="0.35">
      <c r="A31">
        <v>61</v>
      </c>
      <c r="B31" t="s">
        <v>49</v>
      </c>
      <c r="C31" s="2">
        <v>44348.927210648151</v>
      </c>
      <c r="D31">
        <v>141</v>
      </c>
      <c r="E31" t="s">
        <v>14</v>
      </c>
      <c r="F31">
        <v>0</v>
      </c>
      <c r="G31">
        <v>6.0369999999999999</v>
      </c>
      <c r="H31" s="3">
        <v>11309</v>
      </c>
      <c r="I31">
        <v>1.9E-2</v>
      </c>
      <c r="J31" t="s">
        <v>15</v>
      </c>
      <c r="K31" t="s">
        <v>15</v>
      </c>
      <c r="L31" t="s">
        <v>15</v>
      </c>
      <c r="M31" t="s">
        <v>15</v>
      </c>
      <c r="O31">
        <v>61</v>
      </c>
      <c r="P31" t="s">
        <v>49</v>
      </c>
      <c r="Q31" s="2">
        <v>44348.927210648151</v>
      </c>
      <c r="R31">
        <v>141</v>
      </c>
      <c r="S31" t="s">
        <v>14</v>
      </c>
      <c r="T31">
        <v>0</v>
      </c>
      <c r="U31" t="s">
        <v>15</v>
      </c>
      <c r="V31" s="3" t="s">
        <v>15</v>
      </c>
      <c r="W31" t="s">
        <v>15</v>
      </c>
      <c r="X31" t="s">
        <v>15</v>
      </c>
      <c r="Y31" t="s">
        <v>15</v>
      </c>
      <c r="Z31" t="s">
        <v>15</v>
      </c>
      <c r="AA31" t="s">
        <v>15</v>
      </c>
      <c r="AC31">
        <v>61</v>
      </c>
      <c r="AD31" t="s">
        <v>49</v>
      </c>
      <c r="AE31" s="2">
        <v>44348.927210648151</v>
      </c>
      <c r="AF31">
        <v>141</v>
      </c>
      <c r="AG31" t="s">
        <v>14</v>
      </c>
      <c r="AH31">
        <v>0</v>
      </c>
      <c r="AI31">
        <v>12.17</v>
      </c>
      <c r="AJ31" s="3">
        <v>25350</v>
      </c>
      <c r="AK31">
        <v>5.056</v>
      </c>
      <c r="AL31" t="s">
        <v>15</v>
      </c>
      <c r="AM31" t="s">
        <v>15</v>
      </c>
      <c r="AN31" t="s">
        <v>15</v>
      </c>
      <c r="AO31" t="s">
        <v>15</v>
      </c>
      <c r="AQ31">
        <v>1</v>
      </c>
      <c r="AT31" s="6">
        <f t="shared" si="4"/>
        <v>28.937581471249999</v>
      </c>
      <c r="AU31" s="7">
        <f t="shared" si="5"/>
        <v>4694.382585675</v>
      </c>
      <c r="AW31" s="8">
        <f t="shared" si="6"/>
        <v>29.372652678147102</v>
      </c>
      <c r="AX31" s="9">
        <f t="shared" si="7"/>
        <v>4832.6129581499999</v>
      </c>
    </row>
    <row r="32" spans="1:50" x14ac:dyDescent="0.35">
      <c r="A32">
        <v>62</v>
      </c>
      <c r="B32" t="s">
        <v>50</v>
      </c>
      <c r="C32" s="2">
        <v>44348.948495370372</v>
      </c>
      <c r="D32">
        <v>129</v>
      </c>
      <c r="E32" t="s">
        <v>14</v>
      </c>
      <c r="F32">
        <v>0</v>
      </c>
      <c r="G32">
        <v>5.9939999999999998</v>
      </c>
      <c r="H32" s="3">
        <v>4478707</v>
      </c>
      <c r="I32">
        <v>9.3800000000000008</v>
      </c>
      <c r="J32" t="s">
        <v>15</v>
      </c>
      <c r="K32" t="s">
        <v>15</v>
      </c>
      <c r="L32" t="s">
        <v>15</v>
      </c>
      <c r="M32" t="s">
        <v>15</v>
      </c>
      <c r="O32">
        <v>62</v>
      </c>
      <c r="P32" t="s">
        <v>50</v>
      </c>
      <c r="Q32" s="2">
        <v>44348.948495370372</v>
      </c>
      <c r="R32">
        <v>129</v>
      </c>
      <c r="S32" t="s">
        <v>14</v>
      </c>
      <c r="T32">
        <v>0</v>
      </c>
      <c r="U32">
        <v>5.9470000000000001</v>
      </c>
      <c r="V32" s="3">
        <v>38071</v>
      </c>
      <c r="W32">
        <v>10.291</v>
      </c>
      <c r="X32" t="s">
        <v>15</v>
      </c>
      <c r="Y32" t="s">
        <v>15</v>
      </c>
      <c r="Z32" t="s">
        <v>15</v>
      </c>
      <c r="AA32" t="s">
        <v>15</v>
      </c>
      <c r="AC32">
        <v>62</v>
      </c>
      <c r="AD32" t="s">
        <v>50</v>
      </c>
      <c r="AE32" s="2">
        <v>44348.948495370372</v>
      </c>
      <c r="AF32">
        <v>129</v>
      </c>
      <c r="AG32" t="s">
        <v>14</v>
      </c>
      <c r="AH32">
        <v>0</v>
      </c>
      <c r="AI32">
        <v>12.093</v>
      </c>
      <c r="AJ32" s="3">
        <v>63280</v>
      </c>
      <c r="AK32">
        <v>12.532</v>
      </c>
      <c r="AL32" t="s">
        <v>15</v>
      </c>
      <c r="AM32" t="s">
        <v>15</v>
      </c>
      <c r="AN32" t="s">
        <v>15</v>
      </c>
      <c r="AO32" t="s">
        <v>15</v>
      </c>
      <c r="AQ32">
        <v>1</v>
      </c>
      <c r="AT32" s="6">
        <f t="shared" si="4"/>
        <v>7793.9441824196856</v>
      </c>
      <c r="AU32" s="7">
        <f t="shared" si="5"/>
        <v>11515.588423232</v>
      </c>
      <c r="AW32" s="8">
        <f t="shared" si="6"/>
        <v>10018.414921107131</v>
      </c>
      <c r="AX32" s="9">
        <f t="shared" si="7"/>
        <v>12030.167132416</v>
      </c>
    </row>
    <row r="33" spans="1:50" x14ac:dyDescent="0.35">
      <c r="A33">
        <v>63</v>
      </c>
      <c r="B33" t="s">
        <v>51</v>
      </c>
      <c r="C33" s="2">
        <v>44348.969814814816</v>
      </c>
      <c r="D33">
        <v>59</v>
      </c>
      <c r="E33" t="s">
        <v>14</v>
      </c>
      <c r="F33">
        <v>0</v>
      </c>
      <c r="G33">
        <v>6.0149999999999997</v>
      </c>
      <c r="H33" s="3">
        <v>12683</v>
      </c>
      <c r="I33">
        <v>2.1999999999999999E-2</v>
      </c>
      <c r="J33" t="s">
        <v>15</v>
      </c>
      <c r="K33" t="s">
        <v>15</v>
      </c>
      <c r="L33" t="s">
        <v>15</v>
      </c>
      <c r="M33" t="s">
        <v>15</v>
      </c>
      <c r="O33">
        <v>63</v>
      </c>
      <c r="P33" t="s">
        <v>51</v>
      </c>
      <c r="Q33" s="2">
        <v>44348.969814814816</v>
      </c>
      <c r="R33">
        <v>59</v>
      </c>
      <c r="S33" t="s">
        <v>14</v>
      </c>
      <c r="T33">
        <v>0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C33">
        <v>63</v>
      </c>
      <c r="AD33" t="s">
        <v>51</v>
      </c>
      <c r="AE33" s="2">
        <v>44348.969814814816</v>
      </c>
      <c r="AF33">
        <v>59</v>
      </c>
      <c r="AG33" t="s">
        <v>14</v>
      </c>
      <c r="AH33">
        <v>0</v>
      </c>
      <c r="AI33">
        <v>12.134</v>
      </c>
      <c r="AJ33" s="3">
        <v>26081</v>
      </c>
      <c r="AK33">
        <v>5.2009999999999996</v>
      </c>
      <c r="AL33" t="s">
        <v>15</v>
      </c>
      <c r="AM33" t="s">
        <v>15</v>
      </c>
      <c r="AN33" t="s">
        <v>15</v>
      </c>
      <c r="AO33" t="s">
        <v>15</v>
      </c>
      <c r="AQ33">
        <v>1</v>
      </c>
      <c r="AT33" s="6">
        <f t="shared" si="4"/>
        <v>33.354757891250003</v>
      </c>
      <c r="AU33" s="7">
        <f t="shared" si="5"/>
        <v>4827.5500809260302</v>
      </c>
      <c r="AW33" s="8">
        <f t="shared" si="6"/>
        <v>32.989157208679906</v>
      </c>
      <c r="AX33" s="9">
        <f t="shared" si="7"/>
        <v>4971.7688461981397</v>
      </c>
    </row>
    <row r="34" spans="1:50" x14ac:dyDescent="0.35">
      <c r="A34">
        <v>64</v>
      </c>
      <c r="B34" t="s">
        <v>52</v>
      </c>
      <c r="C34" s="2">
        <v>44348.991157407407</v>
      </c>
      <c r="D34">
        <v>78</v>
      </c>
      <c r="E34" t="s">
        <v>14</v>
      </c>
      <c r="F34">
        <v>0</v>
      </c>
      <c r="G34">
        <v>6.01</v>
      </c>
      <c r="H34" s="3">
        <v>28422</v>
      </c>
      <c r="I34">
        <v>5.3999999999999999E-2</v>
      </c>
      <c r="J34" t="s">
        <v>15</v>
      </c>
      <c r="K34" t="s">
        <v>15</v>
      </c>
      <c r="L34" t="s">
        <v>15</v>
      </c>
      <c r="M34" t="s">
        <v>15</v>
      </c>
      <c r="O34">
        <v>64</v>
      </c>
      <c r="P34" t="s">
        <v>52</v>
      </c>
      <c r="Q34" s="2">
        <v>44348.991157407407</v>
      </c>
      <c r="R34">
        <v>78</v>
      </c>
      <c r="S34" t="s">
        <v>14</v>
      </c>
      <c r="T34">
        <v>0</v>
      </c>
      <c r="U34" t="s">
        <v>15</v>
      </c>
      <c r="V34" t="s">
        <v>15</v>
      </c>
      <c r="W34" t="s">
        <v>15</v>
      </c>
      <c r="X34" t="s">
        <v>15</v>
      </c>
      <c r="Y34" t="s">
        <v>15</v>
      </c>
      <c r="Z34" t="s">
        <v>15</v>
      </c>
      <c r="AA34" t="s">
        <v>15</v>
      </c>
      <c r="AC34">
        <v>64</v>
      </c>
      <c r="AD34" t="s">
        <v>52</v>
      </c>
      <c r="AE34" s="2">
        <v>44348.991157407407</v>
      </c>
      <c r="AF34">
        <v>78</v>
      </c>
      <c r="AG34" t="s">
        <v>14</v>
      </c>
      <c r="AH34">
        <v>0</v>
      </c>
      <c r="AI34">
        <v>12.154999999999999</v>
      </c>
      <c r="AJ34" s="3">
        <v>2858</v>
      </c>
      <c r="AK34">
        <v>0.57999999999999996</v>
      </c>
      <c r="AL34" t="s">
        <v>15</v>
      </c>
      <c r="AM34" t="s">
        <v>15</v>
      </c>
      <c r="AN34" t="s">
        <v>15</v>
      </c>
      <c r="AO34" t="s">
        <v>15</v>
      </c>
      <c r="AQ34">
        <v>1</v>
      </c>
      <c r="AT34" s="6">
        <f t="shared" si="4"/>
        <v>89.08436740943921</v>
      </c>
      <c r="AU34" s="7">
        <f t="shared" si="5"/>
        <v>564.19048434572005</v>
      </c>
      <c r="AW34" s="8">
        <f t="shared" si="6"/>
        <v>74.38320576084439</v>
      </c>
      <c r="AX34" s="9">
        <f t="shared" si="7"/>
        <v>542.45878565336011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2021-06-02T16:29:36Z</dcterms:modified>
</cp:coreProperties>
</file>