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<sst xmlns="http://schemas.openxmlformats.org/spreadsheetml/2006/main" count="454" uniqueCount="48">
  <si>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</si>
  <si>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</si>
  <si>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</si>
  <si>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</si>
  <si>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</si>
  <si>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</si>
  <si>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</si>
  <si>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</si>
  <si>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</si>
  <si>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</si>
  <si>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</si>
  <si>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</si>
  <si>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</si>
  <si>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</si>
  <si>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</si>
  <si>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</si>
  <si>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</si>
  <si>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</si>
  <si>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</si>
  <si>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</si>
  <si>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</si>
  <si>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</si>
  <si>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</si>
  <si>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</si>
  <si>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</si>
  <si>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</si>
  <si>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BRN03aug21_001.gcd</t>
  </si>
  <si>
    <t>BRN03aug21_002.gcd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</si>
  <si>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</si>
  <si>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</si>
  <si>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</si>
  <si>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</si>
  <si>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</si>
  <si>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</si>
  <si>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</si>
  <si>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</si>
  <si>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</si>
  <si>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</si>
  <si>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</si>
  <si>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</si>
  <si>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</si>
  <si>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</si>
  <si>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</si>
  <si>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</si>
  <si>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</si>
  <si>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</si>
  <si>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</si>
  <si>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atypical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</si>
</sst>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9"/>
  <sheetViews>
    <sheetView tabSelected="1" topLeftCell="L1" workbookViewId="0">
      <selection activeCell="AN29" sqref="AN29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44411.536504629628</v>
      </c>
      <c r="D9" t="s">
        <v>13</v>
      </c>
      <c r="E9" t="s">
        <v>14</v>
      </c>
      <c r="F9">
        <v>0</v>
      </c>
      <c r="G9">
        <v>6.0590000000000002</v>
      </c>
      <c r="H9" s="3">
        <v>1892</v>
      </c>
      <c r="I9">
        <v>-1E-3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44411.536504629628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44411.536504629628</v>
      </c>
      <c r="AF9" t="s">
        <v>13</v>
      </c>
      <c r="AG9" t="s">
        <v>14</v>
      </c>
      <c r="AH9">
        <v>0</v>
      </c>
      <c r="AI9">
        <v>12.231999999999999</v>
      </c>
      <c r="AJ9" s="3">
        <v>1987</v>
      </c>
      <c r="AK9">
        <v>0.40600000000000003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0.82292786000000007</v>
      </c>
      <c r="AU9" s="7">
        <f t="shared" ref="AU9:AU23" si="1">((-0.00000006277*AJ9^2)+(0.1854*AJ9)+(34.83))</f>
        <v>402.97197343187003</v>
      </c>
      <c r="AW9" s="8">
        <f t="shared" ref="AW9:AW23" si="2">IF(H9&lt;10000,((-0.00000005795*H9^2)+(0.003823*H9)+(-6.715)),(IF(H9&lt;700000,((-0.0000000001209*H9^2)+(0.002635*H9)+(-0.4111)), ((-0.00000002007*V9^2)+(0.2564*V9)+(286.1)))))</f>
        <v>0.31067447120000047</v>
      </c>
      <c r="AX9" s="9">
        <f t="shared" ref="AX9:AX23" si="3">(-0.00000001626*AJ9^2)+(0.1912*AJ9)+(-3.858)</f>
        <v>375.99220277206001</v>
      </c>
    </row>
    <row r="10" spans="1:50" x14ac:dyDescent="0.35">
      <c r="A10">
        <v>40</v>
      </c>
      <c r="B10" t="s">
        <v>27</v>
      </c>
      <c r="C10" s="2">
        <v>44411.55773148148</v>
      </c>
      <c r="D10" t="s">
        <v>16</v>
      </c>
      <c r="E10" t="s">
        <v>14</v>
      </c>
      <c r="F10">
        <v>0</v>
      </c>
      <c r="G10">
        <v>6.0179999999999998</v>
      </c>
      <c r="H10" s="3">
        <v>22472</v>
      </c>
      <c r="I10">
        <v>4.2000000000000003E-2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44411.55773148148</v>
      </c>
      <c r="R10" t="s">
        <v>16</v>
      </c>
      <c r="S10" t="s">
        <v>14</v>
      </c>
      <c r="T10">
        <v>0</v>
      </c>
      <c r="U10" t="s">
        <v>15</v>
      </c>
      <c r="V10" s="3" t="s">
        <v>15</v>
      </c>
      <c r="W10" t="s">
        <v>15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44411.55773148148</v>
      </c>
      <c r="AF10" t="s">
        <v>16</v>
      </c>
      <c r="AG10" t="s">
        <v>14</v>
      </c>
      <c r="AH10">
        <v>0</v>
      </c>
      <c r="AI10">
        <v>12.198</v>
      </c>
      <c r="AJ10" s="3">
        <v>2991</v>
      </c>
      <c r="AK10">
        <v>0.60699999999999998</v>
      </c>
      <c r="AL10" t="s">
        <v>15</v>
      </c>
      <c r="AM10" t="s">
        <v>15</v>
      </c>
      <c r="AN10" t="s">
        <v>15</v>
      </c>
      <c r="AO10" t="s">
        <v>15</v>
      </c>
      <c r="AQ10">
        <v>2</v>
      </c>
      <c r="AR10" t="s">
        <v>47</v>
      </c>
      <c r="AT10" s="6">
        <f t="shared" si="0"/>
        <v>70.642578522099214</v>
      </c>
      <c r="AU10" s="7">
        <f t="shared" si="1"/>
        <v>588.79985449563014</v>
      </c>
      <c r="AW10" s="8">
        <f t="shared" si="2"/>
        <v>58.741566614214406</v>
      </c>
      <c r="AX10" s="9">
        <f t="shared" si="3"/>
        <v>567.87573672294013</v>
      </c>
    </row>
    <row r="11" spans="1:50" x14ac:dyDescent="0.35">
      <c r="A11">
        <v>41</v>
      </c>
      <c r="B11" t="s">
        <v>28</v>
      </c>
      <c r="C11" s="2">
        <v>44411.578969907408</v>
      </c>
      <c r="D11">
        <v>112</v>
      </c>
      <c r="E11" t="s">
        <v>14</v>
      </c>
      <c r="F11">
        <v>0</v>
      </c>
      <c r="G11">
        <v>6.0049999999999999</v>
      </c>
      <c r="H11" s="3">
        <v>4200688</v>
      </c>
      <c r="I11">
        <v>8.7949999999999999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44411.578969907408</v>
      </c>
      <c r="R11">
        <v>112</v>
      </c>
      <c r="S11" t="s">
        <v>14</v>
      </c>
      <c r="T11">
        <v>0</v>
      </c>
      <c r="U11">
        <v>5.9569999999999999</v>
      </c>
      <c r="V11" s="3">
        <v>31342</v>
      </c>
      <c r="W11">
        <v>8.5009999999999994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44411.578969907408</v>
      </c>
      <c r="AF11">
        <v>112</v>
      </c>
      <c r="AG11" t="s">
        <v>14</v>
      </c>
      <c r="AH11">
        <v>0</v>
      </c>
      <c r="AI11">
        <v>12.064</v>
      </c>
      <c r="AJ11" s="3">
        <v>108644</v>
      </c>
      <c r="AK11">
        <v>21.356000000000002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6514.5727243667397</v>
      </c>
      <c r="AU11" s="7">
        <f t="shared" si="1"/>
        <v>19436.520728941283</v>
      </c>
      <c r="AW11" s="8">
        <f t="shared" si="2"/>
        <v>8302.4736182525212</v>
      </c>
      <c r="AX11" s="9">
        <f t="shared" si="3"/>
        <v>20576.949585352642</v>
      </c>
    </row>
    <row r="12" spans="1:50" x14ac:dyDescent="0.35">
      <c r="A12">
        <v>42</v>
      </c>
      <c r="B12" t="s">
        <v>29</v>
      </c>
      <c r="C12" s="2">
        <v>44411.60019675926</v>
      </c>
      <c r="D12">
        <v>78</v>
      </c>
      <c r="E12" t="s">
        <v>14</v>
      </c>
      <c r="F12">
        <v>0</v>
      </c>
      <c r="G12">
        <v>6.02</v>
      </c>
      <c r="H12" s="3">
        <v>14323</v>
      </c>
      <c r="I12">
        <v>2.5000000000000001E-2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44411.60019675926</v>
      </c>
      <c r="R12">
        <v>78</v>
      </c>
      <c r="S12" t="s">
        <v>14</v>
      </c>
      <c r="T12">
        <v>0</v>
      </c>
      <c r="U12" t="s">
        <v>15</v>
      </c>
      <c r="V12" s="3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44411.60019675926</v>
      </c>
      <c r="AF12">
        <v>78</v>
      </c>
      <c r="AG12" t="s">
        <v>14</v>
      </c>
      <c r="AH12">
        <v>0</v>
      </c>
      <c r="AI12">
        <v>12.113</v>
      </c>
      <c r="AJ12" s="3">
        <v>60838</v>
      </c>
      <c r="AK12">
        <v>12.053000000000001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38.732116991250003</v>
      </c>
      <c r="AU12" s="7">
        <f t="shared" si="1"/>
        <v>11081.866968944119</v>
      </c>
      <c r="AW12" s="8">
        <f t="shared" si="2"/>
        <v>37.305202567023905</v>
      </c>
      <c r="AX12" s="9">
        <f t="shared" si="3"/>
        <v>11568.185075912559</v>
      </c>
    </row>
    <row r="13" spans="1:50" x14ac:dyDescent="0.35">
      <c r="A13">
        <v>43</v>
      </c>
      <c r="B13" t="s">
        <v>30</v>
      </c>
      <c r="C13" s="2">
        <v>44411.621446759258</v>
      </c>
      <c r="D13">
        <v>174</v>
      </c>
      <c r="E13" t="s">
        <v>14</v>
      </c>
      <c r="F13">
        <v>0</v>
      </c>
      <c r="G13">
        <v>6.0179999999999998</v>
      </c>
      <c r="H13" s="3">
        <v>188562</v>
      </c>
      <c r="I13">
        <v>0.38800000000000001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44411.621446759258</v>
      </c>
      <c r="R13">
        <v>174</v>
      </c>
      <c r="S13" t="s">
        <v>14</v>
      </c>
      <c r="T13">
        <v>0</v>
      </c>
      <c r="U13">
        <v>5.9850000000000003</v>
      </c>
      <c r="V13" s="3">
        <v>1182</v>
      </c>
      <c r="W13">
        <v>0.432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44411.621446759258</v>
      </c>
      <c r="AF13">
        <v>174</v>
      </c>
      <c r="AG13" t="s">
        <v>14</v>
      </c>
      <c r="AH13">
        <v>0</v>
      </c>
      <c r="AI13">
        <v>12.087</v>
      </c>
      <c r="AJ13" s="3">
        <v>90633</v>
      </c>
      <c r="AK13">
        <v>17.867999999999999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563.7229385537272</v>
      </c>
      <c r="AU13" s="7">
        <f t="shared" si="1"/>
        <v>16322.574034951473</v>
      </c>
      <c r="AW13" s="8">
        <f t="shared" si="2"/>
        <v>492.15109459366045</v>
      </c>
      <c r="AX13" s="9">
        <f t="shared" si="3"/>
        <v>17191.60642039686</v>
      </c>
    </row>
    <row r="14" spans="1:50" x14ac:dyDescent="0.35">
      <c r="A14">
        <v>44</v>
      </c>
      <c r="B14" t="s">
        <v>31</v>
      </c>
      <c r="C14" s="2">
        <v>44411.642685185187</v>
      </c>
      <c r="D14">
        <v>26</v>
      </c>
      <c r="E14" t="s">
        <v>14</v>
      </c>
      <c r="F14">
        <v>0</v>
      </c>
      <c r="G14">
        <v>6.0190000000000001</v>
      </c>
      <c r="H14" s="3">
        <v>91899</v>
      </c>
      <c r="I14">
        <v>0.187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44411.642685185187</v>
      </c>
      <c r="R14">
        <v>26</v>
      </c>
      <c r="S14" t="s">
        <v>14</v>
      </c>
      <c r="T14">
        <v>0</v>
      </c>
      <c r="U14" t="s">
        <v>15</v>
      </c>
      <c r="V14" s="3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44411.642685185187</v>
      </c>
      <c r="AF14">
        <v>26</v>
      </c>
      <c r="AG14" t="s">
        <v>14</v>
      </c>
      <c r="AH14">
        <v>0</v>
      </c>
      <c r="AI14">
        <v>12.176</v>
      </c>
      <c r="AJ14" s="3">
        <v>5637</v>
      </c>
      <c r="AK14">
        <v>1.135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282.23180213474382</v>
      </c>
      <c r="AU14" s="7">
        <f t="shared" si="1"/>
        <v>1077.9352349798698</v>
      </c>
      <c r="AW14" s="8">
        <f t="shared" si="2"/>
        <v>240.72171297229912</v>
      </c>
      <c r="AX14" s="9">
        <f t="shared" si="3"/>
        <v>1073.4197259960602</v>
      </c>
    </row>
    <row r="15" spans="1:50" x14ac:dyDescent="0.35">
      <c r="A15">
        <v>45</v>
      </c>
      <c r="B15" t="s">
        <v>32</v>
      </c>
      <c r="C15" s="2">
        <v>44411.663935185185</v>
      </c>
      <c r="D15">
        <v>186</v>
      </c>
      <c r="E15" t="s">
        <v>14</v>
      </c>
      <c r="F15">
        <v>0</v>
      </c>
      <c r="G15">
        <v>6.0149999999999997</v>
      </c>
      <c r="H15" s="3">
        <v>812445</v>
      </c>
      <c r="I15">
        <v>1.69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44411.663935185185</v>
      </c>
      <c r="R15">
        <v>186</v>
      </c>
      <c r="S15" t="s">
        <v>14</v>
      </c>
      <c r="T15">
        <v>0</v>
      </c>
      <c r="U15">
        <v>5.97</v>
      </c>
      <c r="V15" s="3">
        <v>6871</v>
      </c>
      <c r="W15">
        <v>1.9590000000000001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44411.663935185185</v>
      </c>
      <c r="AF15">
        <v>186</v>
      </c>
      <c r="AG15" t="s">
        <v>14</v>
      </c>
      <c r="AH15">
        <v>0</v>
      </c>
      <c r="AI15">
        <v>12.111000000000001</v>
      </c>
      <c r="AJ15" s="3">
        <v>71661</v>
      </c>
      <c r="AK15">
        <v>14.172000000000001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1864.4579869556851</v>
      </c>
      <c r="AU15" s="7">
        <f t="shared" si="1"/>
        <v>12998.436686728832</v>
      </c>
      <c r="AW15" s="8">
        <f t="shared" si="2"/>
        <v>2046.87688243513</v>
      </c>
      <c r="AX15" s="9">
        <f t="shared" si="3"/>
        <v>13614.225239544541</v>
      </c>
    </row>
    <row r="16" spans="1:50" x14ac:dyDescent="0.35">
      <c r="A16">
        <v>46</v>
      </c>
      <c r="B16" t="s">
        <v>33</v>
      </c>
      <c r="C16" s="2">
        <v>44411.685196759259</v>
      </c>
      <c r="D16">
        <v>27</v>
      </c>
      <c r="E16" t="s">
        <v>14</v>
      </c>
      <c r="F16">
        <v>0</v>
      </c>
      <c r="G16">
        <v>6.0179999999999998</v>
      </c>
      <c r="H16" s="3">
        <v>94805</v>
      </c>
      <c r="I16">
        <v>0.193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44411.685196759259</v>
      </c>
      <c r="R16">
        <v>27</v>
      </c>
      <c r="S16" t="s">
        <v>14</v>
      </c>
      <c r="T16">
        <v>0</v>
      </c>
      <c r="U16">
        <v>5.9630000000000001</v>
      </c>
      <c r="V16" s="3">
        <v>868</v>
      </c>
      <c r="W16">
        <v>0.34699999999999998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44411.685196759259</v>
      </c>
      <c r="AF16">
        <v>27</v>
      </c>
      <c r="AG16" t="s">
        <v>14</v>
      </c>
      <c r="AH16">
        <v>0</v>
      </c>
      <c r="AI16">
        <v>12.182</v>
      </c>
      <c r="AJ16" s="3">
        <v>5169</v>
      </c>
      <c r="AK16">
        <v>1.042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290.916709173995</v>
      </c>
      <c r="AU16" s="7">
        <f t="shared" si="1"/>
        <v>991.48547592603006</v>
      </c>
      <c r="AW16" s="8">
        <f t="shared" si="2"/>
        <v>248.31342724777753</v>
      </c>
      <c r="AX16" s="9">
        <f t="shared" si="3"/>
        <v>984.02035619814012</v>
      </c>
    </row>
    <row r="17" spans="1:50" x14ac:dyDescent="0.35">
      <c r="A17">
        <v>47</v>
      </c>
      <c r="B17" t="s">
        <v>34</v>
      </c>
      <c r="C17" s="2">
        <v>44411.706446759257</v>
      </c>
      <c r="D17">
        <v>71</v>
      </c>
      <c r="E17" t="s">
        <v>14</v>
      </c>
      <c r="F17">
        <v>0</v>
      </c>
      <c r="G17">
        <v>6.0179999999999998</v>
      </c>
      <c r="H17" s="3">
        <v>190069</v>
      </c>
      <c r="I17">
        <v>0.39100000000000001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44411.706446759257</v>
      </c>
      <c r="R17">
        <v>71</v>
      </c>
      <c r="S17" t="s">
        <v>14</v>
      </c>
      <c r="T17">
        <v>0</v>
      </c>
      <c r="U17">
        <v>5.9630000000000001</v>
      </c>
      <c r="V17" s="3">
        <v>1824</v>
      </c>
      <c r="W17">
        <v>0.60399999999999998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44411.706446759257</v>
      </c>
      <c r="AF17">
        <v>71</v>
      </c>
      <c r="AG17" t="s">
        <v>14</v>
      </c>
      <c r="AH17">
        <v>0</v>
      </c>
      <c r="AI17">
        <v>12.09</v>
      </c>
      <c r="AJ17" s="3">
        <v>93976</v>
      </c>
      <c r="AK17">
        <v>18.516999999999999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567.99070435007184</v>
      </c>
      <c r="AU17" s="7">
        <f t="shared" si="1"/>
        <v>16903.627862084482</v>
      </c>
      <c r="AW17" s="8">
        <f t="shared" si="2"/>
        <v>496.05305442639519</v>
      </c>
      <c r="AX17" s="9">
        <f t="shared" si="3"/>
        <v>17820.753195754241</v>
      </c>
    </row>
    <row r="18" spans="1:50" x14ac:dyDescent="0.35">
      <c r="A18">
        <v>48</v>
      </c>
      <c r="B18" t="s">
        <v>35</v>
      </c>
      <c r="C18" s="2">
        <v>44411.727685185186</v>
      </c>
      <c r="D18">
        <v>68</v>
      </c>
      <c r="E18" t="s">
        <v>14</v>
      </c>
      <c r="F18">
        <v>0</v>
      </c>
      <c r="G18">
        <v>6.0190000000000001</v>
      </c>
      <c r="H18" s="3">
        <v>98285</v>
      </c>
      <c r="I18">
        <v>0.2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44411.727685185186</v>
      </c>
      <c r="R18">
        <v>68</v>
      </c>
      <c r="S18" t="s">
        <v>14</v>
      </c>
      <c r="T18">
        <v>0</v>
      </c>
      <c r="U18">
        <v>5.9480000000000004</v>
      </c>
      <c r="V18" s="3">
        <v>908</v>
      </c>
      <c r="W18">
        <v>0.35799999999999998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44411.727685185186</v>
      </c>
      <c r="AF18">
        <v>68</v>
      </c>
      <c r="AG18" t="s">
        <v>14</v>
      </c>
      <c r="AH18">
        <v>0</v>
      </c>
      <c r="AI18">
        <v>12.183</v>
      </c>
      <c r="AJ18" s="3">
        <v>5179</v>
      </c>
      <c r="AK18">
        <v>1.044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301.29894097215498</v>
      </c>
      <c r="AU18" s="7">
        <f t="shared" si="1"/>
        <v>993.33298048643007</v>
      </c>
      <c r="AW18" s="8">
        <f t="shared" si="2"/>
        <v>257.40198810589754</v>
      </c>
      <c r="AX18" s="9">
        <f t="shared" si="3"/>
        <v>985.9306736133401</v>
      </c>
    </row>
    <row r="19" spans="1:50" x14ac:dyDescent="0.35">
      <c r="A19">
        <v>49</v>
      </c>
      <c r="B19" t="s">
        <v>36</v>
      </c>
      <c r="C19" s="2">
        <v>44411.748912037037</v>
      </c>
      <c r="D19">
        <v>217</v>
      </c>
      <c r="E19" t="s">
        <v>14</v>
      </c>
      <c r="F19">
        <v>0</v>
      </c>
      <c r="G19">
        <v>5.9980000000000002</v>
      </c>
      <c r="H19" s="3">
        <v>4708653</v>
      </c>
      <c r="I19">
        <v>9.8650000000000002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44411.748912037037</v>
      </c>
      <c r="R19">
        <v>217</v>
      </c>
      <c r="S19" t="s">
        <v>14</v>
      </c>
      <c r="T19">
        <v>0</v>
      </c>
      <c r="U19">
        <v>5.95</v>
      </c>
      <c r="V19" s="3">
        <v>35360</v>
      </c>
      <c r="W19">
        <v>9.57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44411.748912037037</v>
      </c>
      <c r="AF19">
        <v>217</v>
      </c>
      <c r="AG19" t="s">
        <v>14</v>
      </c>
      <c r="AH19">
        <v>0</v>
      </c>
      <c r="AI19">
        <v>12.055999999999999</v>
      </c>
      <c r="AJ19" s="3">
        <v>116334</v>
      </c>
      <c r="AK19">
        <v>22.84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7278.4713327360005</v>
      </c>
      <c r="AU19" s="7">
        <f t="shared" si="1"/>
        <v>20753.649555869881</v>
      </c>
      <c r="AW19" s="8">
        <f t="shared" si="2"/>
        <v>9327.3098849280013</v>
      </c>
      <c r="AX19" s="9">
        <f t="shared" si="3"/>
        <v>22019.146471219439</v>
      </c>
    </row>
    <row r="20" spans="1:50" x14ac:dyDescent="0.35">
      <c r="A20">
        <v>50</v>
      </c>
      <c r="B20" t="s">
        <v>37</v>
      </c>
      <c r="C20" s="2">
        <v>44411.770185185182</v>
      </c>
      <c r="D20">
        <v>179</v>
      </c>
      <c r="E20" t="s">
        <v>14</v>
      </c>
      <c r="F20">
        <v>0</v>
      </c>
      <c r="G20">
        <v>6.008</v>
      </c>
      <c r="H20" s="3">
        <v>3902445</v>
      </c>
      <c r="I20">
        <v>8.1669999999999998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44411.770185185182</v>
      </c>
      <c r="R20">
        <v>179</v>
      </c>
      <c r="S20" t="s">
        <v>14</v>
      </c>
      <c r="T20">
        <v>0</v>
      </c>
      <c r="U20">
        <v>5.96</v>
      </c>
      <c r="V20" s="3">
        <v>30774</v>
      </c>
      <c r="W20">
        <v>8.35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44411.770185185182</v>
      </c>
      <c r="AF20">
        <v>179</v>
      </c>
      <c r="AG20" t="s">
        <v>14</v>
      </c>
      <c r="AH20">
        <v>0</v>
      </c>
      <c r="AI20">
        <v>12.071</v>
      </c>
      <c r="AJ20" s="3">
        <v>105427</v>
      </c>
      <c r="AK20">
        <v>20.734999999999999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6406.5936233646598</v>
      </c>
      <c r="AU20" s="7">
        <f t="shared" si="1"/>
        <v>18883.316519308675</v>
      </c>
      <c r="AW20" s="8">
        <f t="shared" si="2"/>
        <v>8157.5465257446813</v>
      </c>
      <c r="AX20" s="9">
        <f t="shared" si="3"/>
        <v>19973.056901130461</v>
      </c>
    </row>
    <row r="21" spans="1:50" x14ac:dyDescent="0.35">
      <c r="A21">
        <v>51</v>
      </c>
      <c r="B21" t="s">
        <v>38</v>
      </c>
      <c r="C21" s="2">
        <v>44411.791435185187</v>
      </c>
      <c r="D21">
        <v>135</v>
      </c>
      <c r="E21" t="s">
        <v>14</v>
      </c>
      <c r="F21">
        <v>0</v>
      </c>
      <c r="G21">
        <v>6.0090000000000003</v>
      </c>
      <c r="H21" s="3">
        <v>3021399</v>
      </c>
      <c r="I21">
        <v>6.3150000000000004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44411.791435185187</v>
      </c>
      <c r="R21">
        <v>135</v>
      </c>
      <c r="S21" t="s">
        <v>14</v>
      </c>
      <c r="T21">
        <v>0</v>
      </c>
      <c r="U21">
        <v>5.9610000000000003</v>
      </c>
      <c r="V21" s="3">
        <v>22172</v>
      </c>
      <c r="W21">
        <v>6.0549999999999997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44411.791435185187</v>
      </c>
      <c r="AF21">
        <v>135</v>
      </c>
      <c r="AG21" t="s">
        <v>14</v>
      </c>
      <c r="AH21">
        <v>0</v>
      </c>
      <c r="AI21">
        <v>12.071999999999999</v>
      </c>
      <c r="AJ21" s="3">
        <v>76450</v>
      </c>
      <c r="AK21">
        <v>15.106999999999999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4771.57769806344</v>
      </c>
      <c r="AU21" s="7">
        <f t="shared" si="1"/>
        <v>13841.794301075</v>
      </c>
      <c r="AW21" s="8">
        <f t="shared" si="2"/>
        <v>5961.1344364891211</v>
      </c>
      <c r="AX21" s="9">
        <f t="shared" si="3"/>
        <v>14518.348763349999</v>
      </c>
    </row>
    <row r="22" spans="1:50" x14ac:dyDescent="0.35">
      <c r="A22">
        <v>52</v>
      </c>
      <c r="B22" t="s">
        <v>39</v>
      </c>
      <c r="C22" s="2">
        <v>44411.812685185185</v>
      </c>
      <c r="D22">
        <v>148</v>
      </c>
      <c r="E22" t="s">
        <v>14</v>
      </c>
      <c r="F22">
        <v>0</v>
      </c>
      <c r="G22">
        <v>6.0410000000000004</v>
      </c>
      <c r="H22" s="3">
        <v>3370</v>
      </c>
      <c r="I22">
        <v>2E-3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44411.812685185185</v>
      </c>
      <c r="R22">
        <v>148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44411.812685185185</v>
      </c>
      <c r="AF22">
        <v>148</v>
      </c>
      <c r="AG22" t="s">
        <v>14</v>
      </c>
      <c r="AH22">
        <v>0</v>
      </c>
      <c r="AI22">
        <v>12.18</v>
      </c>
      <c r="AJ22" s="3">
        <v>6512</v>
      </c>
      <c r="AK22">
        <v>1.31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4.9861841249999994</v>
      </c>
      <c r="AU22" s="7">
        <f t="shared" si="1"/>
        <v>1239.4929663411201</v>
      </c>
      <c r="AW22" s="8">
        <f t="shared" si="2"/>
        <v>5.5103776450000002</v>
      </c>
      <c r="AX22" s="9">
        <f t="shared" si="3"/>
        <v>1240.54687609856</v>
      </c>
    </row>
    <row r="23" spans="1:50" x14ac:dyDescent="0.35">
      <c r="A23">
        <v>53</v>
      </c>
      <c r="B23" t="s">
        <v>40</v>
      </c>
      <c r="C23" s="2">
        <v>44411.833935185183</v>
      </c>
      <c r="D23">
        <v>199</v>
      </c>
      <c r="E23" t="s">
        <v>14</v>
      </c>
      <c r="F23">
        <v>0</v>
      </c>
      <c r="G23">
        <v>6.0209999999999999</v>
      </c>
      <c r="H23" s="3">
        <v>101954</v>
      </c>
      <c r="I23">
        <v>0.20799999999999999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44411.833935185183</v>
      </c>
      <c r="R23">
        <v>199</v>
      </c>
      <c r="S23" t="s">
        <v>14</v>
      </c>
      <c r="T23">
        <v>0</v>
      </c>
      <c r="U23">
        <v>5.968</v>
      </c>
      <c r="V23" s="3">
        <v>694</v>
      </c>
      <c r="W23">
        <v>0.30099999999999999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44411.833935185183</v>
      </c>
      <c r="AF23">
        <v>199</v>
      </c>
      <c r="AG23" t="s">
        <v>14</v>
      </c>
      <c r="AH23">
        <v>0</v>
      </c>
      <c r="AI23">
        <v>12.186</v>
      </c>
      <c r="AJ23" s="3">
        <v>5633</v>
      </c>
      <c r="AK23">
        <v>1.1339999999999999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312.2236266937208</v>
      </c>
      <c r="AU23" s="7">
        <f t="shared" si="1"/>
        <v>1077.19646465147</v>
      </c>
      <c r="AW23" s="8">
        <f t="shared" si="2"/>
        <v>266.98098066977565</v>
      </c>
      <c r="AX23" s="9">
        <f t="shared" si="3"/>
        <v>1072.6556589968602</v>
      </c>
    </row>
    <row r="24" spans="1:50" x14ac:dyDescent="0.35">
      <c r="A24">
        <v>54</v>
      </c>
      <c r="B24" t="s">
        <v>41</v>
      </c>
      <c r="C24" s="2">
        <v>44411.855185185188</v>
      </c>
      <c r="D24">
        <v>187</v>
      </c>
      <c r="E24" t="s">
        <v>14</v>
      </c>
      <c r="F24">
        <v>0</v>
      </c>
      <c r="G24">
        <v>6.0069999999999997</v>
      </c>
      <c r="H24" s="3">
        <v>777392</v>
      </c>
      <c r="I24">
        <v>1.617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44411.855185185188</v>
      </c>
      <c r="R24">
        <v>187</v>
      </c>
      <c r="S24" t="s">
        <v>14</v>
      </c>
      <c r="T24">
        <v>0</v>
      </c>
      <c r="U24">
        <v>5.9630000000000001</v>
      </c>
      <c r="V24" s="3">
        <v>6481</v>
      </c>
      <c r="W24">
        <v>1.855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44411.855185185188</v>
      </c>
      <c r="AF24">
        <v>187</v>
      </c>
      <c r="AG24" t="s">
        <v>14</v>
      </c>
      <c r="AH24">
        <v>0</v>
      </c>
      <c r="AI24">
        <v>12.098000000000001</v>
      </c>
      <c r="AJ24" s="3">
        <v>74730</v>
      </c>
      <c r="AK24">
        <v>14.771000000000001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29" si="4">IF(H24&lt;15000,((0.00000002125*H24^2)+(0.002705*H24)+(-4.371)),(IF(H24&lt;700000,((-0.0000000008162*H24^2)+(0.003141*H24)+(0.4702)), ((0.000000003285*V24^2)+(0.1899*V24)+(559.5)))))</f>
        <v>1790.379881040885</v>
      </c>
      <c r="AU24" s="7">
        <f t="shared" ref="AU24:AU29" si="5">((-0.00000006277*AJ24^2)+(0.1854*AJ24)+(34.83))</f>
        <v>13539.228359067001</v>
      </c>
      <c r="AW24" s="8">
        <f t="shared" ref="AW24:AW29" si="6">IF(H24&lt;10000,((-0.00000005795*H24^2)+(0.003823*H24)+(-6.715)),(IF(H24&lt;700000,((-0.0000000001209*H24^2)+(0.002635*H24)+(-0.4111)), ((-0.00000002007*V24^2)+(0.2564*V24)+(286.1)))))</f>
        <v>1946.9853925447301</v>
      </c>
      <c r="AX24" s="9">
        <f t="shared" ref="AX24:AX29" si="7">(-0.00000001626*AJ24^2)+(0.1912*AJ24)+(-3.858)</f>
        <v>14193.712844645999</v>
      </c>
    </row>
    <row r="25" spans="1:50" x14ac:dyDescent="0.35">
      <c r="A25">
        <v>55</v>
      </c>
      <c r="B25" t="s">
        <v>42</v>
      </c>
      <c r="C25" s="2">
        <v>44411.876435185186</v>
      </c>
      <c r="D25">
        <v>201</v>
      </c>
      <c r="E25" t="s">
        <v>14</v>
      </c>
      <c r="F25">
        <v>0</v>
      </c>
      <c r="G25">
        <v>6.0090000000000003</v>
      </c>
      <c r="H25" s="3">
        <v>4197698</v>
      </c>
      <c r="I25">
        <v>8.7880000000000003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44411.876435185186</v>
      </c>
      <c r="R25">
        <v>201</v>
      </c>
      <c r="S25" t="s">
        <v>14</v>
      </c>
      <c r="T25">
        <v>0</v>
      </c>
      <c r="U25">
        <v>5.9610000000000003</v>
      </c>
      <c r="V25" s="3">
        <v>30593</v>
      </c>
      <c r="W25">
        <v>8.3010000000000002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44411.876435185186</v>
      </c>
      <c r="AF25">
        <v>201</v>
      </c>
      <c r="AG25" t="s">
        <v>14</v>
      </c>
      <c r="AH25">
        <v>0</v>
      </c>
      <c r="AI25">
        <v>12.076000000000001</v>
      </c>
      <c r="AJ25" s="3">
        <v>107535</v>
      </c>
      <c r="AK25">
        <v>21.141999999999999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6372.1852354669654</v>
      </c>
      <c r="AU25" s="7">
        <f t="shared" si="5"/>
        <v>19245.960766356755</v>
      </c>
      <c r="AW25" s="8">
        <f t="shared" si="6"/>
        <v>8111.3610518045707</v>
      </c>
      <c r="AX25" s="9">
        <f t="shared" si="7"/>
        <v>20368.806998581502</v>
      </c>
    </row>
    <row r="26" spans="1:50" x14ac:dyDescent="0.35">
      <c r="A26">
        <v>56</v>
      </c>
      <c r="B26" t="s">
        <v>43</v>
      </c>
      <c r="C26" s="2">
        <v>44411.897673611114</v>
      </c>
      <c r="D26">
        <v>206</v>
      </c>
      <c r="E26" t="s">
        <v>14</v>
      </c>
      <c r="F26">
        <v>0</v>
      </c>
      <c r="G26">
        <v>6.0069999999999997</v>
      </c>
      <c r="H26" s="3">
        <v>4515540</v>
      </c>
      <c r="I26">
        <v>9.4580000000000002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44411.897673611114</v>
      </c>
      <c r="R26">
        <v>206</v>
      </c>
      <c r="S26" t="s">
        <v>14</v>
      </c>
      <c r="T26">
        <v>0</v>
      </c>
      <c r="U26">
        <v>5.9610000000000003</v>
      </c>
      <c r="V26" s="3">
        <v>34255</v>
      </c>
      <c r="W26">
        <v>9.2759999999999998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44411.897673611114</v>
      </c>
      <c r="AF26">
        <v>206</v>
      </c>
      <c r="AG26" t="s">
        <v>14</v>
      </c>
      <c r="AH26">
        <v>0</v>
      </c>
      <c r="AI26">
        <v>12.071999999999999</v>
      </c>
      <c r="AJ26" s="3">
        <v>120728</v>
      </c>
      <c r="AK26">
        <v>23.686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7068.3791355071253</v>
      </c>
      <c r="AU26" s="7">
        <f t="shared" si="5"/>
        <v>21502.912758504321</v>
      </c>
      <c r="AW26" s="8">
        <f t="shared" si="6"/>
        <v>9045.5317611482496</v>
      </c>
      <c r="AX26" s="9">
        <f t="shared" si="7"/>
        <v>22842.342035260161</v>
      </c>
    </row>
    <row r="27" spans="1:50" x14ac:dyDescent="0.35">
      <c r="A27">
        <v>57</v>
      </c>
      <c r="B27" t="s">
        <v>44</v>
      </c>
      <c r="C27" s="2">
        <v>44411.918923611112</v>
      </c>
      <c r="D27">
        <v>110</v>
      </c>
      <c r="E27" t="s">
        <v>14</v>
      </c>
      <c r="F27">
        <v>0</v>
      </c>
      <c r="G27">
        <v>6.0449999999999999</v>
      </c>
      <c r="H27" s="3">
        <v>3528</v>
      </c>
      <c r="I27">
        <v>3.0000000000000001E-3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44411.918923611112</v>
      </c>
      <c r="R27">
        <v>110</v>
      </c>
      <c r="S27" t="s">
        <v>14</v>
      </c>
      <c r="T27">
        <v>0</v>
      </c>
      <c r="U27" t="s">
        <v>15</v>
      </c>
      <c r="V27" s="3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44411.918923611112</v>
      </c>
      <c r="AF27">
        <v>110</v>
      </c>
      <c r="AG27" t="s">
        <v>14</v>
      </c>
      <c r="AH27">
        <v>0</v>
      </c>
      <c r="AI27">
        <v>12.179</v>
      </c>
      <c r="AJ27" s="3">
        <v>6091</v>
      </c>
      <c r="AK27">
        <v>1.226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5.4367341599999985</v>
      </c>
      <c r="AU27" s="7">
        <f t="shared" si="5"/>
        <v>1161.77261536163</v>
      </c>
      <c r="AW27" s="8">
        <f t="shared" si="6"/>
        <v>6.0512528672000006</v>
      </c>
      <c r="AX27" s="9">
        <f t="shared" si="7"/>
        <v>1160.1379494309401</v>
      </c>
    </row>
    <row r="28" spans="1:50" x14ac:dyDescent="0.35">
      <c r="A28">
        <v>58</v>
      </c>
      <c r="B28" t="s">
        <v>45</v>
      </c>
      <c r="C28" s="2">
        <v>44411.940150462964</v>
      </c>
      <c r="D28">
        <v>81</v>
      </c>
      <c r="E28" t="s">
        <v>14</v>
      </c>
      <c r="F28">
        <v>0</v>
      </c>
      <c r="G28">
        <v>6.0220000000000002</v>
      </c>
      <c r="H28" s="3">
        <v>15408</v>
      </c>
      <c r="I28">
        <v>2.7E-2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44411.940150462964</v>
      </c>
      <c r="R28">
        <v>81</v>
      </c>
      <c r="S28" t="s">
        <v>14</v>
      </c>
      <c r="T28">
        <v>0</v>
      </c>
      <c r="U28" t="s">
        <v>15</v>
      </c>
      <c r="V28" s="3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44411.940150462964</v>
      </c>
      <c r="AF28">
        <v>81</v>
      </c>
      <c r="AG28" t="s">
        <v>14</v>
      </c>
      <c r="AH28">
        <v>0</v>
      </c>
      <c r="AI28">
        <v>12.122</v>
      </c>
      <c r="AJ28" s="3">
        <v>56965</v>
      </c>
      <c r="AK28">
        <v>11.294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48.672956844083203</v>
      </c>
      <c r="AU28" s="7">
        <f t="shared" si="5"/>
        <v>10392.451645406749</v>
      </c>
      <c r="AW28" s="8">
        <f t="shared" si="6"/>
        <v>40.160277558502408</v>
      </c>
      <c r="AX28" s="9">
        <f t="shared" si="7"/>
        <v>10835.0861174815</v>
      </c>
    </row>
    <row r="29" spans="1:50" x14ac:dyDescent="0.35">
      <c r="A29">
        <v>59</v>
      </c>
      <c r="B29" t="s">
        <v>46</v>
      </c>
      <c r="C29" s="2">
        <v>44411.961400462962</v>
      </c>
      <c r="D29">
        <v>204</v>
      </c>
      <c r="E29" t="s">
        <v>14</v>
      </c>
      <c r="F29">
        <v>0</v>
      </c>
      <c r="G29">
        <v>6.0110000000000001</v>
      </c>
      <c r="H29" s="3">
        <v>4242832</v>
      </c>
      <c r="I29">
        <v>8.8829999999999991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44411.961400462962</v>
      </c>
      <c r="R29">
        <v>204</v>
      </c>
      <c r="S29" t="s">
        <v>14</v>
      </c>
      <c r="T29">
        <v>0</v>
      </c>
      <c r="U29">
        <v>5.9640000000000004</v>
      </c>
      <c r="V29" s="3">
        <v>32350</v>
      </c>
      <c r="W29">
        <v>8.7690000000000001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44411.961400462962</v>
      </c>
      <c r="AF29">
        <v>204</v>
      </c>
      <c r="AG29" t="s">
        <v>14</v>
      </c>
      <c r="AH29">
        <v>0</v>
      </c>
      <c r="AI29">
        <v>12.07</v>
      </c>
      <c r="AJ29" s="3">
        <v>115580</v>
      </c>
      <c r="AK29">
        <v>22.695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6706.2028264125001</v>
      </c>
      <c r="AU29" s="7">
        <f t="shared" si="5"/>
        <v>20624.834116172005</v>
      </c>
      <c r="AW29" s="8">
        <f t="shared" si="6"/>
        <v>8559.636293425001</v>
      </c>
      <c r="AX29" s="9">
        <f t="shared" si="7"/>
        <v>21877.824946135999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2021-08-09T13:49:09Z</dcterms:modified>
</cp:coreProperties>
</file>