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<sst xmlns="http://schemas.openxmlformats.org/spreadsheetml/2006/main" count="552" uniqueCount="52">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</sst>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4"/>
  <sheetViews>
    <sheetView tabSelected="1" topLeftCell="A6" workbookViewId="0">
      <selection activeCell="I26" sqref="I26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44386.441377314812</v>
      </c>
      <c r="D9" t="s">
        <v>13</v>
      </c>
      <c r="E9" t="s">
        <v>14</v>
      </c>
      <c r="F9">
        <v>0</v>
      </c>
      <c r="G9">
        <v>6.0419999999999998</v>
      </c>
      <c r="H9" s="3">
        <v>1340</v>
      </c>
      <c r="I9">
        <v>-2E-3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44386.441377314812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44386.441377314812</v>
      </c>
      <c r="AF9" t="s">
        <v>13</v>
      </c>
      <c r="AG9" t="s">
        <v>14</v>
      </c>
      <c r="AH9">
        <v>0</v>
      </c>
      <c r="AI9">
        <v>12.209</v>
      </c>
      <c r="AJ9" s="3">
        <v>3527</v>
      </c>
      <c r="AK9">
        <v>0.71399999999999997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-0.7081435000000007</v>
      </c>
      <c r="AU9" s="7">
        <f t="shared" ref="AU9:AU23" si="1">((-0.00000006277*AJ9^2)+(0.1854*AJ9)+(34.83))</f>
        <v>687.95495821067004</v>
      </c>
      <c r="AW9" s="8">
        <f t="shared" ref="AW9:AW23" si="2">IF(H9&lt;10000,((-0.00000005795*H9^2)+(0.003823*H9)+(-6.715)),(IF(H9&lt;700000,((-0.0000000001209*H9^2)+(0.002635*H9)+(-0.4111)), ((-0.00000002007*V9^2)+(0.2564*V9)+(286.1)))))</f>
        <v>-1.6962350199999996</v>
      </c>
      <c r="AX9" s="9">
        <f t="shared" ref="AX9:AX23" si="3">(-0.00000001626*AJ9^2)+(0.1912*AJ9)+(-3.858)</f>
        <v>670.30213000646006</v>
      </c>
    </row>
    <row r="10" spans="1:50" x14ac:dyDescent="0.35">
      <c r="A10">
        <v>40</v>
      </c>
      <c r="B10" t="s">
        <v>27</v>
      </c>
      <c r="C10" s="2">
        <v>44386.46261574074</v>
      </c>
      <c r="D10" t="s">
        <v>16</v>
      </c>
      <c r="E10" t="s">
        <v>14</v>
      </c>
      <c r="F10">
        <v>0</v>
      </c>
      <c r="G10">
        <v>6.0010000000000003</v>
      </c>
      <c r="H10" s="3">
        <v>844676</v>
      </c>
      <c r="I10">
        <v>1.7569999999999999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44386.46261574074</v>
      </c>
      <c r="R10" t="s">
        <v>16</v>
      </c>
      <c r="S10" t="s">
        <v>14</v>
      </c>
      <c r="T10">
        <v>0</v>
      </c>
      <c r="U10">
        <v>5.9550000000000001</v>
      </c>
      <c r="V10" s="3">
        <v>6898</v>
      </c>
      <c r="W10">
        <v>1.9670000000000001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44386.46261574074</v>
      </c>
      <c r="AF10" t="s">
        <v>16</v>
      </c>
      <c r="AG10" t="s">
        <v>14</v>
      </c>
      <c r="AH10">
        <v>0</v>
      </c>
      <c r="AI10">
        <v>12.16</v>
      </c>
      <c r="AJ10" s="3">
        <v>9673</v>
      </c>
      <c r="AK10">
        <v>1.94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1869.5865081971401</v>
      </c>
      <c r="AU10" s="7">
        <f t="shared" si="1"/>
        <v>1822.33100386667</v>
      </c>
      <c r="AW10" s="8">
        <f t="shared" si="2"/>
        <v>2053.7922211517202</v>
      </c>
      <c r="AX10" s="9">
        <f t="shared" si="3"/>
        <v>1844.0982017344602</v>
      </c>
    </row>
    <row r="11" spans="1:50" x14ac:dyDescent="0.35">
      <c r="A11">
        <v>41</v>
      </c>
      <c r="B11" t="s">
        <v>28</v>
      </c>
      <c r="C11" s="2">
        <v>44386.483854166669</v>
      </c>
      <c r="D11">
        <v>91</v>
      </c>
      <c r="E11" t="s">
        <v>14</v>
      </c>
      <c r="F11">
        <v>0</v>
      </c>
      <c r="G11">
        <v>6.0010000000000003</v>
      </c>
      <c r="H11" s="3">
        <v>699310</v>
      </c>
      <c r="I11">
        <v>1.454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44386.483854166669</v>
      </c>
      <c r="R11">
        <v>91</v>
      </c>
      <c r="S11" t="s">
        <v>14</v>
      </c>
      <c r="T11">
        <v>0</v>
      </c>
      <c r="U11">
        <v>5.9509999999999996</v>
      </c>
      <c r="V11" s="3">
        <v>6747</v>
      </c>
      <c r="W11">
        <v>1.9259999999999999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44386.483854166669</v>
      </c>
      <c r="AF11">
        <v>91</v>
      </c>
      <c r="AG11" t="s">
        <v>14</v>
      </c>
      <c r="AH11">
        <v>0</v>
      </c>
      <c r="AI11">
        <v>12.066000000000001</v>
      </c>
      <c r="AJ11" s="3">
        <v>91086</v>
      </c>
      <c r="AK11">
        <v>17.956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1797.8529706071799</v>
      </c>
      <c r="AU11" s="7">
        <f t="shared" si="1"/>
        <v>16401.393089713081</v>
      </c>
      <c r="AW11" s="8">
        <f t="shared" si="2"/>
        <v>1783.1464818395102</v>
      </c>
      <c r="AX11" s="9">
        <f t="shared" si="3"/>
        <v>17276.881518221042</v>
      </c>
    </row>
    <row r="12" spans="1:50" x14ac:dyDescent="0.35">
      <c r="A12">
        <v>42</v>
      </c>
      <c r="B12" t="s">
        <v>29</v>
      </c>
      <c r="C12" s="2">
        <v>44386.50509259259</v>
      </c>
      <c r="D12">
        <v>163</v>
      </c>
      <c r="E12" t="s">
        <v>14</v>
      </c>
      <c r="F12">
        <v>0</v>
      </c>
      <c r="G12">
        <v>6.01</v>
      </c>
      <c r="H12" s="3">
        <v>512425</v>
      </c>
      <c r="I12">
        <v>1.0640000000000001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44386.50509259259</v>
      </c>
      <c r="R12">
        <v>163</v>
      </c>
      <c r="S12" t="s">
        <v>14</v>
      </c>
      <c r="T12">
        <v>0</v>
      </c>
      <c r="U12">
        <v>5.9690000000000003</v>
      </c>
      <c r="V12" s="3">
        <v>4225</v>
      </c>
      <c r="W12">
        <v>1.2490000000000001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44386.50509259259</v>
      </c>
      <c r="AF12">
        <v>163</v>
      </c>
      <c r="AG12" t="s">
        <v>14</v>
      </c>
      <c r="AH12">
        <v>0</v>
      </c>
      <c r="AI12">
        <v>12.167</v>
      </c>
      <c r="AJ12" s="3">
        <v>9397</v>
      </c>
      <c r="AK12">
        <v>1.885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1395.679834533875</v>
      </c>
      <c r="AU12" s="7">
        <f t="shared" si="1"/>
        <v>1771.4909824630699</v>
      </c>
      <c r="AW12" s="8">
        <f t="shared" si="2"/>
        <v>1318.0829278824374</v>
      </c>
      <c r="AX12" s="9">
        <f t="shared" si="3"/>
        <v>1791.4125833176602</v>
      </c>
    </row>
    <row r="13" spans="1:50" x14ac:dyDescent="0.35">
      <c r="A13">
        <v>43</v>
      </c>
      <c r="B13" t="s">
        <v>30</v>
      </c>
      <c r="C13" s="2">
        <v>44386.526354166665</v>
      </c>
      <c r="D13">
        <v>77</v>
      </c>
      <c r="E13" t="s">
        <v>14</v>
      </c>
      <c r="F13">
        <v>0</v>
      </c>
      <c r="G13">
        <v>6.008</v>
      </c>
      <c r="H13" s="3">
        <v>398908</v>
      </c>
      <c r="I13">
        <v>0.82699999999999996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44386.526354166665</v>
      </c>
      <c r="R13">
        <v>77</v>
      </c>
      <c r="S13" t="s">
        <v>14</v>
      </c>
      <c r="T13">
        <v>0</v>
      </c>
      <c r="U13">
        <v>5.9539999999999997</v>
      </c>
      <c r="V13" s="3">
        <v>3578</v>
      </c>
      <c r="W13">
        <v>1.0760000000000001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44386.526354166665</v>
      </c>
      <c r="AF13">
        <v>77</v>
      </c>
      <c r="AG13" t="s">
        <v>14</v>
      </c>
      <c r="AH13">
        <v>0</v>
      </c>
      <c r="AI13">
        <v>12.095000000000001</v>
      </c>
      <c r="AJ13" s="3">
        <v>68589</v>
      </c>
      <c r="AK13">
        <v>13.571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1123.560287030883</v>
      </c>
      <c r="AU13" s="7">
        <f t="shared" si="1"/>
        <v>12455.93221568883</v>
      </c>
      <c r="AW13" s="8">
        <f t="shared" si="2"/>
        <v>1031.4729540711023</v>
      </c>
      <c r="AX13" s="9">
        <f t="shared" si="3"/>
        <v>13033.864428024541</v>
      </c>
    </row>
    <row r="14" spans="1:50" x14ac:dyDescent="0.35">
      <c r="A14">
        <v>44</v>
      </c>
      <c r="B14" t="s">
        <v>31</v>
      </c>
      <c r="C14" s="2">
        <v>44386.547615740739</v>
      </c>
      <c r="D14">
        <v>16</v>
      </c>
      <c r="E14" t="s">
        <v>14</v>
      </c>
      <c r="F14">
        <v>0</v>
      </c>
      <c r="G14">
        <v>6.0019999999999998</v>
      </c>
      <c r="H14" s="3">
        <v>560571</v>
      </c>
      <c r="I14">
        <v>1.1639999999999999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44386.547615740739</v>
      </c>
      <c r="R14">
        <v>16</v>
      </c>
      <c r="S14" t="s">
        <v>14</v>
      </c>
      <c r="T14">
        <v>0</v>
      </c>
      <c r="U14">
        <v>5.95</v>
      </c>
      <c r="V14" s="3">
        <v>4097</v>
      </c>
      <c r="W14">
        <v>1.2150000000000001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44386.547615740739</v>
      </c>
      <c r="AF14">
        <v>16</v>
      </c>
      <c r="AG14" t="s">
        <v>14</v>
      </c>
      <c r="AH14">
        <v>0</v>
      </c>
      <c r="AI14">
        <v>12.16</v>
      </c>
      <c r="AJ14" s="3">
        <v>5547</v>
      </c>
      <c r="AK14">
        <v>1.117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1504.741148661336</v>
      </c>
      <c r="AU14" s="7">
        <f t="shared" si="1"/>
        <v>1061.31241675107</v>
      </c>
      <c r="AW14" s="8">
        <f t="shared" si="2"/>
        <v>1438.7018876136431</v>
      </c>
      <c r="AX14" s="9">
        <f t="shared" si="3"/>
        <v>1056.2280926616602</v>
      </c>
    </row>
    <row r="15" spans="1:50" x14ac:dyDescent="0.35">
      <c r="A15">
        <v>45</v>
      </c>
      <c r="B15" t="s">
        <v>32</v>
      </c>
      <c r="C15" s="2">
        <v>44386.568877314814</v>
      </c>
      <c r="D15">
        <v>46</v>
      </c>
      <c r="E15" t="s">
        <v>14</v>
      </c>
      <c r="F15">
        <v>0</v>
      </c>
      <c r="G15">
        <v>6.0039999999999996</v>
      </c>
      <c r="H15" s="3">
        <v>800290</v>
      </c>
      <c r="I15">
        <v>1.665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44386.568877314814</v>
      </c>
      <c r="R15">
        <v>46</v>
      </c>
      <c r="S15" t="s">
        <v>14</v>
      </c>
      <c r="T15">
        <v>0</v>
      </c>
      <c r="U15">
        <v>5.9509999999999996</v>
      </c>
      <c r="V15" s="3">
        <v>6875</v>
      </c>
      <c r="W15">
        <v>1.9610000000000001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44386.568877314814</v>
      </c>
      <c r="AF15">
        <v>46</v>
      </c>
      <c r="AG15" t="s">
        <v>14</v>
      </c>
      <c r="AH15">
        <v>0</v>
      </c>
      <c r="AI15">
        <v>12.2</v>
      </c>
      <c r="AJ15" s="3">
        <v>113138</v>
      </c>
      <c r="AK15">
        <v>22.224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1865.2177675781249</v>
      </c>
      <c r="AU15" s="7">
        <f t="shared" si="1"/>
        <v>20207.146203848122</v>
      </c>
      <c r="AW15" s="8">
        <f t="shared" si="2"/>
        <v>2047.9013789062501</v>
      </c>
      <c r="AX15" s="9">
        <f t="shared" si="3"/>
        <v>21419.996233464561</v>
      </c>
    </row>
    <row r="16" spans="1:50" x14ac:dyDescent="0.35">
      <c r="A16">
        <v>46</v>
      </c>
      <c r="B16" t="s">
        <v>33</v>
      </c>
      <c r="C16" s="2">
        <v>44386.590138888889</v>
      </c>
      <c r="D16">
        <v>81</v>
      </c>
      <c r="E16" t="s">
        <v>14</v>
      </c>
      <c r="F16">
        <v>0</v>
      </c>
      <c r="G16">
        <v>6.0060000000000002</v>
      </c>
      <c r="H16" s="3">
        <v>46451</v>
      </c>
      <c r="I16">
        <v>9.1999999999999998E-2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44386.590138888889</v>
      </c>
      <c r="R16">
        <v>81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44386.590138888889</v>
      </c>
      <c r="AF16">
        <v>81</v>
      </c>
      <c r="AG16" t="s">
        <v>14</v>
      </c>
      <c r="AH16">
        <v>0</v>
      </c>
      <c r="AI16">
        <v>12.159000000000001</v>
      </c>
      <c r="AJ16" s="3">
        <v>8052</v>
      </c>
      <c r="AK16">
        <v>1.617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144.61168001370382</v>
      </c>
      <c r="AU16" s="7">
        <f t="shared" si="1"/>
        <v>1523.60112562992</v>
      </c>
      <c r="AW16" s="8">
        <f t="shared" si="2"/>
        <v>121.72641962601909</v>
      </c>
      <c r="AX16" s="9">
        <f t="shared" si="3"/>
        <v>1534.6301877129602</v>
      </c>
    </row>
    <row r="17" spans="1:50" x14ac:dyDescent="0.35">
      <c r="A17">
        <v>47</v>
      </c>
      <c r="B17" t="s">
        <v>34</v>
      </c>
      <c r="C17" s="2">
        <v>44386.611400462964</v>
      </c>
      <c r="D17">
        <v>68</v>
      </c>
      <c r="E17" t="s">
        <v>14</v>
      </c>
      <c r="F17">
        <v>0</v>
      </c>
      <c r="G17">
        <v>6.0119999999999996</v>
      </c>
      <c r="H17" s="3">
        <v>4228</v>
      </c>
      <c r="I17">
        <v>4.0000000000000001E-3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44386.611400462964</v>
      </c>
      <c r="R17">
        <v>68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44386.611400462964</v>
      </c>
      <c r="AF17">
        <v>68</v>
      </c>
      <c r="AG17" t="s">
        <v>14</v>
      </c>
      <c r="AH17">
        <v>0</v>
      </c>
      <c r="AI17">
        <v>12.153</v>
      </c>
      <c r="AJ17" s="3">
        <v>12462</v>
      </c>
      <c r="AK17">
        <v>2.4950000000000001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7.445604659999999</v>
      </c>
      <c r="AU17" s="7">
        <f t="shared" si="1"/>
        <v>2335.53652836012</v>
      </c>
      <c r="AW17" s="8">
        <f t="shared" si="2"/>
        <v>8.4127307272000014</v>
      </c>
      <c r="AX17" s="9">
        <f t="shared" si="3"/>
        <v>2376.35119852056</v>
      </c>
    </row>
    <row r="18" spans="1:50" x14ac:dyDescent="0.35">
      <c r="A18">
        <v>48</v>
      </c>
      <c r="B18" t="s">
        <v>35</v>
      </c>
      <c r="C18" s="2">
        <v>44386.632638888892</v>
      </c>
      <c r="D18">
        <v>57</v>
      </c>
      <c r="E18" t="s">
        <v>14</v>
      </c>
      <c r="F18">
        <v>0</v>
      </c>
      <c r="G18">
        <v>6.048</v>
      </c>
      <c r="H18" s="3">
        <v>1009</v>
      </c>
      <c r="I18">
        <v>-3.0000000000000001E-3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44386.632638888892</v>
      </c>
      <c r="R18">
        <v>57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44386.632638888892</v>
      </c>
      <c r="AF18">
        <v>57</v>
      </c>
      <c r="AG18" t="s">
        <v>14</v>
      </c>
      <c r="AH18">
        <v>0</v>
      </c>
      <c r="AI18">
        <v>12.1</v>
      </c>
      <c r="AJ18" s="3">
        <v>60676</v>
      </c>
      <c r="AK18">
        <v>12.022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-1.6200207787500007</v>
      </c>
      <c r="AU18" s="7">
        <f t="shared" si="1"/>
        <v>11053.067813216481</v>
      </c>
      <c r="AW18" s="8">
        <f t="shared" si="2"/>
        <v>-2.9165907939500002</v>
      </c>
      <c r="AX18" s="9">
        <f t="shared" si="3"/>
        <v>11537.53075837024</v>
      </c>
    </row>
    <row r="19" spans="1:50" x14ac:dyDescent="0.35">
      <c r="A19">
        <v>49</v>
      </c>
      <c r="B19" t="s">
        <v>36</v>
      </c>
      <c r="C19" s="2">
        <v>44386.653900462959</v>
      </c>
      <c r="D19">
        <v>131</v>
      </c>
      <c r="E19" t="s">
        <v>14</v>
      </c>
      <c r="F19">
        <v>0</v>
      </c>
      <c r="G19">
        <v>6.0049999999999999</v>
      </c>
      <c r="H19" s="3">
        <v>420725</v>
      </c>
      <c r="I19">
        <v>0.872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44386.653900462959</v>
      </c>
      <c r="R19">
        <v>131</v>
      </c>
      <c r="S19" t="s">
        <v>14</v>
      </c>
      <c r="T19">
        <v>0</v>
      </c>
      <c r="U19">
        <v>5.9509999999999996</v>
      </c>
      <c r="V19" s="3">
        <v>4020</v>
      </c>
      <c r="W19">
        <v>1.194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44386.653900462959</v>
      </c>
      <c r="AF19">
        <v>131</v>
      </c>
      <c r="AG19" t="s">
        <v>14</v>
      </c>
      <c r="AH19">
        <v>0</v>
      </c>
      <c r="AI19">
        <v>12.101000000000001</v>
      </c>
      <c r="AJ19" s="3">
        <v>61345</v>
      </c>
      <c r="AK19">
        <v>12.153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1177.492250184875</v>
      </c>
      <c r="AU19" s="7">
        <f t="shared" si="1"/>
        <v>11171.976369500751</v>
      </c>
      <c r="AW19" s="8">
        <f t="shared" si="2"/>
        <v>1086.7988233519375</v>
      </c>
      <c r="AX19" s="9">
        <f t="shared" si="3"/>
        <v>11664.1162212535</v>
      </c>
    </row>
    <row r="20" spans="1:50" x14ac:dyDescent="0.35">
      <c r="A20">
        <v>50</v>
      </c>
      <c r="B20" t="s">
        <v>37</v>
      </c>
      <c r="C20" s="2">
        <v>44386.675162037034</v>
      </c>
      <c r="D20">
        <v>51</v>
      </c>
      <c r="E20" t="s">
        <v>14</v>
      </c>
      <c r="F20">
        <v>0</v>
      </c>
      <c r="G20">
        <v>6.0049999999999999</v>
      </c>
      <c r="H20" s="3">
        <v>171059</v>
      </c>
      <c r="I20">
        <v>0.35199999999999998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44386.675162037034</v>
      </c>
      <c r="R20">
        <v>51</v>
      </c>
      <c r="S20" t="s">
        <v>14</v>
      </c>
      <c r="T20">
        <v>0</v>
      </c>
      <c r="U20">
        <v>5.97</v>
      </c>
      <c r="V20" s="3">
        <v>1473</v>
      </c>
      <c r="W20">
        <v>0.51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44386.675162037034</v>
      </c>
      <c r="AF20">
        <v>51</v>
      </c>
      <c r="AG20" t="s">
        <v>14</v>
      </c>
      <c r="AH20">
        <v>0</v>
      </c>
      <c r="AI20">
        <v>12.063000000000001</v>
      </c>
      <c r="AJ20" s="3">
        <v>101660</v>
      </c>
      <c r="AK20">
        <v>20.006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513.88354267520776</v>
      </c>
      <c r="AU20" s="7">
        <f t="shared" si="1"/>
        <v>18233.881390988001</v>
      </c>
      <c r="AW20" s="8">
        <f t="shared" si="2"/>
        <v>446.79168815894712</v>
      </c>
      <c r="AX20" s="9">
        <f t="shared" si="3"/>
        <v>19265.490873944</v>
      </c>
    </row>
    <row r="21" spans="1:50" x14ac:dyDescent="0.35">
      <c r="A21">
        <v>51</v>
      </c>
      <c r="B21" t="s">
        <v>38</v>
      </c>
      <c r="C21" s="2">
        <v>44386.696412037039</v>
      </c>
      <c r="D21">
        <v>136</v>
      </c>
      <c r="E21" t="s">
        <v>14</v>
      </c>
      <c r="F21">
        <v>0</v>
      </c>
      <c r="G21">
        <v>6.0069999999999997</v>
      </c>
      <c r="H21" s="3">
        <v>43423</v>
      </c>
      <c r="I21">
        <v>8.5999999999999993E-2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44386.696412037039</v>
      </c>
      <c r="R21">
        <v>136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44386.696412037039</v>
      </c>
      <c r="AF21">
        <v>136</v>
      </c>
      <c r="AG21" t="s">
        <v>14</v>
      </c>
      <c r="AH21">
        <v>0</v>
      </c>
      <c r="AI21">
        <v>12.162000000000001</v>
      </c>
      <c r="AJ21" s="3">
        <v>9814</v>
      </c>
      <c r="AK21">
        <v>1.968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135.32285143455022</v>
      </c>
      <c r="AU21" s="7">
        <f t="shared" si="1"/>
        <v>1848.29993280908</v>
      </c>
      <c r="AW21" s="8">
        <f t="shared" si="2"/>
        <v>113.7805411672839</v>
      </c>
      <c r="AX21" s="9">
        <f t="shared" si="3"/>
        <v>1871.0127246690402</v>
      </c>
    </row>
    <row r="22" spans="1:50" x14ac:dyDescent="0.35">
      <c r="A22">
        <v>52</v>
      </c>
      <c r="B22" t="s">
        <v>39</v>
      </c>
      <c r="C22" s="2">
        <v>44386.717673611114</v>
      </c>
      <c r="D22">
        <v>190</v>
      </c>
      <c r="E22" t="s">
        <v>14</v>
      </c>
      <c r="F22">
        <v>0</v>
      </c>
      <c r="G22">
        <v>6.0069999999999997</v>
      </c>
      <c r="H22" s="3">
        <v>44059</v>
      </c>
      <c r="I22">
        <v>8.6999999999999994E-2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44386.717673611114</v>
      </c>
      <c r="R22">
        <v>190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44386.717673611114</v>
      </c>
      <c r="AF22">
        <v>190</v>
      </c>
      <c r="AG22" t="s">
        <v>14</v>
      </c>
      <c r="AH22">
        <v>0</v>
      </c>
      <c r="AI22">
        <v>12.085000000000001</v>
      </c>
      <c r="AJ22" s="3">
        <v>82032</v>
      </c>
      <c r="AK22">
        <v>16.195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137.27511524840781</v>
      </c>
      <c r="AU22" s="7">
        <f t="shared" si="1"/>
        <v>14821.167838763522</v>
      </c>
      <c r="AW22" s="8">
        <f t="shared" si="2"/>
        <v>115.4496744663471</v>
      </c>
      <c r="AX22" s="9">
        <f t="shared" si="3"/>
        <v>15571.24281086976</v>
      </c>
    </row>
    <row r="23" spans="1:50" x14ac:dyDescent="0.35">
      <c r="A23">
        <v>53</v>
      </c>
      <c r="B23" t="s">
        <v>40</v>
      </c>
      <c r="C23" s="2">
        <v>44386.738946759258</v>
      </c>
      <c r="D23">
        <v>26</v>
      </c>
      <c r="E23" t="s">
        <v>14</v>
      </c>
      <c r="F23">
        <v>0</v>
      </c>
      <c r="G23">
        <v>6.0289999999999999</v>
      </c>
      <c r="H23" s="3">
        <v>2357</v>
      </c>
      <c r="I23">
        <v>0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44386.738946759258</v>
      </c>
      <c r="R23">
        <v>26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44386.738946759258</v>
      </c>
      <c r="AF23">
        <v>26</v>
      </c>
      <c r="AG23" t="s">
        <v>14</v>
      </c>
      <c r="AH23">
        <v>0</v>
      </c>
      <c r="AI23">
        <v>12.132999999999999</v>
      </c>
      <c r="AJ23" s="3">
        <v>31077</v>
      </c>
      <c r="AK23">
        <v>6.1909999999999998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2.1227382912499992</v>
      </c>
      <c r="AU23" s="7">
        <f t="shared" si="1"/>
        <v>5735.8837938566703</v>
      </c>
      <c r="AW23" s="8">
        <f t="shared" si="2"/>
        <v>1.973872730450001</v>
      </c>
      <c r="AX23" s="9">
        <f t="shared" si="3"/>
        <v>5922.3608183544602</v>
      </c>
    </row>
    <row r="24" spans="1:50" x14ac:dyDescent="0.35">
      <c r="A24">
        <v>54</v>
      </c>
      <c r="B24" t="s">
        <v>41</v>
      </c>
      <c r="C24" s="2">
        <v>44386.760196759256</v>
      </c>
      <c r="D24">
        <v>12</v>
      </c>
      <c r="E24" t="s">
        <v>14</v>
      </c>
      <c r="F24">
        <v>0</v>
      </c>
      <c r="G24">
        <v>6.0060000000000002</v>
      </c>
      <c r="H24" s="3">
        <v>668834</v>
      </c>
      <c r="I24">
        <v>1.39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44386.760196759256</v>
      </c>
      <c r="R24">
        <v>12</v>
      </c>
      <c r="S24" t="s">
        <v>14</v>
      </c>
      <c r="T24">
        <v>0</v>
      </c>
      <c r="U24">
        <v>5.9560000000000004</v>
      </c>
      <c r="V24" s="3">
        <v>6119</v>
      </c>
      <c r="W24">
        <v>1.758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44386.760196759256</v>
      </c>
      <c r="AF24">
        <v>12</v>
      </c>
      <c r="AG24" t="s">
        <v>14</v>
      </c>
      <c r="AH24">
        <v>0</v>
      </c>
      <c r="AI24">
        <v>12.157999999999999</v>
      </c>
      <c r="AJ24" s="3">
        <v>9746</v>
      </c>
      <c r="AK24">
        <v>1.954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1736.1597678583926</v>
      </c>
      <c r="AU24" s="7">
        <f t="shared" ref="AU24:AU30" si="5">((-0.00000006277*AJ24^2)+(0.1854*AJ24)+(34.83))</f>
        <v>1835.7762219306799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1707.8832146256796</v>
      </c>
      <c r="AX24" s="9">
        <f t="shared" ref="AX24:AX30" si="7">(-0.00000001626*AJ24^2)+(0.1912*AJ24)+(-3.858)</f>
        <v>1858.0327517698402</v>
      </c>
    </row>
    <row r="25" spans="1:50" x14ac:dyDescent="0.35">
      <c r="A25">
        <v>55</v>
      </c>
      <c r="B25" t="s">
        <v>42</v>
      </c>
      <c r="C25" s="2">
        <v>44386.781446759262</v>
      </c>
      <c r="D25">
        <v>192</v>
      </c>
      <c r="E25" t="s">
        <v>14</v>
      </c>
      <c r="F25">
        <v>0</v>
      </c>
      <c r="G25">
        <v>6.0110000000000001</v>
      </c>
      <c r="H25" s="3">
        <v>668413</v>
      </c>
      <c r="I25">
        <v>1.389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44386.781446759262</v>
      </c>
      <c r="R25">
        <v>192</v>
      </c>
      <c r="S25" t="s">
        <v>14</v>
      </c>
      <c r="T25">
        <v>0</v>
      </c>
      <c r="U25">
        <v>5.9649999999999999</v>
      </c>
      <c r="V25" s="3">
        <v>5239</v>
      </c>
      <c r="W25">
        <v>1.5209999999999999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44386.781446759262</v>
      </c>
      <c r="AF25">
        <v>192</v>
      </c>
      <c r="AG25" t="s">
        <v>14</v>
      </c>
      <c r="AH25">
        <v>0</v>
      </c>
      <c r="AI25">
        <v>12.076000000000001</v>
      </c>
      <c r="AJ25" s="3">
        <v>95819</v>
      </c>
      <c r="AK25">
        <v>18.873999999999999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1735.296911939982</v>
      </c>
      <c r="AU25" s="7">
        <f t="shared" si="5"/>
        <v>17223.363606632032</v>
      </c>
      <c r="AW25" s="8">
        <f t="shared" si="6"/>
        <v>1706.8419440270081</v>
      </c>
      <c r="AX25" s="9">
        <f t="shared" si="7"/>
        <v>18167.447174826142</v>
      </c>
    </row>
    <row r="26" spans="1:50" x14ac:dyDescent="0.35">
      <c r="A26">
        <v>56</v>
      </c>
      <c r="B26" t="s">
        <v>43</v>
      </c>
      <c r="C26" s="2">
        <v>44386.802731481483</v>
      </c>
      <c r="D26">
        <v>10</v>
      </c>
      <c r="E26" t="s">
        <v>14</v>
      </c>
      <c r="F26">
        <v>0</v>
      </c>
      <c r="G26">
        <v>6.0149999999999997</v>
      </c>
      <c r="H26" s="3">
        <v>157790</v>
      </c>
      <c r="I26">
        <v>0.32400000000000001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44386.802731481483</v>
      </c>
      <c r="R26">
        <v>10</v>
      </c>
      <c r="S26" t="s">
        <v>14</v>
      </c>
      <c r="T26">
        <v>0</v>
      </c>
      <c r="U26">
        <v>5.9720000000000004</v>
      </c>
      <c r="V26" s="3">
        <v>1560</v>
      </c>
      <c r="W26">
        <v>0.53300000000000003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44386.802731481483</v>
      </c>
      <c r="AF26">
        <v>10</v>
      </c>
      <c r="AG26" t="s">
        <v>14</v>
      </c>
      <c r="AH26">
        <v>0</v>
      </c>
      <c r="AI26">
        <v>12.079000000000001</v>
      </c>
      <c r="AJ26" s="3">
        <v>103484</v>
      </c>
      <c r="AK26">
        <v>20.359000000000002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475.76710023758</v>
      </c>
      <c r="AU26" s="7">
        <f t="shared" si="5"/>
        <v>18548.563545670881</v>
      </c>
      <c r="AW26" s="8">
        <f t="shared" si="6"/>
        <v>412.35541999231003</v>
      </c>
      <c r="AX26" s="9">
        <f t="shared" si="7"/>
        <v>19608.155463957442</v>
      </c>
    </row>
    <row r="27" spans="1:50" x14ac:dyDescent="0.35">
      <c r="A27">
        <v>57</v>
      </c>
      <c r="B27" t="s">
        <v>44</v>
      </c>
      <c r="C27" s="2">
        <v>44386.823993055557</v>
      </c>
      <c r="D27">
        <v>76</v>
      </c>
      <c r="E27" t="s">
        <v>14</v>
      </c>
      <c r="F27">
        <v>0</v>
      </c>
      <c r="G27">
        <v>6.0069999999999997</v>
      </c>
      <c r="H27" s="3">
        <v>453280</v>
      </c>
      <c r="I27">
        <v>0.94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44386.823993055557</v>
      </c>
      <c r="R27">
        <v>76</v>
      </c>
      <c r="S27" t="s">
        <v>14</v>
      </c>
      <c r="T27">
        <v>0</v>
      </c>
      <c r="U27">
        <v>5.95</v>
      </c>
      <c r="V27" s="3">
        <v>3844</v>
      </c>
      <c r="W27">
        <v>1.147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44386.823993055557</v>
      </c>
      <c r="AF27">
        <v>76</v>
      </c>
      <c r="AG27" t="s">
        <v>14</v>
      </c>
      <c r="AH27">
        <v>0</v>
      </c>
      <c r="AI27">
        <v>12.106999999999999</v>
      </c>
      <c r="AJ27" s="3">
        <v>61851</v>
      </c>
      <c r="AK27">
        <v>12.252000000000001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1256.52397659392</v>
      </c>
      <c r="AU27" s="7">
        <f t="shared" si="5"/>
        <v>11261.875864963231</v>
      </c>
      <c r="AW27" s="8">
        <f t="shared" si="6"/>
        <v>1169.1412525094399</v>
      </c>
      <c r="AX27" s="9">
        <f t="shared" si="7"/>
        <v>11759.84981877174</v>
      </c>
    </row>
    <row r="28" spans="1:50" x14ac:dyDescent="0.35">
      <c r="A28">
        <v>58</v>
      </c>
      <c r="B28" t="s">
        <v>45</v>
      </c>
      <c r="C28" s="2">
        <v>44386.845243055555</v>
      </c>
      <c r="D28">
        <v>45</v>
      </c>
      <c r="E28" t="s">
        <v>14</v>
      </c>
      <c r="F28">
        <v>0</v>
      </c>
      <c r="G28">
        <v>6.008</v>
      </c>
      <c r="H28" s="3">
        <v>269231</v>
      </c>
      <c r="I28">
        <v>0.55600000000000005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44386.845243055555</v>
      </c>
      <c r="R28">
        <v>45</v>
      </c>
      <c r="S28" t="s">
        <v>14</v>
      </c>
      <c r="T28">
        <v>0</v>
      </c>
      <c r="U28">
        <v>5.9560000000000004</v>
      </c>
      <c r="V28" s="3">
        <v>2071</v>
      </c>
      <c r="W28">
        <v>0.67100000000000004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44386.845243055555</v>
      </c>
      <c r="AF28">
        <v>45</v>
      </c>
      <c r="AG28" t="s">
        <v>14</v>
      </c>
      <c r="AH28">
        <v>0</v>
      </c>
      <c r="AI28">
        <v>12.09</v>
      </c>
      <c r="AJ28" s="3">
        <v>81213</v>
      </c>
      <c r="AK28">
        <v>16.035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786.96224354315177</v>
      </c>
      <c r="AU28" s="7">
        <f t="shared" si="5"/>
        <v>14677.717440567872</v>
      </c>
      <c r="AW28" s="8">
        <f t="shared" si="6"/>
        <v>700.24910843845521</v>
      </c>
      <c r="AX28" s="9">
        <f t="shared" si="7"/>
        <v>15416.823934740059</v>
      </c>
    </row>
    <row r="29" spans="1:50" x14ac:dyDescent="0.35">
      <c r="A29">
        <v>59</v>
      </c>
      <c r="B29" t="s">
        <v>46</v>
      </c>
      <c r="C29" s="2">
        <v>44386.86650462963</v>
      </c>
      <c r="D29">
        <v>182</v>
      </c>
      <c r="E29" t="s">
        <v>14</v>
      </c>
      <c r="F29">
        <v>0</v>
      </c>
      <c r="G29">
        <v>6.0119999999999996</v>
      </c>
      <c r="H29" s="3">
        <v>11144</v>
      </c>
      <c r="I29">
        <v>1.7999999999999999E-2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44386.86650462963</v>
      </c>
      <c r="R29">
        <v>182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44386.86650462963</v>
      </c>
      <c r="AF29">
        <v>182</v>
      </c>
      <c r="AG29" t="s">
        <v>14</v>
      </c>
      <c r="AH29">
        <v>0</v>
      </c>
      <c r="AI29">
        <v>12.101000000000001</v>
      </c>
      <c r="AJ29" s="3">
        <v>73223</v>
      </c>
      <c r="AK29">
        <v>14.477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28.41253064</v>
      </c>
      <c r="AU29" s="7">
        <f t="shared" si="5"/>
        <v>13273.82608285067</v>
      </c>
      <c r="AW29" s="8">
        <f t="shared" si="6"/>
        <v>28.938325581817601</v>
      </c>
      <c r="AX29" s="9">
        <f t="shared" si="7"/>
        <v>13909.199858326459</v>
      </c>
    </row>
    <row r="30" spans="1:50" x14ac:dyDescent="0.35">
      <c r="A30">
        <v>60</v>
      </c>
      <c r="B30" t="s">
        <v>47</v>
      </c>
      <c r="C30" s="2">
        <v>44386.887754629628</v>
      </c>
      <c r="D30">
        <v>21</v>
      </c>
      <c r="E30" t="s">
        <v>14</v>
      </c>
      <c r="F30">
        <v>0</v>
      </c>
      <c r="G30">
        <v>6.0410000000000004</v>
      </c>
      <c r="H30" s="3">
        <v>2253</v>
      </c>
      <c r="I30">
        <v>0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44386.887754629628</v>
      </c>
      <c r="R30">
        <v>21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44386.887754629628</v>
      </c>
      <c r="AF30">
        <v>21</v>
      </c>
      <c r="AG30" t="s">
        <v>14</v>
      </c>
      <c r="AH30">
        <v>0</v>
      </c>
      <c r="AI30">
        <v>12.147</v>
      </c>
      <c r="AJ30" s="3">
        <v>31378</v>
      </c>
      <c r="AK30">
        <v>6.2510000000000003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1.8312301912499995</v>
      </c>
      <c r="AU30" s="7">
        <f t="shared" si="5"/>
        <v>5790.5091834513205</v>
      </c>
      <c r="AW30" s="8">
        <f t="shared" si="6"/>
        <v>1.6040642784500001</v>
      </c>
      <c r="AX30" s="9">
        <f t="shared" si="7"/>
        <v>5979.60634734616</v>
      </c>
    </row>
    <row r="31" spans="1:50" x14ac:dyDescent="0.35">
      <c r="A31">
        <v>61</v>
      </c>
      <c r="B31" t="s">
        <v>48</v>
      </c>
      <c r="C31" s="2">
        <v>44386.90902777778</v>
      </c>
      <c r="D31">
        <v>138</v>
      </c>
      <c r="E31" t="s">
        <v>14</v>
      </c>
      <c r="F31">
        <v>0</v>
      </c>
      <c r="G31">
        <v>6.0190000000000001</v>
      </c>
      <c r="H31" s="3">
        <v>4177</v>
      </c>
      <c r="I31">
        <v>4.0000000000000001E-3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44386.90902777778</v>
      </c>
      <c r="R31">
        <v>138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44386.90902777778</v>
      </c>
      <c r="AF31">
        <v>138</v>
      </c>
      <c r="AG31" t="s">
        <v>14</v>
      </c>
      <c r="AH31">
        <v>0</v>
      </c>
      <c r="AI31">
        <v>12.093999999999999</v>
      </c>
      <c r="AJ31" s="3">
        <v>76510</v>
      </c>
      <c r="AK31">
        <v>15.119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34" si="8">IF(H31&lt;15000,((0.00000002125*H31^2)+(0.002705*H31)+(-4.371)),(IF(H31&lt;700000,((-0.0000000008162*H31^2)+(0.003141*H31)+(0.4702)), ((0.000000003285*V31^2)+(0.1899*V31)+(559.5)))))</f>
        <v>7.2985407412499992</v>
      </c>
      <c r="AU31" s="7">
        <f t="shared" ref="AU31:AU34" si="9">((-0.00000006277*AJ31^2)+(0.1854*AJ31)+(34.83))</f>
        <v>13852.342223123002</v>
      </c>
      <c r="AW31" s="8">
        <f t="shared" ref="AW31:AW34" si="10">IF(H31&lt;10000,((-0.00000005795*H31^2)+(0.003823*H31)+(-6.715)),(IF(H31&lt;700000,((-0.0000000001209*H31^2)+(0.002635*H31)+(-0.4111)), ((-0.00000002007*V31^2)+(0.2564*V31)+(286.1)))))</f>
        <v>8.2425982844500005</v>
      </c>
      <c r="AX31" s="9">
        <f t="shared" ref="AX31:AX34" si="11">(-0.00000001626*AJ31^2)+(0.1912*AJ31)+(-3.858)</f>
        <v>14529.671535574002</v>
      </c>
    </row>
    <row r="32" spans="1:50" x14ac:dyDescent="0.35">
      <c r="A32">
        <v>62</v>
      </c>
      <c r="B32" t="s">
        <v>49</v>
      </c>
      <c r="C32" s="2">
        <v>44386.930300925924</v>
      </c>
      <c r="D32">
        <v>159</v>
      </c>
      <c r="E32" t="s">
        <v>14</v>
      </c>
      <c r="F32">
        <v>0</v>
      </c>
      <c r="G32">
        <v>6.0060000000000002</v>
      </c>
      <c r="H32" s="3">
        <v>855147</v>
      </c>
      <c r="I32">
        <v>1.7789999999999999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44386.930300925924</v>
      </c>
      <c r="R32">
        <v>159</v>
      </c>
      <c r="S32" t="s">
        <v>14</v>
      </c>
      <c r="T32">
        <v>0</v>
      </c>
      <c r="U32">
        <v>5.9560000000000004</v>
      </c>
      <c r="V32" s="3">
        <v>8622</v>
      </c>
      <c r="W32">
        <v>2.4289999999999998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44386.930300925924</v>
      </c>
      <c r="AF32">
        <v>159</v>
      </c>
      <c r="AG32" t="s">
        <v>14</v>
      </c>
      <c r="AH32">
        <v>0</v>
      </c>
      <c r="AI32">
        <v>12.07</v>
      </c>
      <c r="AJ32" s="3">
        <v>98679</v>
      </c>
      <c r="AK32">
        <v>19.428999999999998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2197.0620032339402</v>
      </c>
      <c r="AU32" s="7">
        <f t="shared" si="9"/>
        <v>17718.690897776432</v>
      </c>
      <c r="AW32" s="8">
        <f t="shared" si="10"/>
        <v>2495.2888185981201</v>
      </c>
      <c r="AX32" s="9">
        <f t="shared" si="11"/>
        <v>18705.234317633342</v>
      </c>
    </row>
    <row r="33" spans="1:50" x14ac:dyDescent="0.35">
      <c r="A33">
        <v>63</v>
      </c>
      <c r="B33" t="s">
        <v>50</v>
      </c>
      <c r="C33" s="2">
        <v>44386.951550925929</v>
      </c>
      <c r="D33">
        <v>41</v>
      </c>
      <c r="E33" t="s">
        <v>14</v>
      </c>
      <c r="F33">
        <v>0</v>
      </c>
      <c r="G33">
        <v>6.0069999999999997</v>
      </c>
      <c r="H33" s="3">
        <v>380065</v>
      </c>
      <c r="I33">
        <v>0.78800000000000003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44386.951550925929</v>
      </c>
      <c r="R33">
        <v>41</v>
      </c>
      <c r="S33" t="s">
        <v>14</v>
      </c>
      <c r="T33">
        <v>0</v>
      </c>
      <c r="U33">
        <v>5.9509999999999996</v>
      </c>
      <c r="V33" s="3">
        <v>3743</v>
      </c>
      <c r="W33">
        <v>1.1200000000000001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44386.951550925929</v>
      </c>
      <c r="AF33">
        <v>41</v>
      </c>
      <c r="AG33" t="s">
        <v>14</v>
      </c>
      <c r="AH33">
        <v>0</v>
      </c>
      <c r="AI33">
        <v>12.071</v>
      </c>
      <c r="AJ33" s="3">
        <v>96359</v>
      </c>
      <c r="AK33">
        <v>18.978999999999999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1076.3547612715549</v>
      </c>
      <c r="AU33" s="7">
        <f t="shared" si="9"/>
        <v>17316.965579579635</v>
      </c>
      <c r="AW33" s="8">
        <f t="shared" si="10"/>
        <v>983.59624202919758</v>
      </c>
      <c r="AX33" s="9">
        <f t="shared" si="11"/>
        <v>18269.00777511494</v>
      </c>
    </row>
    <row r="34" spans="1:50" x14ac:dyDescent="0.35">
      <c r="A34">
        <v>64</v>
      </c>
      <c r="B34" t="s">
        <v>51</v>
      </c>
      <c r="C34" s="2">
        <v>44386.97278935185</v>
      </c>
      <c r="D34">
        <v>111</v>
      </c>
      <c r="E34" t="s">
        <v>14</v>
      </c>
      <c r="F34">
        <v>0</v>
      </c>
      <c r="G34">
        <v>6.0069999999999997</v>
      </c>
      <c r="H34" s="3">
        <v>151474</v>
      </c>
      <c r="I34">
        <v>0.311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44386.97278935185</v>
      </c>
      <c r="R34">
        <v>111</v>
      </c>
      <c r="S34" t="s">
        <v>14</v>
      </c>
      <c r="T34">
        <v>0</v>
      </c>
      <c r="U34">
        <v>5.9489999999999998</v>
      </c>
      <c r="V34" s="3">
        <v>1452</v>
      </c>
      <c r="W34">
        <v>0.504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44386.97278935185</v>
      </c>
      <c r="AF34">
        <v>111</v>
      </c>
      <c r="AG34" t="s">
        <v>14</v>
      </c>
      <c r="AH34">
        <v>0</v>
      </c>
      <c r="AI34">
        <v>12.05</v>
      </c>
      <c r="AJ34" s="3">
        <v>107768</v>
      </c>
      <c r="AK34">
        <v>21.187000000000001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457.52283702184877</v>
      </c>
      <c r="AU34" s="7">
        <f t="shared" si="9"/>
        <v>19286.010071707522</v>
      </c>
      <c r="AW34" s="8">
        <f t="shared" si="10"/>
        <v>395.94891534347164</v>
      </c>
      <c r="AX34" s="9">
        <f t="shared" si="11"/>
        <v>20412.540905941762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2021-07-12T14:16:31Z</dcterms:modified>
</cp:coreProperties>
</file>