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Draft Content\3.0 Rates &amp; Statistics\New Sitefinity 3.0 Rates and Statistics\3.1 Banking System\"/>
    </mc:Choice>
  </mc:AlternateContent>
  <xr:revisionPtr revIDLastSave="0" documentId="13_ncr:1_{0DC3A42A-90A4-440C-8D35-88790FCECD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77-2025" sheetId="10" r:id="rId1"/>
    <sheet name="Notes" sheetId="11" r:id="rId2"/>
  </sheets>
  <definedNames>
    <definedName name="_Parse_Out" localSheetId="0" hidden="1">'1977-2025'!$A$4:$O$4</definedName>
    <definedName name="_Parse_Out" hidden="1">#REF!</definedName>
    <definedName name="OLE_LINK1" localSheetId="1">Notes!$A$22</definedName>
    <definedName name="Print_Area_MI" localSheetId="0">'1977-2025'!#REF!</definedName>
    <definedName name="_xlnm.Print_Titles" localSheetId="0">'1977-2025'!$1:$8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3" i="10" l="1"/>
  <c r="AJ523" i="10"/>
  <c r="AK523" i="10"/>
  <c r="AL523" i="10"/>
  <c r="AM523" i="10"/>
  <c r="AN523" i="10"/>
  <c r="AO523" i="10"/>
  <c r="AP523" i="10"/>
  <c r="AQ523" i="10"/>
  <c r="AR523" i="10"/>
  <c r="AS523" i="10"/>
  <c r="AT523" i="10"/>
  <c r="AU523" i="10"/>
  <c r="AV523" i="10"/>
  <c r="AW523" i="10"/>
  <c r="AX523" i="10"/>
  <c r="AI524" i="10"/>
  <c r="AJ524" i="10"/>
  <c r="AK524" i="10"/>
  <c r="AL524" i="10"/>
  <c r="AM524" i="10"/>
  <c r="AN524" i="10"/>
  <c r="AO524" i="10"/>
  <c r="AP524" i="10"/>
  <c r="AQ524" i="10"/>
  <c r="AR524" i="10"/>
  <c r="AS524" i="10"/>
  <c r="AT524" i="10"/>
  <c r="AU524" i="10"/>
  <c r="AV524" i="10"/>
  <c r="AW524" i="10"/>
  <c r="AX524" i="10"/>
  <c r="AI525" i="10"/>
  <c r="AJ525" i="10"/>
  <c r="AK525" i="10"/>
  <c r="AL525" i="10"/>
  <c r="AM525" i="10"/>
  <c r="AN525" i="10"/>
  <c r="AO525" i="10"/>
  <c r="AP525" i="10"/>
  <c r="AQ525" i="10"/>
  <c r="AR525" i="10"/>
  <c r="AS525" i="10"/>
  <c r="AT525" i="10"/>
  <c r="AU525" i="10"/>
  <c r="AV525" i="10"/>
  <c r="AW525" i="10"/>
  <c r="AX525" i="10"/>
  <c r="AI526" i="10"/>
  <c r="AJ526" i="10"/>
  <c r="AK526" i="10"/>
  <c r="AL526" i="10"/>
  <c r="AM526" i="10"/>
  <c r="AN526" i="10"/>
  <c r="AO526" i="10"/>
  <c r="AP526" i="10"/>
  <c r="AQ526" i="10"/>
  <c r="AR526" i="10"/>
  <c r="AS526" i="10"/>
  <c r="AT526" i="10"/>
  <c r="AU526" i="10"/>
  <c r="AV526" i="10"/>
  <c r="AW526" i="10"/>
  <c r="AX526" i="10"/>
  <c r="AI527" i="10"/>
  <c r="AJ527" i="10"/>
  <c r="AK527" i="10"/>
  <c r="AL527" i="10"/>
  <c r="AM527" i="10"/>
  <c r="AN527" i="10"/>
  <c r="AO527" i="10"/>
  <c r="AP527" i="10"/>
  <c r="AQ527" i="10"/>
  <c r="AR527" i="10"/>
  <c r="AS527" i="10"/>
  <c r="AT527" i="10"/>
  <c r="AU527" i="10"/>
  <c r="AV527" i="10"/>
  <c r="AW527" i="10"/>
  <c r="AX527" i="10"/>
  <c r="AI528" i="10"/>
  <c r="AJ528" i="10"/>
  <c r="AK528" i="10"/>
  <c r="AL528" i="10"/>
  <c r="AM528" i="10"/>
  <c r="AN528" i="10"/>
  <c r="AO528" i="10"/>
  <c r="AP528" i="10"/>
  <c r="AQ528" i="10"/>
  <c r="AR528" i="10"/>
  <c r="AS528" i="10"/>
  <c r="AT528" i="10"/>
  <c r="AU528" i="10"/>
  <c r="AV528" i="10"/>
  <c r="AW528" i="10"/>
  <c r="AX528" i="10"/>
  <c r="AI529" i="10"/>
  <c r="AJ529" i="10"/>
  <c r="AK529" i="10"/>
  <c r="AL529" i="10"/>
  <c r="AM529" i="10"/>
  <c r="AN529" i="10"/>
  <c r="AO529" i="10"/>
  <c r="AP529" i="10"/>
  <c r="AQ529" i="10"/>
  <c r="AR529" i="10"/>
  <c r="AS529" i="10"/>
  <c r="AT529" i="10"/>
  <c r="AU529" i="10"/>
  <c r="AV529" i="10"/>
  <c r="AW529" i="10"/>
  <c r="AX529" i="10"/>
  <c r="AI530" i="10"/>
  <c r="AJ530" i="10"/>
  <c r="AK530" i="10"/>
  <c r="AL530" i="10"/>
  <c r="AM530" i="10"/>
  <c r="AN530" i="10"/>
  <c r="AO530" i="10"/>
  <c r="AP530" i="10"/>
  <c r="AQ530" i="10"/>
  <c r="AR530" i="10"/>
  <c r="AS530" i="10"/>
  <c r="AT530" i="10"/>
  <c r="AU530" i="10"/>
  <c r="AV530" i="10"/>
  <c r="AW530" i="10"/>
  <c r="AX530" i="10"/>
  <c r="AI531" i="10"/>
  <c r="AJ531" i="10"/>
  <c r="AK531" i="10"/>
  <c r="AL531" i="10"/>
  <c r="AM531" i="10"/>
  <c r="AN531" i="10"/>
  <c r="AO531" i="10"/>
  <c r="AP531" i="10"/>
  <c r="AQ531" i="10"/>
  <c r="AR531" i="10"/>
  <c r="AS531" i="10"/>
  <c r="AT531" i="10"/>
  <c r="AU531" i="10"/>
  <c r="AV531" i="10"/>
  <c r="AW531" i="10"/>
  <c r="AX531" i="10"/>
  <c r="AI532" i="10"/>
  <c r="AJ532" i="10"/>
  <c r="AK532" i="10"/>
  <c r="AL532" i="10"/>
  <c r="AM532" i="10"/>
  <c r="AN532" i="10"/>
  <c r="AO532" i="10"/>
  <c r="AP532" i="10"/>
  <c r="AQ532" i="10"/>
  <c r="AR532" i="10"/>
  <c r="AS532" i="10"/>
  <c r="AT532" i="10"/>
  <c r="AU532" i="10"/>
  <c r="AV532" i="10"/>
  <c r="AW532" i="10"/>
  <c r="AX532" i="10"/>
  <c r="AI533" i="10"/>
  <c r="AJ533" i="10"/>
  <c r="AK533" i="10"/>
  <c r="AL533" i="10"/>
  <c r="AM533" i="10"/>
  <c r="AN533" i="10"/>
  <c r="AO533" i="10"/>
  <c r="AP533" i="10"/>
  <c r="AQ533" i="10"/>
  <c r="AR533" i="10"/>
  <c r="AS533" i="10"/>
  <c r="AT533" i="10"/>
  <c r="AU533" i="10"/>
  <c r="AV533" i="10"/>
  <c r="AW533" i="10"/>
  <c r="AX533" i="10"/>
  <c r="AI534" i="10"/>
  <c r="AJ534" i="10"/>
  <c r="AK534" i="10"/>
  <c r="AL534" i="10"/>
  <c r="AM534" i="10"/>
  <c r="AN534" i="10"/>
  <c r="AO534" i="10"/>
  <c r="AP534" i="10"/>
  <c r="AQ534" i="10"/>
  <c r="AR534" i="10"/>
  <c r="AS534" i="10"/>
  <c r="AT534" i="10"/>
  <c r="AU534" i="10"/>
  <c r="AV534" i="10"/>
  <c r="AW534" i="10"/>
  <c r="AX534" i="10"/>
  <c r="AI535" i="10"/>
  <c r="AJ535" i="10"/>
  <c r="AK535" i="10"/>
  <c r="AL535" i="10"/>
  <c r="AM535" i="10"/>
  <c r="AN535" i="10"/>
  <c r="AO535" i="10"/>
  <c r="AP535" i="10"/>
  <c r="AQ535" i="10"/>
  <c r="AR535" i="10"/>
  <c r="AS535" i="10"/>
  <c r="AT535" i="10"/>
  <c r="AU535" i="10"/>
  <c r="AV535" i="10"/>
  <c r="AW535" i="10"/>
  <c r="AX535" i="10"/>
  <c r="AW536" i="10"/>
  <c r="AX536" i="10"/>
  <c r="AW547" i="10"/>
  <c r="AX547" i="10"/>
  <c r="AY547" i="10"/>
  <c r="AZ547" i="10"/>
  <c r="BA547" i="10"/>
  <c r="AY535" i="10"/>
  <c r="AZ535" i="10"/>
  <c r="BA535" i="10"/>
  <c r="AY536" i="10"/>
  <c r="AZ536" i="10"/>
  <c r="BA536" i="10"/>
  <c r="AX537" i="10"/>
  <c r="AY537" i="10"/>
  <c r="AZ537" i="10"/>
  <c r="BA537" i="10"/>
  <c r="AX538" i="10"/>
  <c r="AY538" i="10"/>
  <c r="AX539" i="10"/>
  <c r="AY539" i="10"/>
  <c r="AX540" i="10"/>
  <c r="AY540" i="10"/>
  <c r="AX541" i="10"/>
  <c r="AY541" i="10"/>
  <c r="AZ541" i="10"/>
  <c r="BA541" i="10"/>
  <c r="AX542" i="10"/>
  <c r="AY542" i="10"/>
  <c r="AZ542" i="10"/>
  <c r="BA542" i="10"/>
  <c r="AX543" i="10"/>
  <c r="AY543" i="10"/>
  <c r="AZ543" i="10"/>
  <c r="BA543" i="10"/>
  <c r="AX544" i="10"/>
  <c r="AY544" i="10"/>
  <c r="AZ544" i="10"/>
  <c r="BA544" i="10"/>
  <c r="AX545" i="10"/>
  <c r="AY545" i="10"/>
  <c r="AX546" i="10"/>
  <c r="AY546" i="10"/>
  <c r="AW546" i="10"/>
  <c r="AJ536" i="10"/>
  <c r="AK536" i="10"/>
  <c r="AL536" i="10"/>
  <c r="AM536" i="10"/>
  <c r="AN536" i="10"/>
  <c r="AO536" i="10"/>
  <c r="AP536" i="10"/>
  <c r="AQ536" i="10"/>
  <c r="AR536" i="10"/>
  <c r="AS536" i="10"/>
  <c r="AT536" i="10"/>
  <c r="AU536" i="10"/>
  <c r="AV536" i="10"/>
  <c r="AJ537" i="10"/>
  <c r="AK537" i="10"/>
  <c r="AL537" i="10"/>
  <c r="AM537" i="10"/>
  <c r="AN537" i="10"/>
  <c r="AO537" i="10"/>
  <c r="AP537" i="10"/>
  <c r="AQ537" i="10"/>
  <c r="AR537" i="10"/>
  <c r="AS537" i="10"/>
  <c r="AT537" i="10"/>
  <c r="AU537" i="10"/>
  <c r="AV537" i="10"/>
  <c r="AJ538" i="10"/>
  <c r="AK538" i="10"/>
  <c r="AL538" i="10"/>
  <c r="AM538" i="10"/>
  <c r="AN538" i="10"/>
  <c r="AO538" i="10"/>
  <c r="AP538" i="10"/>
  <c r="AQ538" i="10"/>
  <c r="AR538" i="10"/>
  <c r="AS538" i="10"/>
  <c r="AT538" i="10"/>
  <c r="AU538" i="10"/>
  <c r="AV538" i="10"/>
  <c r="AW537" i="10"/>
  <c r="AJ539" i="10"/>
  <c r="BA538" i="10" s="1"/>
  <c r="AK539" i="10"/>
  <c r="AL539" i="10"/>
  <c r="AM539" i="10"/>
  <c r="AN539" i="10"/>
  <c r="AO539" i="10"/>
  <c r="AP539" i="10"/>
  <c r="AQ539" i="10"/>
  <c r="AR539" i="10"/>
  <c r="AS539" i="10"/>
  <c r="AT539" i="10"/>
  <c r="AU539" i="10"/>
  <c r="AV539" i="10"/>
  <c r="AW538" i="10"/>
  <c r="AJ540" i="10"/>
  <c r="BA539" i="10" s="1"/>
  <c r="AK540" i="10"/>
  <c r="AL540" i="10"/>
  <c r="AM540" i="10"/>
  <c r="AN540" i="10"/>
  <c r="AO540" i="10"/>
  <c r="AP540" i="10"/>
  <c r="AQ540" i="10"/>
  <c r="AR540" i="10"/>
  <c r="AS540" i="10"/>
  <c r="AT540" i="10"/>
  <c r="AU540" i="10"/>
  <c r="AV540" i="10"/>
  <c r="AW539" i="10"/>
  <c r="AJ541" i="10"/>
  <c r="BA540" i="10" s="1"/>
  <c r="AK541" i="10"/>
  <c r="AL541" i="10"/>
  <c r="AM541" i="10"/>
  <c r="AN541" i="10"/>
  <c r="AO541" i="10"/>
  <c r="AP541" i="10"/>
  <c r="AQ541" i="10"/>
  <c r="AR541" i="10"/>
  <c r="AS541" i="10"/>
  <c r="AT541" i="10"/>
  <c r="AU541" i="10"/>
  <c r="AV541" i="10"/>
  <c r="AW540" i="10"/>
  <c r="AJ542" i="10"/>
  <c r="AK542" i="10"/>
  <c r="AL542" i="10"/>
  <c r="AM542" i="10"/>
  <c r="AN542" i="10"/>
  <c r="AO542" i="10"/>
  <c r="AP542" i="10"/>
  <c r="AQ542" i="10"/>
  <c r="AR542" i="10"/>
  <c r="AS542" i="10"/>
  <c r="AT542" i="10"/>
  <c r="AU542" i="10"/>
  <c r="AV542" i="10"/>
  <c r="AW541" i="10"/>
  <c r="AJ543" i="10"/>
  <c r="AK543" i="10"/>
  <c r="AL543" i="10"/>
  <c r="AM543" i="10"/>
  <c r="AN543" i="10"/>
  <c r="AO543" i="10"/>
  <c r="AP543" i="10"/>
  <c r="AQ543" i="10"/>
  <c r="AR543" i="10"/>
  <c r="AS543" i="10"/>
  <c r="AT543" i="10"/>
  <c r="AU543" i="10"/>
  <c r="AV543" i="10"/>
  <c r="AW542" i="10"/>
  <c r="AJ544" i="10"/>
  <c r="AK544" i="10"/>
  <c r="AL544" i="10"/>
  <c r="AM544" i="10"/>
  <c r="AN544" i="10"/>
  <c r="AO544" i="10"/>
  <c r="AP544" i="10"/>
  <c r="AQ544" i="10"/>
  <c r="AR544" i="10"/>
  <c r="AS544" i="10"/>
  <c r="AT544" i="10"/>
  <c r="AU544" i="10"/>
  <c r="AV544" i="10"/>
  <c r="AW543" i="10"/>
  <c r="AJ545" i="10"/>
  <c r="AK545" i="10"/>
  <c r="AL545" i="10"/>
  <c r="AM545" i="10"/>
  <c r="AN545" i="10"/>
  <c r="AO545" i="10"/>
  <c r="AP545" i="10"/>
  <c r="AQ545" i="10"/>
  <c r="AR545" i="10"/>
  <c r="AS545" i="10"/>
  <c r="AT545" i="10"/>
  <c r="AU545" i="10"/>
  <c r="AV545" i="10"/>
  <c r="AW544" i="10"/>
  <c r="AJ546" i="10"/>
  <c r="BA545" i="10" s="1"/>
  <c r="AK546" i="10"/>
  <c r="AL546" i="10"/>
  <c r="AM546" i="10"/>
  <c r="AN546" i="10"/>
  <c r="AO546" i="10"/>
  <c r="AP546" i="10"/>
  <c r="AQ546" i="10"/>
  <c r="AR546" i="10"/>
  <c r="AS546" i="10"/>
  <c r="AT546" i="10"/>
  <c r="AU546" i="10"/>
  <c r="AV546" i="10"/>
  <c r="AW545" i="10"/>
  <c r="AJ547" i="10"/>
  <c r="BA546" i="10" s="1"/>
  <c r="AK547" i="10"/>
  <c r="AL547" i="10"/>
  <c r="AM547" i="10"/>
  <c r="AN547" i="10"/>
  <c r="AO547" i="10"/>
  <c r="AP547" i="10"/>
  <c r="AQ547" i="10"/>
  <c r="AR547" i="10"/>
  <c r="AS547" i="10"/>
  <c r="AT547" i="10"/>
  <c r="AU547" i="10"/>
  <c r="AV547" i="10"/>
  <c r="AI537" i="10"/>
  <c r="AI538" i="10"/>
  <c r="AI539" i="10"/>
  <c r="AZ538" i="10" s="1"/>
  <c r="AI540" i="10"/>
  <c r="AZ539" i="10" s="1"/>
  <c r="AI541" i="10"/>
  <c r="AZ540" i="10" s="1"/>
  <c r="AI542" i="10"/>
  <c r="AI543" i="10"/>
  <c r="AI544" i="10"/>
  <c r="AI545" i="10"/>
  <c r="AI546" i="10"/>
  <c r="AZ545" i="10" s="1"/>
  <c r="AI547" i="10"/>
  <c r="AZ546" i="10" s="1"/>
  <c r="AI536" i="10"/>
  <c r="F419" i="10" l="1"/>
  <c r="J419" i="10"/>
  <c r="M419" i="10"/>
  <c r="F420" i="10"/>
  <c r="J420" i="10"/>
  <c r="M420" i="10"/>
  <c r="P420" i="10" s="1"/>
  <c r="F421" i="10"/>
  <c r="J421" i="10"/>
  <c r="M421" i="10"/>
  <c r="F422" i="10"/>
  <c r="J422" i="10"/>
  <c r="M422" i="10"/>
  <c r="F423" i="10"/>
  <c r="J423" i="10"/>
  <c r="M423" i="10"/>
  <c r="F424" i="10"/>
  <c r="J424" i="10"/>
  <c r="M424" i="10"/>
  <c r="F425" i="10"/>
  <c r="J425" i="10"/>
  <c r="M425" i="10"/>
  <c r="F426" i="10"/>
  <c r="J426" i="10"/>
  <c r="M426" i="10"/>
  <c r="F427" i="10"/>
  <c r="J427" i="10"/>
  <c r="M427" i="10"/>
  <c r="F428" i="10"/>
  <c r="J428" i="10"/>
  <c r="M428" i="10"/>
  <c r="P428" i="10" s="1"/>
  <c r="F429" i="10"/>
  <c r="J429" i="10"/>
  <c r="M429" i="10"/>
  <c r="F430" i="10"/>
  <c r="J430" i="10"/>
  <c r="M430" i="10"/>
  <c r="P430" i="10" l="1"/>
  <c r="P427" i="10"/>
  <c r="P419" i="10"/>
  <c r="P425" i="10"/>
  <c r="P421" i="10"/>
  <c r="O425" i="10"/>
  <c r="P422" i="10"/>
  <c r="P424" i="10"/>
  <c r="O419" i="10"/>
  <c r="P426" i="10"/>
  <c r="O428" i="10"/>
  <c r="O427" i="10"/>
  <c r="O422" i="10"/>
  <c r="O421" i="10"/>
  <c r="O430" i="10"/>
  <c r="O429" i="10"/>
  <c r="O424" i="10"/>
  <c r="O426" i="10"/>
  <c r="P429" i="10"/>
  <c r="O420" i="10"/>
  <c r="O423" i="10"/>
  <c r="P423" i="10"/>
  <c r="M443" i="10" l="1"/>
  <c r="J443" i="10"/>
  <c r="P443" i="10" l="1"/>
  <c r="F443" i="10"/>
  <c r="O443" i="10" s="1"/>
  <c r="F442" i="10"/>
  <c r="F440" i="10"/>
  <c r="F439" i="10"/>
  <c r="F438" i="10"/>
  <c r="F437" i="10"/>
  <c r="J438" i="10"/>
  <c r="M438" i="10"/>
  <c r="O438" i="10" l="1"/>
  <c r="P438" i="10"/>
  <c r="M442" i="10"/>
  <c r="J442" i="10"/>
  <c r="O442" i="10" s="1"/>
  <c r="P442" i="10" l="1"/>
  <c r="J440" i="10"/>
  <c r="M441" i="10"/>
  <c r="J441" i="10"/>
  <c r="F441" i="10"/>
  <c r="M440" i="10"/>
  <c r="M439" i="10"/>
  <c r="J439" i="10"/>
  <c r="O439" i="10" l="1"/>
  <c r="P440" i="10"/>
  <c r="O441" i="10"/>
  <c r="P441" i="10"/>
  <c r="P439" i="10"/>
  <c r="O440" i="10"/>
  <c r="M437" i="10"/>
  <c r="J437" i="10"/>
  <c r="O437" i="10" l="1"/>
  <c r="P437" i="10"/>
  <c r="M436" i="10"/>
  <c r="J436" i="10"/>
  <c r="F436" i="10"/>
  <c r="F435" i="10"/>
  <c r="O436" i="10" l="1"/>
  <c r="P436" i="10"/>
  <c r="M435" i="10"/>
  <c r="J435" i="10"/>
  <c r="O435" i="10" s="1"/>
  <c r="P435" i="10" l="1"/>
  <c r="M434" i="10"/>
  <c r="J434" i="10"/>
  <c r="F434" i="10"/>
  <c r="O434" i="10" l="1"/>
  <c r="P434" i="10"/>
  <c r="M433" i="10"/>
  <c r="J433" i="10"/>
  <c r="F433" i="10"/>
  <c r="P433" i="10" l="1"/>
  <c r="O433" i="10"/>
  <c r="M432" i="10" l="1"/>
  <c r="J432" i="10"/>
  <c r="F432" i="10"/>
  <c r="P432" i="10" l="1"/>
  <c r="M53" i="10" l="1"/>
  <c r="J53" i="10"/>
  <c r="F53" i="10"/>
  <c r="M52" i="10"/>
  <c r="J52" i="10"/>
  <c r="F52" i="10"/>
  <c r="M51" i="10"/>
  <c r="J51" i="10"/>
  <c r="F51" i="10"/>
  <c r="M50" i="10"/>
  <c r="J50" i="10"/>
  <c r="F50" i="10"/>
  <c r="M48" i="10"/>
  <c r="J48" i="10"/>
  <c r="F48" i="10"/>
  <c r="M47" i="10"/>
  <c r="J47" i="10"/>
  <c r="F47" i="10"/>
  <c r="M46" i="10"/>
  <c r="J46" i="10"/>
  <c r="F46" i="10"/>
  <c r="M45" i="10"/>
  <c r="J45" i="10"/>
  <c r="F45" i="10"/>
  <c r="M43" i="10"/>
  <c r="J43" i="10"/>
  <c r="F43" i="10"/>
  <c r="M42" i="10"/>
  <c r="J42" i="10"/>
  <c r="F42" i="10"/>
  <c r="M41" i="10"/>
  <c r="J41" i="10"/>
  <c r="F41" i="10"/>
  <c r="M40" i="10"/>
  <c r="J40" i="10"/>
  <c r="F40" i="10"/>
  <c r="M38" i="10"/>
  <c r="J38" i="10"/>
  <c r="F38" i="10"/>
  <c r="M37" i="10"/>
  <c r="J37" i="10"/>
  <c r="F37" i="10"/>
  <c r="M36" i="10"/>
  <c r="J36" i="10"/>
  <c r="F36" i="10"/>
  <c r="M35" i="10"/>
  <c r="J35" i="10"/>
  <c r="F35" i="10"/>
  <c r="M33" i="10"/>
  <c r="P33" i="10" s="1"/>
  <c r="F33" i="10"/>
  <c r="M32" i="10"/>
  <c r="J32" i="10"/>
  <c r="F32" i="10"/>
  <c r="M31" i="10"/>
  <c r="J31" i="10"/>
  <c r="F31" i="10"/>
  <c r="M30" i="10"/>
  <c r="J30" i="10"/>
  <c r="F30" i="10"/>
  <c r="M28" i="10"/>
  <c r="J28" i="10"/>
  <c r="F28" i="10"/>
  <c r="M27" i="10"/>
  <c r="J27" i="10"/>
  <c r="F27" i="10"/>
  <c r="M26" i="10"/>
  <c r="J26" i="10"/>
  <c r="F26" i="10"/>
  <c r="M25" i="10"/>
  <c r="J25" i="10"/>
  <c r="F25" i="10"/>
  <c r="M23" i="10"/>
  <c r="J23" i="10"/>
  <c r="F23" i="10"/>
  <c r="M22" i="10"/>
  <c r="J22" i="10"/>
  <c r="F22" i="10"/>
  <c r="M21" i="10"/>
  <c r="J21" i="10"/>
  <c r="F21" i="10"/>
  <c r="M20" i="10"/>
  <c r="J20" i="10"/>
  <c r="F20" i="10"/>
  <c r="M18" i="10"/>
  <c r="J18" i="10"/>
  <c r="F18" i="10"/>
  <c r="M17" i="10"/>
  <c r="J17" i="10"/>
  <c r="F17" i="10"/>
  <c r="M16" i="10"/>
  <c r="J16" i="10"/>
  <c r="F16" i="10"/>
  <c r="M15" i="10"/>
  <c r="J15" i="10"/>
  <c r="F15" i="10"/>
  <c r="M13" i="10"/>
  <c r="J13" i="10"/>
  <c r="F13" i="10"/>
  <c r="M12" i="10"/>
  <c r="J12" i="10"/>
  <c r="M11" i="10"/>
  <c r="J11" i="10"/>
  <c r="M10" i="10"/>
  <c r="J10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1" i="10"/>
  <c r="P82" i="10"/>
  <c r="P52" i="10" l="1"/>
  <c r="P53" i="10"/>
  <c r="P11" i="10"/>
  <c r="P43" i="10"/>
  <c r="P48" i="10"/>
  <c r="P35" i="10"/>
  <c r="P45" i="10"/>
  <c r="P10" i="10"/>
  <c r="P41" i="10"/>
  <c r="P36" i="10"/>
  <c r="P37" i="10"/>
  <c r="P12" i="10"/>
  <c r="P22" i="10"/>
  <c r="P32" i="10"/>
  <c r="P40" i="10"/>
  <c r="P46" i="10"/>
  <c r="P28" i="10"/>
  <c r="P51" i="10"/>
  <c r="P18" i="10"/>
  <c r="P38" i="10"/>
  <c r="P13" i="10"/>
  <c r="P23" i="10"/>
  <c r="P47" i="10"/>
  <c r="P27" i="10"/>
  <c r="P15" i="10"/>
  <c r="P25" i="10"/>
  <c r="P21" i="10"/>
  <c r="P31" i="10"/>
  <c r="P50" i="10"/>
  <c r="P17" i="10"/>
  <c r="P16" i="10"/>
  <c r="P26" i="10"/>
  <c r="P20" i="10"/>
  <c r="P30" i="10"/>
  <c r="P42" i="10"/>
  <c r="M417" i="10" l="1"/>
  <c r="J417" i="10"/>
  <c r="F417" i="10"/>
  <c r="F416" i="10"/>
  <c r="J416" i="10"/>
  <c r="M416" i="10"/>
  <c r="F415" i="10"/>
  <c r="J415" i="10"/>
  <c r="M415" i="10"/>
  <c r="M414" i="10"/>
  <c r="J414" i="10"/>
  <c r="F414" i="10"/>
  <c r="M413" i="10"/>
  <c r="J413" i="10"/>
  <c r="F413" i="10"/>
  <c r="M412" i="10"/>
  <c r="J412" i="10"/>
  <c r="F412" i="10"/>
  <c r="M411" i="10"/>
  <c r="J411" i="10"/>
  <c r="F411" i="10"/>
  <c r="M410" i="10"/>
  <c r="J410" i="10"/>
  <c r="F410" i="10"/>
  <c r="M409" i="10"/>
  <c r="J409" i="10"/>
  <c r="F409" i="10"/>
  <c r="M408" i="10"/>
  <c r="J408" i="10"/>
  <c r="F408" i="10"/>
  <c r="F407" i="10"/>
  <c r="M407" i="10"/>
  <c r="J407" i="10"/>
  <c r="M406" i="10"/>
  <c r="J406" i="10"/>
  <c r="F406" i="10"/>
  <c r="M404" i="10"/>
  <c r="J404" i="10"/>
  <c r="F404" i="10"/>
  <c r="M403" i="10"/>
  <c r="J403" i="10"/>
  <c r="F403" i="10"/>
  <c r="M286" i="10"/>
  <c r="M285" i="10"/>
  <c r="M284" i="10"/>
  <c r="M283" i="10"/>
  <c r="M282" i="10"/>
  <c r="M281" i="10"/>
  <c r="M280" i="10"/>
  <c r="M279" i="10"/>
  <c r="M278" i="10"/>
  <c r="M277" i="10"/>
  <c r="M276" i="10"/>
  <c r="J274" i="10"/>
  <c r="J286" i="10"/>
  <c r="J285" i="10"/>
  <c r="J284" i="10"/>
  <c r="J283" i="10"/>
  <c r="J282" i="10"/>
  <c r="J281" i="10"/>
  <c r="J280" i="10"/>
  <c r="J279" i="10"/>
  <c r="J278" i="10"/>
  <c r="J277" i="10"/>
  <c r="J276" i="10"/>
  <c r="M287" i="10"/>
  <c r="J287" i="10"/>
  <c r="F286" i="10"/>
  <c r="F285" i="10"/>
  <c r="F284" i="10"/>
  <c r="F283" i="10"/>
  <c r="F282" i="10"/>
  <c r="F281" i="10"/>
  <c r="F280" i="10"/>
  <c r="F279" i="10"/>
  <c r="F278" i="10"/>
  <c r="F277" i="10"/>
  <c r="F276" i="10"/>
  <c r="F287" i="10"/>
  <c r="M402" i="10"/>
  <c r="J402" i="10"/>
  <c r="F402" i="10"/>
  <c r="M401" i="10"/>
  <c r="J401" i="10"/>
  <c r="F401" i="10"/>
  <c r="M400" i="10"/>
  <c r="J400" i="10"/>
  <c r="F400" i="10"/>
  <c r="M399" i="10"/>
  <c r="J399" i="10"/>
  <c r="F399" i="10"/>
  <c r="M398" i="10"/>
  <c r="J398" i="10"/>
  <c r="F398" i="10"/>
  <c r="M397" i="10"/>
  <c r="J397" i="10"/>
  <c r="F397" i="10"/>
  <c r="M396" i="10"/>
  <c r="J396" i="10"/>
  <c r="F396" i="10"/>
  <c r="F395" i="10"/>
  <c r="M395" i="10"/>
  <c r="J395" i="10"/>
  <c r="M394" i="10"/>
  <c r="J394" i="10"/>
  <c r="F394" i="10"/>
  <c r="F393" i="10"/>
  <c r="M393" i="10"/>
  <c r="J393" i="10"/>
  <c r="F391" i="10"/>
  <c r="M391" i="10"/>
  <c r="J391" i="10"/>
  <c r="F390" i="10"/>
  <c r="M390" i="10"/>
  <c r="J390" i="10"/>
  <c r="M389" i="10"/>
  <c r="J389" i="10"/>
  <c r="F389" i="10"/>
  <c r="F388" i="10"/>
  <c r="M388" i="10"/>
  <c r="J388" i="10"/>
  <c r="M387" i="10"/>
  <c r="J387" i="10"/>
  <c r="F387" i="10"/>
  <c r="F386" i="10"/>
  <c r="M386" i="10"/>
  <c r="J386" i="10"/>
  <c r="M383" i="10"/>
  <c r="M384" i="10"/>
  <c r="M385" i="10"/>
  <c r="J383" i="10"/>
  <c r="J384" i="10"/>
  <c r="J385" i="10"/>
  <c r="F383" i="10"/>
  <c r="F384" i="10"/>
  <c r="F385" i="10"/>
  <c r="M382" i="10"/>
  <c r="J382" i="10"/>
  <c r="F382" i="10"/>
  <c r="M381" i="10"/>
  <c r="J381" i="10"/>
  <c r="F381" i="10"/>
  <c r="M380" i="10"/>
  <c r="J380" i="10"/>
  <c r="F380" i="10"/>
  <c r="M378" i="10"/>
  <c r="J378" i="10"/>
  <c r="F378" i="10"/>
  <c r="M377" i="10"/>
  <c r="J377" i="10"/>
  <c r="F377" i="10"/>
  <c r="M376" i="10"/>
  <c r="J376" i="10"/>
  <c r="F376" i="10"/>
  <c r="M375" i="10"/>
  <c r="J375" i="10"/>
  <c r="F375" i="10"/>
  <c r="M374" i="10"/>
  <c r="J374" i="10"/>
  <c r="F374" i="10"/>
  <c r="M373" i="10"/>
  <c r="J373" i="10"/>
  <c r="F373" i="10"/>
  <c r="M372" i="10"/>
  <c r="J372" i="10"/>
  <c r="F372" i="10"/>
  <c r="M371" i="10"/>
  <c r="J371" i="10"/>
  <c r="F371" i="10"/>
  <c r="M370" i="10"/>
  <c r="J370" i="10"/>
  <c r="F370" i="10"/>
  <c r="M369" i="10"/>
  <c r="J369" i="10"/>
  <c r="F369" i="10"/>
  <c r="M368" i="10"/>
  <c r="J368" i="10"/>
  <c r="F368" i="10"/>
  <c r="M367" i="10"/>
  <c r="J367" i="10"/>
  <c r="F367" i="10"/>
  <c r="M365" i="10"/>
  <c r="J365" i="10"/>
  <c r="F365" i="10"/>
  <c r="M364" i="10"/>
  <c r="J364" i="10"/>
  <c r="F364" i="10"/>
  <c r="M363" i="10"/>
  <c r="J363" i="10"/>
  <c r="F363" i="10"/>
  <c r="M362" i="10"/>
  <c r="J362" i="10"/>
  <c r="F362" i="10"/>
  <c r="M361" i="10"/>
  <c r="J361" i="10"/>
  <c r="F361" i="10"/>
  <c r="M360" i="10"/>
  <c r="J360" i="10"/>
  <c r="F360" i="10"/>
  <c r="M359" i="10"/>
  <c r="J359" i="10"/>
  <c r="F359" i="10"/>
  <c r="M358" i="10"/>
  <c r="J358" i="10"/>
  <c r="F358" i="10"/>
  <c r="M357" i="10"/>
  <c r="J357" i="10"/>
  <c r="F357" i="10"/>
  <c r="M356" i="10"/>
  <c r="J356" i="10"/>
  <c r="F356" i="10"/>
  <c r="M355" i="10"/>
  <c r="J355" i="10"/>
  <c r="F355" i="10"/>
  <c r="M354" i="10"/>
  <c r="J354" i="10"/>
  <c r="F354" i="10"/>
  <c r="M352" i="10"/>
  <c r="J352" i="10"/>
  <c r="F352" i="10"/>
  <c r="M351" i="10"/>
  <c r="J351" i="10"/>
  <c r="F351" i="10"/>
  <c r="M350" i="10"/>
  <c r="J350" i="10"/>
  <c r="F350" i="10"/>
  <c r="M349" i="10"/>
  <c r="J349" i="10"/>
  <c r="F349" i="10"/>
  <c r="M348" i="10"/>
  <c r="J348" i="10"/>
  <c r="F348" i="10"/>
  <c r="M347" i="10"/>
  <c r="J347" i="10"/>
  <c r="F347" i="10"/>
  <c r="M346" i="10"/>
  <c r="J346" i="10"/>
  <c r="F346" i="10"/>
  <c r="M345" i="10"/>
  <c r="J345" i="10"/>
  <c r="F345" i="10"/>
  <c r="M344" i="10"/>
  <c r="J344" i="10"/>
  <c r="F344" i="10"/>
  <c r="M343" i="10"/>
  <c r="J343" i="10"/>
  <c r="F343" i="10"/>
  <c r="M342" i="10"/>
  <c r="J342" i="10"/>
  <c r="F342" i="10"/>
  <c r="M341" i="10"/>
  <c r="J341" i="10"/>
  <c r="F341" i="10"/>
  <c r="M339" i="10"/>
  <c r="J339" i="10"/>
  <c r="F339" i="10"/>
  <c r="M338" i="10"/>
  <c r="J338" i="10"/>
  <c r="F338" i="10"/>
  <c r="M337" i="10"/>
  <c r="J337" i="10"/>
  <c r="F337" i="10"/>
  <c r="M336" i="10"/>
  <c r="J336" i="10"/>
  <c r="F336" i="10"/>
  <c r="M335" i="10"/>
  <c r="J335" i="10"/>
  <c r="F335" i="10"/>
  <c r="M334" i="10"/>
  <c r="J334" i="10"/>
  <c r="F334" i="10"/>
  <c r="M333" i="10"/>
  <c r="J333" i="10"/>
  <c r="F333" i="10"/>
  <c r="M332" i="10"/>
  <c r="J332" i="10"/>
  <c r="F332" i="10"/>
  <c r="M331" i="10"/>
  <c r="J331" i="10"/>
  <c r="F331" i="10"/>
  <c r="M330" i="10"/>
  <c r="J330" i="10"/>
  <c r="F330" i="10"/>
  <c r="M329" i="10"/>
  <c r="J329" i="10"/>
  <c r="F329" i="10"/>
  <c r="M328" i="10"/>
  <c r="J328" i="10"/>
  <c r="F328" i="10"/>
  <c r="M326" i="10"/>
  <c r="J326" i="10"/>
  <c r="F326" i="10"/>
  <c r="M325" i="10"/>
  <c r="J325" i="10"/>
  <c r="F325" i="10"/>
  <c r="M324" i="10"/>
  <c r="J324" i="10"/>
  <c r="F324" i="10"/>
  <c r="M323" i="10"/>
  <c r="J323" i="10"/>
  <c r="F323" i="10"/>
  <c r="M322" i="10"/>
  <c r="J322" i="10"/>
  <c r="F322" i="10"/>
  <c r="M321" i="10"/>
  <c r="J321" i="10"/>
  <c r="F321" i="10"/>
  <c r="M320" i="10"/>
  <c r="J320" i="10"/>
  <c r="F320" i="10"/>
  <c r="M319" i="10"/>
  <c r="J319" i="10"/>
  <c r="F319" i="10"/>
  <c r="M318" i="10"/>
  <c r="J318" i="10"/>
  <c r="F318" i="10"/>
  <c r="M317" i="10"/>
  <c r="J317" i="10"/>
  <c r="F317" i="10"/>
  <c r="M316" i="10"/>
  <c r="J316" i="10"/>
  <c r="F316" i="10"/>
  <c r="M315" i="10"/>
  <c r="J315" i="10"/>
  <c r="F315" i="10"/>
  <c r="M313" i="10"/>
  <c r="J313" i="10"/>
  <c r="F313" i="10"/>
  <c r="M312" i="10"/>
  <c r="J312" i="10"/>
  <c r="F312" i="10"/>
  <c r="M311" i="10"/>
  <c r="J311" i="10"/>
  <c r="F311" i="10"/>
  <c r="M310" i="10"/>
  <c r="J310" i="10"/>
  <c r="F310" i="10"/>
  <c r="M309" i="10"/>
  <c r="J309" i="10"/>
  <c r="F309" i="10"/>
  <c r="M308" i="10"/>
  <c r="J308" i="10"/>
  <c r="F308" i="10"/>
  <c r="M307" i="10"/>
  <c r="J307" i="10"/>
  <c r="F307" i="10"/>
  <c r="M306" i="10"/>
  <c r="J306" i="10"/>
  <c r="F306" i="10"/>
  <c r="M305" i="10"/>
  <c r="J305" i="10"/>
  <c r="F305" i="10"/>
  <c r="M304" i="10"/>
  <c r="J304" i="10"/>
  <c r="F304" i="10"/>
  <c r="M303" i="10"/>
  <c r="J303" i="10"/>
  <c r="F303" i="10"/>
  <c r="M302" i="10"/>
  <c r="J302" i="10"/>
  <c r="F302" i="10"/>
  <c r="M300" i="10"/>
  <c r="J300" i="10"/>
  <c r="F300" i="10"/>
  <c r="M299" i="10"/>
  <c r="J299" i="10"/>
  <c r="F299" i="10"/>
  <c r="M298" i="10"/>
  <c r="J298" i="10"/>
  <c r="F298" i="10"/>
  <c r="M297" i="10"/>
  <c r="J297" i="10"/>
  <c r="F297" i="10"/>
  <c r="M296" i="10"/>
  <c r="J296" i="10"/>
  <c r="F296" i="10"/>
  <c r="M295" i="10"/>
  <c r="J295" i="10"/>
  <c r="F295" i="10"/>
  <c r="M294" i="10"/>
  <c r="J294" i="10"/>
  <c r="F294" i="10"/>
  <c r="M293" i="10"/>
  <c r="J293" i="10"/>
  <c r="F293" i="10"/>
  <c r="M292" i="10"/>
  <c r="J292" i="10"/>
  <c r="F292" i="10"/>
  <c r="M291" i="10"/>
  <c r="J291" i="10"/>
  <c r="F291" i="10"/>
  <c r="M290" i="10"/>
  <c r="J290" i="10"/>
  <c r="F290" i="10"/>
  <c r="M289" i="10"/>
  <c r="J289" i="10"/>
  <c r="F289" i="10"/>
  <c r="M274" i="10"/>
  <c r="F274" i="10"/>
  <c r="M273" i="10"/>
  <c r="J273" i="10"/>
  <c r="F273" i="10"/>
  <c r="M272" i="10"/>
  <c r="J272" i="10"/>
  <c r="F272" i="10"/>
  <c r="M271" i="10"/>
  <c r="J271" i="10"/>
  <c r="F271" i="10"/>
  <c r="M270" i="10"/>
  <c r="J270" i="10"/>
  <c r="F270" i="10"/>
  <c r="M269" i="10"/>
  <c r="J269" i="10"/>
  <c r="F269" i="10"/>
  <c r="M268" i="10"/>
  <c r="J268" i="10"/>
  <c r="F268" i="10"/>
  <c r="M267" i="10"/>
  <c r="J267" i="10"/>
  <c r="F267" i="10"/>
  <c r="M266" i="10"/>
  <c r="J266" i="10"/>
  <c r="F266" i="10"/>
  <c r="M265" i="10"/>
  <c r="J265" i="10"/>
  <c r="F265" i="10"/>
  <c r="M264" i="10"/>
  <c r="J264" i="10"/>
  <c r="F264" i="10"/>
  <c r="M263" i="10"/>
  <c r="J263" i="10"/>
  <c r="F263" i="10"/>
  <c r="M261" i="10"/>
  <c r="J261" i="10"/>
  <c r="F261" i="10"/>
  <c r="M260" i="10"/>
  <c r="J260" i="10"/>
  <c r="F260" i="10"/>
  <c r="M259" i="10"/>
  <c r="J259" i="10"/>
  <c r="F259" i="10"/>
  <c r="M258" i="10"/>
  <c r="J258" i="10"/>
  <c r="F258" i="10"/>
  <c r="M257" i="10"/>
  <c r="J257" i="10"/>
  <c r="F257" i="10"/>
  <c r="M256" i="10"/>
  <c r="J256" i="10"/>
  <c r="F256" i="10"/>
  <c r="M255" i="10"/>
  <c r="J255" i="10"/>
  <c r="F255" i="10"/>
  <c r="M254" i="10"/>
  <c r="J254" i="10"/>
  <c r="F254" i="10"/>
  <c r="M253" i="10"/>
  <c r="J253" i="10"/>
  <c r="F253" i="10"/>
  <c r="M252" i="10"/>
  <c r="J252" i="10"/>
  <c r="F252" i="10"/>
  <c r="M251" i="10"/>
  <c r="J251" i="10"/>
  <c r="F251" i="10"/>
  <c r="M250" i="10"/>
  <c r="J250" i="10"/>
  <c r="F250" i="10"/>
  <c r="M248" i="10"/>
  <c r="J248" i="10"/>
  <c r="F248" i="10"/>
  <c r="M247" i="10"/>
  <c r="J247" i="10"/>
  <c r="F247" i="10"/>
  <c r="M246" i="10"/>
  <c r="J246" i="10"/>
  <c r="F246" i="10"/>
  <c r="M245" i="10"/>
  <c r="J245" i="10"/>
  <c r="F245" i="10"/>
  <c r="M244" i="10"/>
  <c r="J244" i="10"/>
  <c r="F244" i="10"/>
  <c r="M243" i="10"/>
  <c r="J243" i="10"/>
  <c r="F243" i="10"/>
  <c r="M242" i="10"/>
  <c r="J242" i="10"/>
  <c r="F242" i="10"/>
  <c r="M241" i="10"/>
  <c r="J241" i="10"/>
  <c r="F241" i="10"/>
  <c r="M240" i="10"/>
  <c r="J240" i="10"/>
  <c r="F240" i="10"/>
  <c r="M239" i="10"/>
  <c r="J239" i="10"/>
  <c r="F239" i="10"/>
  <c r="M238" i="10"/>
  <c r="J238" i="10"/>
  <c r="F238" i="10"/>
  <c r="M237" i="10"/>
  <c r="J237" i="10"/>
  <c r="F237" i="10"/>
  <c r="P235" i="10"/>
  <c r="P234" i="10"/>
  <c r="P233" i="10"/>
  <c r="P232" i="10"/>
  <c r="P231" i="10"/>
  <c r="P230" i="10"/>
  <c r="P229" i="10"/>
  <c r="P228" i="10"/>
  <c r="P227" i="10"/>
  <c r="P226" i="10"/>
  <c r="P225" i="10"/>
  <c r="P224" i="10"/>
  <c r="P222" i="10"/>
  <c r="P221" i="10"/>
  <c r="P220" i="10"/>
  <c r="P219" i="10"/>
  <c r="P218" i="10"/>
  <c r="P217" i="10"/>
  <c r="P216" i="10"/>
  <c r="P215" i="10"/>
  <c r="P214" i="10"/>
  <c r="P213" i="10"/>
  <c r="P212" i="10"/>
  <c r="P211" i="10"/>
  <c r="P209" i="10"/>
  <c r="P208" i="10"/>
  <c r="P207" i="10"/>
  <c r="P206" i="10"/>
  <c r="P205" i="10"/>
  <c r="P204" i="10"/>
  <c r="P203" i="10"/>
  <c r="P202" i="10"/>
  <c r="P201" i="10"/>
  <c r="P200" i="10"/>
  <c r="P199" i="10"/>
  <c r="P198" i="10"/>
  <c r="P196" i="10"/>
  <c r="P195" i="10"/>
  <c r="P194" i="10"/>
  <c r="P193" i="10"/>
  <c r="P192" i="10"/>
  <c r="P191" i="10"/>
  <c r="P190" i="10"/>
  <c r="P189" i="10"/>
  <c r="P188" i="10"/>
  <c r="P187" i="10"/>
  <c r="P186" i="10"/>
  <c r="P185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2" i="10"/>
  <c r="P91" i="10"/>
  <c r="P90" i="10"/>
  <c r="P89" i="10"/>
  <c r="P88" i="10"/>
  <c r="P87" i="10"/>
  <c r="P86" i="10"/>
  <c r="P85" i="10"/>
  <c r="P84" i="10"/>
  <c r="P83" i="10"/>
  <c r="P287" i="10" l="1"/>
  <c r="P417" i="10"/>
  <c r="O243" i="10"/>
  <c r="P244" i="10"/>
  <c r="P245" i="10"/>
  <c r="O248" i="10"/>
  <c r="P254" i="10"/>
  <c r="O257" i="10"/>
  <c r="P263" i="10"/>
  <c r="O266" i="10"/>
  <c r="P271" i="10"/>
  <c r="O291" i="10"/>
  <c r="P296" i="10"/>
  <c r="O299" i="10"/>
  <c r="P305" i="10"/>
  <c r="P313" i="10"/>
  <c r="O317" i="10"/>
  <c r="P322" i="10"/>
  <c r="P331" i="10"/>
  <c r="O334" i="10"/>
  <c r="P339" i="10"/>
  <c r="O343" i="10"/>
  <c r="O351" i="10"/>
  <c r="O413" i="10"/>
  <c r="P242" i="10"/>
  <c r="P256" i="10"/>
  <c r="P372" i="10"/>
  <c r="O402" i="10"/>
  <c r="O416" i="10"/>
  <c r="P416" i="10"/>
  <c r="P248" i="10"/>
  <c r="P253" i="10"/>
  <c r="P257" i="10"/>
  <c r="P261" i="10"/>
  <c r="O269" i="10"/>
  <c r="P270" i="10"/>
  <c r="P291" i="10"/>
  <c r="O294" i="10"/>
  <c r="P295" i="10"/>
  <c r="P299" i="10"/>
  <c r="P304" i="10"/>
  <c r="P312" i="10"/>
  <c r="P321" i="10"/>
  <c r="P334" i="10"/>
  <c r="P338" i="10"/>
  <c r="O372" i="10"/>
  <c r="O381" i="10"/>
  <c r="P382" i="10"/>
  <c r="O389" i="10"/>
  <c r="P283" i="10"/>
  <c r="P282" i="10"/>
  <c r="O410" i="10"/>
  <c r="P281" i="10"/>
  <c r="P306" i="10"/>
  <c r="P243" i="10"/>
  <c r="P252" i="10"/>
  <c r="P260" i="10"/>
  <c r="P269" i="10"/>
  <c r="P294" i="10"/>
  <c r="P391" i="10"/>
  <c r="P345" i="10"/>
  <c r="P354" i="10"/>
  <c r="O250" i="10"/>
  <c r="O244" i="10"/>
  <c r="P344" i="10"/>
  <c r="P370" i="10"/>
  <c r="O376" i="10"/>
  <c r="P387" i="10"/>
  <c r="P390" i="10"/>
  <c r="P376" i="10"/>
  <c r="P386" i="10"/>
  <c r="P395" i="10"/>
  <c r="P250" i="10"/>
  <c r="O378" i="10"/>
  <c r="P381" i="10"/>
  <c r="P389" i="10"/>
  <c r="P393" i="10"/>
  <c r="O239" i="10"/>
  <c r="P352" i="10"/>
  <c r="P378" i="10"/>
  <c r="O382" i="10"/>
  <c r="O387" i="10"/>
  <c r="O391" i="10"/>
  <c r="O362" i="10"/>
  <c r="P348" i="10"/>
  <c r="P357" i="10"/>
  <c r="P397" i="10"/>
  <c r="P385" i="10"/>
  <c r="O240" i="10"/>
  <c r="P251" i="10"/>
  <c r="O254" i="10"/>
  <c r="P259" i="10"/>
  <c r="O263" i="10"/>
  <c r="P268" i="10"/>
  <c r="O271" i="10"/>
  <c r="P293" i="10"/>
  <c r="O296" i="10"/>
  <c r="P302" i="10"/>
  <c r="O305" i="10"/>
  <c r="P310" i="10"/>
  <c r="O313" i="10"/>
  <c r="P319" i="10"/>
  <c r="O322" i="10"/>
  <c r="O324" i="10"/>
  <c r="P328" i="10"/>
  <c r="O331" i="10"/>
  <c r="P336" i="10"/>
  <c r="O339" i="10"/>
  <c r="P342" i="10"/>
  <c r="O348" i="10"/>
  <c r="O357" i="10"/>
  <c r="P368" i="10"/>
  <c r="P371" i="10"/>
  <c r="P399" i="10"/>
  <c r="O394" i="10"/>
  <c r="O246" i="10"/>
  <c r="O252" i="10"/>
  <c r="O260" i="10"/>
  <c r="P266" i="10"/>
  <c r="O308" i="10"/>
  <c r="P317" i="10"/>
  <c r="O325" i="10"/>
  <c r="O329" i="10"/>
  <c r="O341" i="10"/>
  <c r="P343" i="10"/>
  <c r="P351" i="10"/>
  <c r="O360" i="10"/>
  <c r="O363" i="10"/>
  <c r="P365" i="10"/>
  <c r="P369" i="10"/>
  <c r="P374" i="10"/>
  <c r="O377" i="10"/>
  <c r="O380" i="10"/>
  <c r="P404" i="10"/>
  <c r="P400" i="10"/>
  <c r="P246" i="10"/>
  <c r="P297" i="10"/>
  <c r="O396" i="10"/>
  <c r="P277" i="10"/>
  <c r="P285" i="10"/>
  <c r="O406" i="10"/>
  <c r="P274" i="10"/>
  <c r="P410" i="10"/>
  <c r="P286" i="10"/>
  <c r="P329" i="10"/>
  <c r="P239" i="10"/>
  <c r="O256" i="10"/>
  <c r="O258" i="10"/>
  <c r="O265" i="10"/>
  <c r="O273" i="10"/>
  <c r="O290" i="10"/>
  <c r="P292" i="10"/>
  <c r="O298" i="10"/>
  <c r="O307" i="10"/>
  <c r="O316" i="10"/>
  <c r="P326" i="10"/>
  <c r="P330" i="10"/>
  <c r="O333" i="10"/>
  <c r="O338" i="10"/>
  <c r="O342" i="10"/>
  <c r="O350" i="10"/>
  <c r="P356" i="10"/>
  <c r="O359" i="10"/>
  <c r="P361" i="10"/>
  <c r="O364" i="10"/>
  <c r="O370" i="10"/>
  <c r="O385" i="10"/>
  <c r="O386" i="10"/>
  <c r="O393" i="10"/>
  <c r="P414" i="10"/>
  <c r="O415" i="10"/>
  <c r="O390" i="10"/>
  <c r="O404" i="10"/>
  <c r="P278" i="10"/>
  <c r="P247" i="10"/>
  <c r="O251" i="10"/>
  <c r="O259" i="10"/>
  <c r="P265" i="10"/>
  <c r="O268" i="10"/>
  <c r="P273" i="10"/>
  <c r="P290" i="10"/>
  <c r="O293" i="10"/>
  <c r="P298" i="10"/>
  <c r="O302" i="10"/>
  <c r="P307" i="10"/>
  <c r="O310" i="10"/>
  <c r="P316" i="10"/>
  <c r="O319" i="10"/>
  <c r="P324" i="10"/>
  <c r="O328" i="10"/>
  <c r="P333" i="10"/>
  <c r="O336" i="10"/>
  <c r="O345" i="10"/>
  <c r="P350" i="10"/>
  <c r="O354" i="10"/>
  <c r="P359" i="10"/>
  <c r="P364" i="10"/>
  <c r="O368" i="10"/>
  <c r="P373" i="10"/>
  <c r="O397" i="10"/>
  <c r="P402" i="10"/>
  <c r="P276" i="10"/>
  <c r="P284" i="10"/>
  <c r="O407" i="10"/>
  <c r="P409" i="10"/>
  <c r="P240" i="10"/>
  <c r="P398" i="10"/>
  <c r="O411" i="10"/>
  <c r="P308" i="10"/>
  <c r="P360" i="10"/>
  <c r="O253" i="10"/>
  <c r="O274" i="10"/>
  <c r="P238" i="10"/>
  <c r="O241" i="10"/>
  <c r="O374" i="10"/>
  <c r="O399" i="10"/>
  <c r="P411" i="10"/>
  <c r="O414" i="10"/>
  <c r="P347" i="10"/>
  <c r="O401" i="10"/>
  <c r="P408" i="10"/>
  <c r="P413" i="10"/>
  <c r="P325" i="10"/>
  <c r="P241" i="10"/>
  <c r="P362" i="10"/>
  <c r="O365" i="10"/>
  <c r="O369" i="10"/>
  <c r="P401" i="10"/>
  <c r="P396" i="10"/>
  <c r="P279" i="10"/>
  <c r="O403" i="10"/>
  <c r="P406" i="10"/>
  <c r="O412" i="10"/>
  <c r="O242" i="10"/>
  <c r="O237" i="10"/>
  <c r="O289" i="10"/>
  <c r="O292" i="10"/>
  <c r="O300" i="10"/>
  <c r="O303" i="10"/>
  <c r="O306" i="10"/>
  <c r="O309" i="10"/>
  <c r="P311" i="10"/>
  <c r="O315" i="10"/>
  <c r="O318" i="10"/>
  <c r="O320" i="10"/>
  <c r="O323" i="10"/>
  <c r="O326" i="10"/>
  <c r="O332" i="10"/>
  <c r="O335" i="10"/>
  <c r="O337" i="10"/>
  <c r="O344" i="10"/>
  <c r="O346" i="10"/>
  <c r="O349" i="10"/>
  <c r="O352" i="10"/>
  <c r="O355" i="10"/>
  <c r="O358" i="10"/>
  <c r="O367" i="10"/>
  <c r="P380" i="10"/>
  <c r="O383" i="10"/>
  <c r="P388" i="10"/>
  <c r="P394" i="10"/>
  <c r="O409" i="10"/>
  <c r="O400" i="10"/>
  <c r="P403" i="10"/>
  <c r="P407" i="10"/>
  <c r="P412" i="10"/>
  <c r="O417" i="10"/>
  <c r="P384" i="10"/>
  <c r="P280" i="10"/>
  <c r="O312" i="10"/>
  <c r="O330" i="10"/>
  <c r="O361" i="10"/>
  <c r="P237" i="10"/>
  <c r="O247" i="10"/>
  <c r="P255" i="10"/>
  <c r="P258" i="10"/>
  <c r="O261" i="10"/>
  <c r="P264" i="10"/>
  <c r="O267" i="10"/>
  <c r="O270" i="10"/>
  <c r="P272" i="10"/>
  <c r="O295" i="10"/>
  <c r="P300" i="10"/>
  <c r="O304" i="10"/>
  <c r="P309" i="10"/>
  <c r="P318" i="10"/>
  <c r="O321" i="10"/>
  <c r="P335" i="10"/>
  <c r="P341" i="10"/>
  <c r="O347" i="10"/>
  <c r="P349" i="10"/>
  <c r="O356" i="10"/>
  <c r="P358" i="10"/>
  <c r="P363" i="10"/>
  <c r="P367" i="10"/>
  <c r="P375" i="10"/>
  <c r="P377" i="10"/>
  <c r="O384" i="10"/>
  <c r="O388" i="10"/>
  <c r="O395" i="10"/>
  <c r="P415" i="10"/>
  <c r="P267" i="10"/>
  <c r="O371" i="10"/>
  <c r="O272" i="10"/>
  <c r="P323" i="10"/>
  <c r="O255" i="10"/>
  <c r="O245" i="10"/>
  <c r="P346" i="10"/>
  <c r="O264" i="10"/>
  <c r="P355" i="10"/>
  <c r="O297" i="10"/>
  <c r="P332" i="10"/>
  <c r="P337" i="10"/>
  <c r="O373" i="10"/>
  <c r="O375" i="10"/>
  <c r="O408" i="10"/>
  <c r="P315" i="10"/>
  <c r="O311" i="10"/>
  <c r="P383" i="10"/>
  <c r="O238" i="10"/>
  <c r="P303" i="10"/>
  <c r="P289" i="10"/>
  <c r="P320" i="10"/>
  <c r="O398" i="10"/>
</calcChain>
</file>

<file path=xl/sharedStrings.xml><?xml version="1.0" encoding="utf-8"?>
<sst xmlns="http://schemas.openxmlformats.org/spreadsheetml/2006/main" count="611" uniqueCount="90">
  <si>
    <t xml:space="preserve"> </t>
  </si>
  <si>
    <t xml:space="preserve">  Domestic Credit</t>
  </si>
  <si>
    <t>Central</t>
  </si>
  <si>
    <t xml:space="preserve">Other </t>
  </si>
  <si>
    <t>Currency</t>
  </si>
  <si>
    <t>Bank</t>
  </si>
  <si>
    <t>Foreign</t>
  </si>
  <si>
    <t>Public</t>
  </si>
  <si>
    <t>Private</t>
  </si>
  <si>
    <t>Net</t>
  </si>
  <si>
    <t xml:space="preserve"> Other</t>
  </si>
  <si>
    <t>End of</t>
  </si>
  <si>
    <t>Assets</t>
  </si>
  <si>
    <t>Sector</t>
  </si>
  <si>
    <t>Domestic</t>
  </si>
  <si>
    <t>Demand</t>
  </si>
  <si>
    <t>Savings</t>
  </si>
  <si>
    <t>Time</t>
  </si>
  <si>
    <t xml:space="preserve"> Items</t>
  </si>
  <si>
    <t>Period</t>
  </si>
  <si>
    <t>(Net)</t>
  </si>
  <si>
    <t>(Gross)</t>
  </si>
  <si>
    <t>Credit</t>
  </si>
  <si>
    <t>Deposits</t>
  </si>
  <si>
    <t xml:space="preserve"> Total</t>
  </si>
  <si>
    <t>Long-term</t>
  </si>
  <si>
    <t xml:space="preserve"> (Net)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</si>
  <si>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</si>
  <si>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</si>
  <si>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</si>
  <si>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</si>
  <si>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</si>
  <si>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</si>
  <si>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</si>
  <si>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</si>
  <si>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</si>
  <si>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</si>
  <si>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1988</t>
  </si>
  <si>
    <t>1989</t>
  </si>
  <si>
    <t>1990</t>
  </si>
  <si>
    <t>1992</t>
  </si>
  <si>
    <t>1993</t>
  </si>
  <si>
    <t>1994</t>
  </si>
  <si>
    <t>1996</t>
  </si>
  <si>
    <t>1997</t>
  </si>
  <si>
    <t>1998</t>
  </si>
  <si>
    <t>2000</t>
  </si>
  <si>
    <t xml:space="preserve">    $'000</t>
  </si>
  <si>
    <t>2001</t>
  </si>
  <si>
    <t>2002</t>
  </si>
  <si>
    <t>2004</t>
  </si>
  <si>
    <t>2005</t>
  </si>
  <si>
    <t>2006</t>
  </si>
  <si>
    <t>2007</t>
  </si>
  <si>
    <t>2009</t>
  </si>
  <si>
    <t>Money</t>
  </si>
  <si>
    <t>Supply</t>
  </si>
  <si>
    <t xml:space="preserve"> (M2)</t>
  </si>
  <si>
    <t>Money Supply (M1)</t>
  </si>
  <si>
    <t xml:space="preserve"> Quasi-Money</t>
  </si>
  <si>
    <t>Savings/</t>
  </si>
  <si>
    <t>Chequing</t>
  </si>
  <si>
    <t>Government</t>
  </si>
  <si>
    <t>Mar</t>
  </si>
  <si>
    <t>June</t>
  </si>
  <si>
    <t>Dec</t>
  </si>
  <si>
    <t>Jan</t>
  </si>
  <si>
    <t>Feb</t>
  </si>
  <si>
    <t>Apr</t>
  </si>
  <si>
    <t>May</t>
  </si>
  <si>
    <t>July</t>
  </si>
  <si>
    <t>Aug</t>
  </si>
  <si>
    <t>Oct</t>
  </si>
  <si>
    <t>Nov</t>
  </si>
  <si>
    <t>TABLE 1: MONETARY SURVEY</t>
  </si>
  <si>
    <t>With The</t>
  </si>
  <si>
    <t>n.a.</t>
  </si>
  <si>
    <t>Liability</t>
  </si>
  <si>
    <t>This table is a summary of the Central Bank and Domestic Banks’ balance sheets.</t>
  </si>
  <si>
    <r>
      <t>Domestic Credit to Other Public Sector Entities</t>
    </r>
    <r>
      <rPr>
        <sz val="12"/>
        <rFont val="Arial"/>
        <family val="2"/>
      </rPr>
      <t xml:space="preserve">: This figure represents the Central Bank's and domestic banks' loans and advances to public sector entities </t>
    </r>
    <r>
      <rPr>
        <b/>
        <u/>
        <sz val="12"/>
        <rFont val="Arial"/>
        <family val="2"/>
      </rPr>
      <t>plus</t>
    </r>
    <r>
      <rPr>
        <sz val="12"/>
        <rFont val="Arial"/>
        <family val="2"/>
      </rPr>
      <t xml:space="preserve"> Central Bank and domestic banks shareholdings in public enterprises.</t>
    </r>
  </si>
  <si>
    <r>
      <t>Currency with the Public</t>
    </r>
    <r>
      <rPr>
        <sz val="12"/>
        <rFont val="Arial"/>
        <family val="2"/>
      </rPr>
      <t xml:space="preserve">: Total local currency notes and coins issued by the Central Bank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domesic banks’ holdings of local currency notes and coins.</t>
    </r>
  </si>
  <si>
    <r>
      <t xml:space="preserve">Savings Deposits: 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Total local currency savings deposits </t>
    </r>
    <r>
      <rPr>
        <b/>
        <u/>
        <sz val="12"/>
        <rFont val="Arial"/>
        <family val="2"/>
      </rPr>
      <t>plus</t>
    </r>
    <r>
      <rPr>
        <sz val="12"/>
        <rFont val="Arial"/>
        <family val="2"/>
      </rPr>
      <t xml:space="preserve"> total residents’ foreign currency savings deposits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Central Government’s savings deposits.</t>
    </r>
  </si>
  <si>
    <r>
      <t>Time Deposits</t>
    </r>
    <r>
      <rPr>
        <sz val="12"/>
        <rFont val="Arial"/>
        <family val="2"/>
      </rPr>
      <t xml:space="preserve">: Total local currency time deposits </t>
    </r>
    <r>
      <rPr>
        <b/>
        <u/>
        <sz val="12"/>
        <rFont val="Arial"/>
        <family val="2"/>
      </rPr>
      <t>plus</t>
    </r>
    <r>
      <rPr>
        <sz val="12"/>
        <rFont val="Arial"/>
        <family val="2"/>
      </rPr>
      <t xml:space="preserve"> total foreign currency time deposits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Central Government’s time deposits.</t>
    </r>
  </si>
  <si>
    <r>
      <t>Net Foreign Assets</t>
    </r>
    <r>
      <rPr>
        <sz val="12"/>
        <rFont val="Arial"/>
        <family val="2"/>
      </rPr>
      <t xml:space="preserve">: This figure represents the total foreign assets of the Central Bank, domestic banks and Government of Belize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the demand foreign liabilities of the Central Bank and domestic banks.</t>
    </r>
  </si>
  <si>
    <r>
      <t>Net Credit to Central Government</t>
    </r>
    <r>
      <rPr>
        <sz val="12"/>
        <rFont val="Arial"/>
        <family val="2"/>
      </rPr>
      <t xml:space="preserve">:  This figure represents the Central Bank’s and domestic banks’ holdings of Government Securities (Treasury Bills, Debentures and Treasury Notes) </t>
    </r>
    <r>
      <rPr>
        <b/>
        <u/>
        <sz val="12"/>
        <rFont val="Arial"/>
        <family val="2"/>
      </rPr>
      <t>plus</t>
    </r>
    <r>
      <rPr>
        <sz val="12"/>
        <rFont val="Arial"/>
        <family val="2"/>
      </rPr>
      <t xml:space="preserve"> Central Bank and domestic banks’ loans and advances to Government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Government deposits with the Central Bank and domestic banks.</t>
    </r>
  </si>
  <si>
    <r>
      <t>Demand Deposits</t>
    </r>
    <r>
      <rPr>
        <sz val="12"/>
        <rFont val="Arial"/>
        <family val="2"/>
      </rPr>
      <t xml:space="preserve">: Total local currency demand deposits </t>
    </r>
    <r>
      <rPr>
        <b/>
        <u/>
        <sz val="12"/>
        <rFont val="Arial"/>
        <family val="2"/>
      </rPr>
      <t>plus</t>
    </r>
    <r>
      <rPr>
        <sz val="12"/>
        <rFont val="Arial"/>
        <family val="2"/>
      </rPr>
      <t xml:space="preserve"> total residents’ foreign currency demand deposits </t>
    </r>
    <r>
      <rPr>
        <b/>
        <u/>
        <sz val="12"/>
        <rFont val="Arial"/>
        <family val="2"/>
      </rPr>
      <t>less</t>
    </r>
    <r>
      <rPr>
        <sz val="12"/>
        <rFont val="Arial"/>
        <family val="2"/>
      </rPr>
      <t xml:space="preserve"> Central Government’s demand deposits.</t>
    </r>
  </si>
  <si>
    <r>
      <t>Savings/Chequing Deposits</t>
    </r>
    <r>
      <rPr>
        <sz val="12"/>
        <rFont val="Arial"/>
        <family val="2"/>
      </rPr>
      <t>: From January 1977 to June 2003 these were reported as part of Demand Deposit.  As of July 2003 Savings/Chequing is now reported separately.</t>
    </r>
  </si>
  <si>
    <r>
      <t>Central Bank Foreign Liabilities long-term</t>
    </r>
    <r>
      <rPr>
        <sz val="12"/>
        <rFont val="Arial"/>
        <family val="2"/>
      </rPr>
      <t>: Include $56.0mn in new Special Drawings Rights (SDR) allocated at the end of August 2009 and early September 2009. The offset for these is recorded in the Central Banks SDR Holdings.</t>
    </r>
  </si>
  <si>
    <t>Sep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</si>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</sst>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1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Arial"/>
      <family val="2"/>
    </font>
    <font>
      <b/>
      <sz val="10"/>
      <name val="Courier"/>
      <family val="3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sz val="10"/>
      <name val="Courie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u/>
      <sz val="12"/>
      <color indexed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3">
    <xf numFmtId="37" fontId="0" fillId="0" borderId="0"/>
    <xf numFmtId="43" fontId="3" fillId="0" borderId="0" applyFont="0" applyFill="0" applyBorder="0" applyAlignment="0" applyProtection="0"/>
    <xf numFmtId="37" fontId="7" fillId="0" borderId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6" borderId="13" applyNumberFormat="0" applyAlignment="0" applyProtection="0"/>
    <xf numFmtId="0" fontId="21" fillId="7" borderId="14" applyNumberFormat="0" applyAlignment="0" applyProtection="0"/>
    <xf numFmtId="0" fontId="22" fillId="7" borderId="13" applyNumberFormat="0" applyAlignment="0" applyProtection="0"/>
    <xf numFmtId="0" fontId="23" fillId="0" borderId="15" applyNumberFormat="0" applyFill="0" applyAlignment="0" applyProtection="0"/>
    <xf numFmtId="0" fontId="24" fillId="8" borderId="16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8" applyNumberFormat="0" applyFill="0" applyAlignment="0" applyProtection="0"/>
    <xf numFmtId="0" fontId="2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9" fillId="0" borderId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" fillId="0" borderId="0"/>
    <xf numFmtId="0" fontId="2" fillId="9" borderId="17" applyNumberFormat="0" applyFont="0" applyAlignment="0" applyProtection="0"/>
    <xf numFmtId="0" fontId="3" fillId="0" borderId="0"/>
    <xf numFmtId="0" fontId="33" fillId="34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35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5" fillId="35" borderId="0" applyNumberFormat="0" applyBorder="0" applyAlignment="0" applyProtection="0"/>
    <xf numFmtId="0" fontId="36" fillId="52" borderId="19" applyNumberFormat="0" applyAlignment="0" applyProtection="0"/>
    <xf numFmtId="0" fontId="37" fillId="53" borderId="20" applyNumberFormat="0" applyAlignment="0" applyProtection="0"/>
    <xf numFmtId="44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6" borderId="0" applyNumberFormat="0" applyBorder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2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39" borderId="19" applyNumberFormat="0" applyAlignment="0" applyProtection="0"/>
    <xf numFmtId="0" fontId="44" fillId="0" borderId="24" applyNumberFormat="0" applyFill="0" applyAlignment="0" applyProtection="0"/>
    <xf numFmtId="0" fontId="45" fillId="54" borderId="0" applyNumberFormat="0" applyBorder="0" applyAlignment="0" applyProtection="0"/>
    <xf numFmtId="0" fontId="3" fillId="55" borderId="25" applyNumberFormat="0" applyFont="0" applyAlignment="0" applyProtection="0"/>
    <xf numFmtId="0" fontId="46" fillId="52" borderId="26" applyNumberFormat="0" applyAlignment="0" applyProtection="0"/>
    <xf numFmtId="0" fontId="47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9" fillId="0" borderId="0" applyNumberFormat="0" applyFill="0" applyBorder="0" applyAlignment="0" applyProtection="0"/>
    <xf numFmtId="0" fontId="2" fillId="9" borderId="17" applyNumberFormat="0" applyFont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17" applyNumberFormat="0" applyFont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55" borderId="2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9" fillId="0" borderId="0"/>
    <xf numFmtId="43" fontId="3" fillId="0" borderId="0" applyFont="0" applyFill="0" applyBorder="0" applyAlignment="0" applyProtection="0"/>
    <xf numFmtId="0" fontId="2" fillId="0" borderId="0"/>
    <xf numFmtId="0" fontId="2" fillId="9" borderId="17" applyNumberFormat="0" applyFont="0" applyAlignment="0" applyProtection="0"/>
    <xf numFmtId="0" fontId="2" fillId="9" borderId="17" applyNumberFormat="0" applyFont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17" applyNumberFormat="0" applyFont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9" fillId="0" borderId="0"/>
    <xf numFmtId="43" fontId="3" fillId="0" borderId="0" applyFont="0" applyFill="0" applyBorder="0" applyAlignment="0" applyProtection="0"/>
    <xf numFmtId="0" fontId="2" fillId="0" borderId="0"/>
    <xf numFmtId="0" fontId="2" fillId="9" borderId="17" applyNumberFormat="0" applyFont="0" applyAlignment="0" applyProtection="0"/>
    <xf numFmtId="0" fontId="2" fillId="9" borderId="17" applyNumberFormat="0" applyFont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17" applyNumberFormat="0" applyFont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17" applyNumberFormat="0" applyFont="0" applyAlignment="0" applyProtection="0"/>
    <xf numFmtId="0" fontId="2" fillId="9" borderId="17" applyNumberFormat="0" applyFont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9" borderId="17" applyNumberFormat="0" applyFont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7" fillId="0" borderId="0"/>
    <xf numFmtId="37" fontId="14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7" applyNumberFormat="0" applyFont="0" applyAlignment="0" applyProtection="0"/>
    <xf numFmtId="0" fontId="1" fillId="9" borderId="17" applyNumberFormat="0" applyFont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9" borderId="17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7" applyNumberFormat="0" applyFont="0" applyAlignment="0" applyProtection="0"/>
    <xf numFmtId="0" fontId="1" fillId="9" borderId="17" applyNumberFormat="0" applyFont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9" borderId="17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7" applyNumberFormat="0" applyFont="0" applyAlignment="0" applyProtection="0"/>
    <xf numFmtId="0" fontId="1" fillId="9" borderId="17" applyNumberFormat="0" applyFont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9" borderId="17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7" applyNumberFormat="0" applyFont="0" applyAlignment="0" applyProtection="0"/>
    <xf numFmtId="0" fontId="1" fillId="9" borderId="17" applyNumberFormat="0" applyFont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9" borderId="17" applyNumberFormat="0" applyFont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9">
    <xf numFmtId="37" fontId="0" fillId="0" borderId="0" xfId="0"/>
    <xf numFmtId="3" fontId="4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8" fillId="0" borderId="1" xfId="0" applyNumberFormat="1" applyFont="1" applyBorder="1"/>
    <xf numFmtId="3" fontId="8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quotePrefix="1" applyNumberFormat="1" applyFont="1" applyAlignment="1">
      <alignment horizontal="right"/>
    </xf>
    <xf numFmtId="164" fontId="6" fillId="0" borderId="0" xfId="1" applyNumberFormat="1" applyFont="1" applyBorder="1"/>
    <xf numFmtId="164" fontId="6" fillId="0" borderId="0" xfId="1" applyNumberFormat="1" applyFont="1" applyFill="1" applyBorder="1" applyProtection="1"/>
    <xf numFmtId="164" fontId="7" fillId="0" borderId="0" xfId="1" applyNumberFormat="1" applyFont="1" applyFill="1" applyBorder="1"/>
    <xf numFmtId="164" fontId="6" fillId="0" borderId="0" xfId="1" applyNumberFormat="1" applyFont="1" applyFill="1" applyBorder="1"/>
    <xf numFmtId="37" fontId="6" fillId="0" borderId="0" xfId="0" applyFont="1" applyAlignment="1">
      <alignment horizontal="left"/>
    </xf>
    <xf numFmtId="3" fontId="6" fillId="0" borderId="0" xfId="0" applyNumberFormat="1" applyFont="1"/>
    <xf numFmtId="3" fontId="6" fillId="0" borderId="3" xfId="0" applyNumberFormat="1" applyFont="1" applyBorder="1"/>
    <xf numFmtId="164" fontId="6" fillId="0" borderId="3" xfId="1" applyNumberFormat="1" applyFont="1" applyBorder="1" applyAlignment="1" applyProtection="1">
      <alignment horizontal="right"/>
    </xf>
    <xf numFmtId="3" fontId="8" fillId="0" borderId="0" xfId="0" applyNumberFormat="1" applyFont="1"/>
    <xf numFmtId="164" fontId="6" fillId="0" borderId="0" xfId="1" applyNumberFormat="1" applyFont="1" applyBorder="1" applyProtection="1"/>
    <xf numFmtId="164" fontId="6" fillId="0" borderId="0" xfId="1" applyNumberFormat="1" applyFont="1" applyBorder="1" applyAlignment="1" applyProtection="1">
      <alignment horizontal="right"/>
    </xf>
    <xf numFmtId="0" fontId="6" fillId="0" borderId="0" xfId="1" applyNumberFormat="1" applyFont="1" applyBorder="1" applyAlignment="1" applyProtection="1"/>
    <xf numFmtId="3" fontId="6" fillId="0" borderId="0" xfId="0" quotePrefix="1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1" fontId="8" fillId="0" borderId="0" xfId="0" quotePrefix="1" applyNumberFormat="1" applyFont="1" applyAlignment="1">
      <alignment horizontal="left"/>
    </xf>
    <xf numFmtId="164" fontId="7" fillId="0" borderId="0" xfId="1" applyNumberFormat="1" applyFont="1" applyBorder="1"/>
    <xf numFmtId="3" fontId="8" fillId="0" borderId="0" xfId="0" quotePrefix="1" applyNumberFormat="1" applyFont="1" applyAlignment="1">
      <alignment horizontal="left"/>
    </xf>
    <xf numFmtId="3" fontId="6" fillId="0" borderId="0" xfId="1" quotePrefix="1" applyNumberFormat="1" applyFont="1" applyFill="1" applyBorder="1" applyAlignment="1">
      <alignment horizontal="right"/>
    </xf>
    <xf numFmtId="3" fontId="8" fillId="0" borderId="0" xfId="0" quotePrefix="1" applyNumberFormat="1" applyFont="1"/>
    <xf numFmtId="164" fontId="6" fillId="0" borderId="0" xfId="1" applyNumberFormat="1" applyFont="1" applyBorder="1" applyAlignment="1">
      <alignment horizontal="right"/>
    </xf>
    <xf numFmtId="37" fontId="6" fillId="0" borderId="0" xfId="0" applyFont="1" applyAlignment="1">
      <alignment horizontal="right"/>
    </xf>
    <xf numFmtId="0" fontId="6" fillId="0" borderId="0" xfId="1" quotePrefix="1" applyNumberFormat="1" applyFont="1" applyFill="1" applyBorder="1" applyAlignment="1" applyProtection="1">
      <alignment horizontal="right"/>
    </xf>
    <xf numFmtId="3" fontId="8" fillId="0" borderId="2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7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3" fontId="6" fillId="0" borderId="0" xfId="0" applyNumberFormat="1" applyFont="1" applyAlignment="1">
      <alignment horizontal="left"/>
    </xf>
    <xf numFmtId="37" fontId="11" fillId="2" borderId="0" xfId="0" applyFont="1" applyFill="1" applyAlignment="1">
      <alignment wrapText="1"/>
    </xf>
    <xf numFmtId="37" fontId="11" fillId="0" borderId="0" xfId="0" applyFont="1" applyAlignment="1">
      <alignment wrapText="1"/>
    </xf>
    <xf numFmtId="37" fontId="11" fillId="0" borderId="0" xfId="0" applyFont="1"/>
    <xf numFmtId="37" fontId="11" fillId="2" borderId="0" xfId="0" applyFont="1" applyFill="1" applyAlignment="1">
      <alignment horizontal="justify" wrapText="1"/>
    </xf>
    <xf numFmtId="37" fontId="13" fillId="2" borderId="0" xfId="0" applyFont="1" applyFill="1" applyAlignment="1">
      <alignment horizontal="justify" wrapText="1"/>
    </xf>
    <xf numFmtId="37" fontId="11" fillId="2" borderId="0" xfId="0" applyFont="1" applyFill="1" applyAlignment="1">
      <alignment horizontal="left" wrapText="1"/>
    </xf>
    <xf numFmtId="37" fontId="12" fillId="2" borderId="0" xfId="0" applyFont="1" applyFill="1" applyAlignment="1">
      <alignment horizontal="left" wrapText="1"/>
    </xf>
    <xf numFmtId="37" fontId="6" fillId="2" borderId="0" xfId="0" applyFont="1" applyFill="1" applyAlignment="1">
      <alignment horizontal="right"/>
    </xf>
    <xf numFmtId="37" fontId="50" fillId="0" borderId="0" xfId="0" applyFont="1" applyAlignment="1">
      <alignment horizontal="right"/>
    </xf>
    <xf numFmtId="3" fontId="7" fillId="0" borderId="0" xfId="2" applyNumberFormat="1"/>
    <xf numFmtId="3" fontId="9" fillId="0" borderId="0" xfId="0" applyNumberFormat="1" applyFont="1" applyAlignment="1">
      <alignment horizontal="center"/>
    </xf>
    <xf numFmtId="3" fontId="8" fillId="0" borderId="2" xfId="0" applyNumberFormat="1" applyFont="1" applyBorder="1" applyAlignment="1">
      <alignment horizontal="center"/>
    </xf>
    <xf numFmtId="37" fontId="0" fillId="0" borderId="8" xfId="0" applyBorder="1" applyAlignment="1">
      <alignment horizontal="center"/>
    </xf>
    <xf numFmtId="37" fontId="0" fillId="0" borderId="9" xfId="0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7" fontId="12" fillId="2" borderId="0" xfId="0" applyFont="1" applyFill="1" applyAlignment="1">
      <alignment horizontal="left" wrapText="1"/>
    </xf>
    <xf numFmtId="37" fontId="12" fillId="2" borderId="0" xfId="0" applyFont="1" applyFill="1" applyAlignment="1">
      <alignment horizontal="center" wrapText="1"/>
    </xf>
    <xf numFmtId="37" fontId="13" fillId="2" borderId="0" xfId="0" applyFont="1" applyFill="1" applyAlignment="1">
      <alignment horizontal="left" wrapText="1"/>
    </xf>
  </cellXfs>
  <cellStyles count="563">
    <cellStyle name="20% - Accent1" xfId="18" builtinId="30" customBuiltin="1"/>
    <cellStyle name="20% - Accent1 2" xfId="47" xr:uid="{00000000-0005-0000-0000-000001000000}"/>
    <cellStyle name="20% - Accent1 3" xfId="92" xr:uid="{00000000-0005-0000-0000-000002000000}"/>
    <cellStyle name="20% - Accent1 3 2" xfId="144" xr:uid="{00000000-0005-0000-0000-000003000000}"/>
    <cellStyle name="20% - Accent1 3 2 2" xfId="262" xr:uid="{00000000-0005-0000-0000-000004000000}"/>
    <cellStyle name="20% - Accent1 3 2 2 2" xfId="502" xr:uid="{00000000-0005-0000-0000-000005000000}"/>
    <cellStyle name="20% - Accent1 3 2 3" xfId="388" xr:uid="{00000000-0005-0000-0000-000006000000}"/>
    <cellStyle name="20% - Accent1 3 3" xfId="215" xr:uid="{00000000-0005-0000-0000-000007000000}"/>
    <cellStyle name="20% - Accent1 3 3 2" xfId="455" xr:uid="{00000000-0005-0000-0000-000008000000}"/>
    <cellStyle name="20% - Accent1 3 4" xfId="341" xr:uid="{00000000-0005-0000-0000-000009000000}"/>
    <cellStyle name="20% - Accent1 4" xfId="94" xr:uid="{00000000-0005-0000-0000-00000A000000}"/>
    <cellStyle name="20% - Accent1 4 2" xfId="146" xr:uid="{00000000-0005-0000-0000-00000B000000}"/>
    <cellStyle name="20% - Accent1 4 2 2" xfId="264" xr:uid="{00000000-0005-0000-0000-00000C000000}"/>
    <cellStyle name="20% - Accent1 4 2 2 2" xfId="504" xr:uid="{00000000-0005-0000-0000-00000D000000}"/>
    <cellStyle name="20% - Accent1 4 2 3" xfId="390" xr:uid="{00000000-0005-0000-0000-00000E000000}"/>
    <cellStyle name="20% - Accent1 4 3" xfId="217" xr:uid="{00000000-0005-0000-0000-00000F000000}"/>
    <cellStyle name="20% - Accent1 4 3 2" xfId="457" xr:uid="{00000000-0005-0000-0000-000010000000}"/>
    <cellStyle name="20% - Accent1 4 4" xfId="343" xr:uid="{00000000-0005-0000-0000-000011000000}"/>
    <cellStyle name="20% - Accent1 5" xfId="126" xr:uid="{00000000-0005-0000-0000-000012000000}"/>
    <cellStyle name="20% - Accent1 5 2" xfId="246" xr:uid="{00000000-0005-0000-0000-000013000000}"/>
    <cellStyle name="20% - Accent1 5 2 2" xfId="486" xr:uid="{00000000-0005-0000-0000-000014000000}"/>
    <cellStyle name="20% - Accent1 5 3" xfId="372" xr:uid="{00000000-0005-0000-0000-000015000000}"/>
    <cellStyle name="20% - Accent1 6" xfId="197" xr:uid="{00000000-0005-0000-0000-000016000000}"/>
    <cellStyle name="20% - Accent1 6 2" xfId="439" xr:uid="{00000000-0005-0000-0000-000017000000}"/>
    <cellStyle name="20% - Accent1 7" xfId="325" xr:uid="{00000000-0005-0000-0000-000018000000}"/>
    <cellStyle name="20% - Accent2" xfId="21" builtinId="34" customBuiltin="1"/>
    <cellStyle name="20% - Accent2 2" xfId="49" xr:uid="{00000000-0005-0000-0000-00001A000000}"/>
    <cellStyle name="20% - Accent2 3" xfId="95" xr:uid="{00000000-0005-0000-0000-00001B000000}"/>
    <cellStyle name="20% - Accent2 3 2" xfId="147" xr:uid="{00000000-0005-0000-0000-00001C000000}"/>
    <cellStyle name="20% - Accent2 3 2 2" xfId="265" xr:uid="{00000000-0005-0000-0000-00001D000000}"/>
    <cellStyle name="20% - Accent2 3 2 2 2" xfId="505" xr:uid="{00000000-0005-0000-0000-00001E000000}"/>
    <cellStyle name="20% - Accent2 3 2 3" xfId="391" xr:uid="{00000000-0005-0000-0000-00001F000000}"/>
    <cellStyle name="20% - Accent2 3 3" xfId="218" xr:uid="{00000000-0005-0000-0000-000020000000}"/>
    <cellStyle name="20% - Accent2 3 3 2" xfId="458" xr:uid="{00000000-0005-0000-0000-000021000000}"/>
    <cellStyle name="20% - Accent2 3 4" xfId="344" xr:uid="{00000000-0005-0000-0000-000022000000}"/>
    <cellStyle name="20% - Accent2 4" xfId="102" xr:uid="{00000000-0005-0000-0000-000023000000}"/>
    <cellStyle name="20% - Accent2 4 2" xfId="154" xr:uid="{00000000-0005-0000-0000-000024000000}"/>
    <cellStyle name="20% - Accent2 4 2 2" xfId="272" xr:uid="{00000000-0005-0000-0000-000025000000}"/>
    <cellStyle name="20% - Accent2 4 2 2 2" xfId="512" xr:uid="{00000000-0005-0000-0000-000026000000}"/>
    <cellStyle name="20% - Accent2 4 2 3" xfId="398" xr:uid="{00000000-0005-0000-0000-000027000000}"/>
    <cellStyle name="20% - Accent2 4 3" xfId="225" xr:uid="{00000000-0005-0000-0000-000028000000}"/>
    <cellStyle name="20% - Accent2 4 3 2" xfId="465" xr:uid="{00000000-0005-0000-0000-000029000000}"/>
    <cellStyle name="20% - Accent2 4 4" xfId="351" xr:uid="{00000000-0005-0000-0000-00002A000000}"/>
    <cellStyle name="20% - Accent2 5" xfId="128" xr:uid="{00000000-0005-0000-0000-00002B000000}"/>
    <cellStyle name="20% - Accent2 5 2" xfId="248" xr:uid="{00000000-0005-0000-0000-00002C000000}"/>
    <cellStyle name="20% - Accent2 5 2 2" xfId="488" xr:uid="{00000000-0005-0000-0000-00002D000000}"/>
    <cellStyle name="20% - Accent2 5 3" xfId="374" xr:uid="{00000000-0005-0000-0000-00002E000000}"/>
    <cellStyle name="20% - Accent2 6" xfId="199" xr:uid="{00000000-0005-0000-0000-00002F000000}"/>
    <cellStyle name="20% - Accent2 6 2" xfId="441" xr:uid="{00000000-0005-0000-0000-000030000000}"/>
    <cellStyle name="20% - Accent2 7" xfId="327" xr:uid="{00000000-0005-0000-0000-000031000000}"/>
    <cellStyle name="20% - Accent3" xfId="24" builtinId="38" customBuiltin="1"/>
    <cellStyle name="20% - Accent3 2" xfId="50" xr:uid="{00000000-0005-0000-0000-000033000000}"/>
    <cellStyle name="20% - Accent3 3" xfId="97" xr:uid="{00000000-0005-0000-0000-000034000000}"/>
    <cellStyle name="20% - Accent3 3 2" xfId="149" xr:uid="{00000000-0005-0000-0000-000035000000}"/>
    <cellStyle name="20% - Accent3 3 2 2" xfId="267" xr:uid="{00000000-0005-0000-0000-000036000000}"/>
    <cellStyle name="20% - Accent3 3 2 2 2" xfId="507" xr:uid="{00000000-0005-0000-0000-000037000000}"/>
    <cellStyle name="20% - Accent3 3 2 3" xfId="393" xr:uid="{00000000-0005-0000-0000-000038000000}"/>
    <cellStyle name="20% - Accent3 3 3" xfId="220" xr:uid="{00000000-0005-0000-0000-000039000000}"/>
    <cellStyle name="20% - Accent3 3 3 2" xfId="460" xr:uid="{00000000-0005-0000-0000-00003A000000}"/>
    <cellStyle name="20% - Accent3 3 4" xfId="346" xr:uid="{00000000-0005-0000-0000-00003B000000}"/>
    <cellStyle name="20% - Accent3 4" xfId="108" xr:uid="{00000000-0005-0000-0000-00003C000000}"/>
    <cellStyle name="20% - Accent3 4 2" xfId="160" xr:uid="{00000000-0005-0000-0000-00003D000000}"/>
    <cellStyle name="20% - Accent3 4 2 2" xfId="278" xr:uid="{00000000-0005-0000-0000-00003E000000}"/>
    <cellStyle name="20% - Accent3 4 2 2 2" xfId="518" xr:uid="{00000000-0005-0000-0000-00003F000000}"/>
    <cellStyle name="20% - Accent3 4 2 3" xfId="404" xr:uid="{00000000-0005-0000-0000-000040000000}"/>
    <cellStyle name="20% - Accent3 4 3" xfId="231" xr:uid="{00000000-0005-0000-0000-000041000000}"/>
    <cellStyle name="20% - Accent3 4 3 2" xfId="471" xr:uid="{00000000-0005-0000-0000-000042000000}"/>
    <cellStyle name="20% - Accent3 4 4" xfId="357" xr:uid="{00000000-0005-0000-0000-000043000000}"/>
    <cellStyle name="20% - Accent3 5" xfId="130" xr:uid="{00000000-0005-0000-0000-000044000000}"/>
    <cellStyle name="20% - Accent3 5 2" xfId="250" xr:uid="{00000000-0005-0000-0000-000045000000}"/>
    <cellStyle name="20% - Accent3 5 2 2" xfId="490" xr:uid="{00000000-0005-0000-0000-000046000000}"/>
    <cellStyle name="20% - Accent3 5 3" xfId="376" xr:uid="{00000000-0005-0000-0000-000047000000}"/>
    <cellStyle name="20% - Accent3 6" xfId="201" xr:uid="{00000000-0005-0000-0000-000048000000}"/>
    <cellStyle name="20% - Accent3 6 2" xfId="443" xr:uid="{00000000-0005-0000-0000-000049000000}"/>
    <cellStyle name="20% - Accent3 7" xfId="329" xr:uid="{00000000-0005-0000-0000-00004A000000}"/>
    <cellStyle name="20% - Accent4" xfId="27" builtinId="42" customBuiltin="1"/>
    <cellStyle name="20% - Accent4 2" xfId="51" xr:uid="{00000000-0005-0000-0000-00004C000000}"/>
    <cellStyle name="20% - Accent4 3" xfId="100" xr:uid="{00000000-0005-0000-0000-00004D000000}"/>
    <cellStyle name="20% - Accent4 3 2" xfId="152" xr:uid="{00000000-0005-0000-0000-00004E000000}"/>
    <cellStyle name="20% - Accent4 3 2 2" xfId="270" xr:uid="{00000000-0005-0000-0000-00004F000000}"/>
    <cellStyle name="20% - Accent4 3 2 2 2" xfId="510" xr:uid="{00000000-0005-0000-0000-000050000000}"/>
    <cellStyle name="20% - Accent4 3 2 3" xfId="396" xr:uid="{00000000-0005-0000-0000-000051000000}"/>
    <cellStyle name="20% - Accent4 3 3" xfId="223" xr:uid="{00000000-0005-0000-0000-000052000000}"/>
    <cellStyle name="20% - Accent4 3 3 2" xfId="463" xr:uid="{00000000-0005-0000-0000-000053000000}"/>
    <cellStyle name="20% - Accent4 3 4" xfId="349" xr:uid="{00000000-0005-0000-0000-000054000000}"/>
    <cellStyle name="20% - Accent4 4" xfId="110" xr:uid="{00000000-0005-0000-0000-000055000000}"/>
    <cellStyle name="20% - Accent4 4 2" xfId="162" xr:uid="{00000000-0005-0000-0000-000056000000}"/>
    <cellStyle name="20% - Accent4 4 2 2" xfId="280" xr:uid="{00000000-0005-0000-0000-000057000000}"/>
    <cellStyle name="20% - Accent4 4 2 2 2" xfId="520" xr:uid="{00000000-0005-0000-0000-000058000000}"/>
    <cellStyle name="20% - Accent4 4 2 3" xfId="406" xr:uid="{00000000-0005-0000-0000-000059000000}"/>
    <cellStyle name="20% - Accent4 4 3" xfId="233" xr:uid="{00000000-0005-0000-0000-00005A000000}"/>
    <cellStyle name="20% - Accent4 4 3 2" xfId="473" xr:uid="{00000000-0005-0000-0000-00005B000000}"/>
    <cellStyle name="20% - Accent4 4 4" xfId="359" xr:uid="{00000000-0005-0000-0000-00005C000000}"/>
    <cellStyle name="20% - Accent4 5" xfId="132" xr:uid="{00000000-0005-0000-0000-00005D000000}"/>
    <cellStyle name="20% - Accent4 5 2" xfId="252" xr:uid="{00000000-0005-0000-0000-00005E000000}"/>
    <cellStyle name="20% - Accent4 5 2 2" xfId="492" xr:uid="{00000000-0005-0000-0000-00005F000000}"/>
    <cellStyle name="20% - Accent4 5 3" xfId="378" xr:uid="{00000000-0005-0000-0000-000060000000}"/>
    <cellStyle name="20% - Accent4 6" xfId="203" xr:uid="{00000000-0005-0000-0000-000061000000}"/>
    <cellStyle name="20% - Accent4 6 2" xfId="445" xr:uid="{00000000-0005-0000-0000-000062000000}"/>
    <cellStyle name="20% - Accent4 7" xfId="331" xr:uid="{00000000-0005-0000-0000-000063000000}"/>
    <cellStyle name="20% - Accent5" xfId="30" builtinId="46" customBuiltin="1"/>
    <cellStyle name="20% - Accent5 2" xfId="52" xr:uid="{00000000-0005-0000-0000-000065000000}"/>
    <cellStyle name="20% - Accent5 3" xfId="103" xr:uid="{00000000-0005-0000-0000-000066000000}"/>
    <cellStyle name="20% - Accent5 3 2" xfId="155" xr:uid="{00000000-0005-0000-0000-000067000000}"/>
    <cellStyle name="20% - Accent5 3 2 2" xfId="273" xr:uid="{00000000-0005-0000-0000-000068000000}"/>
    <cellStyle name="20% - Accent5 3 2 2 2" xfId="513" xr:uid="{00000000-0005-0000-0000-000069000000}"/>
    <cellStyle name="20% - Accent5 3 2 3" xfId="399" xr:uid="{00000000-0005-0000-0000-00006A000000}"/>
    <cellStyle name="20% - Accent5 3 3" xfId="226" xr:uid="{00000000-0005-0000-0000-00006B000000}"/>
    <cellStyle name="20% - Accent5 3 3 2" xfId="466" xr:uid="{00000000-0005-0000-0000-00006C000000}"/>
    <cellStyle name="20% - Accent5 3 4" xfId="352" xr:uid="{00000000-0005-0000-0000-00006D000000}"/>
    <cellStyle name="20% - Accent5 4" xfId="112" xr:uid="{00000000-0005-0000-0000-00006E000000}"/>
    <cellStyle name="20% - Accent5 4 2" xfId="164" xr:uid="{00000000-0005-0000-0000-00006F000000}"/>
    <cellStyle name="20% - Accent5 4 2 2" xfId="282" xr:uid="{00000000-0005-0000-0000-000070000000}"/>
    <cellStyle name="20% - Accent5 4 2 2 2" xfId="522" xr:uid="{00000000-0005-0000-0000-000071000000}"/>
    <cellStyle name="20% - Accent5 4 2 3" xfId="408" xr:uid="{00000000-0005-0000-0000-000072000000}"/>
    <cellStyle name="20% - Accent5 4 3" xfId="235" xr:uid="{00000000-0005-0000-0000-000073000000}"/>
    <cellStyle name="20% - Accent5 4 3 2" xfId="475" xr:uid="{00000000-0005-0000-0000-000074000000}"/>
    <cellStyle name="20% - Accent5 4 4" xfId="361" xr:uid="{00000000-0005-0000-0000-000075000000}"/>
    <cellStyle name="20% - Accent5 5" xfId="134" xr:uid="{00000000-0005-0000-0000-000076000000}"/>
    <cellStyle name="20% - Accent5 5 2" xfId="254" xr:uid="{00000000-0005-0000-0000-000077000000}"/>
    <cellStyle name="20% - Accent5 5 2 2" xfId="494" xr:uid="{00000000-0005-0000-0000-000078000000}"/>
    <cellStyle name="20% - Accent5 5 3" xfId="380" xr:uid="{00000000-0005-0000-0000-000079000000}"/>
    <cellStyle name="20% - Accent5 6" xfId="205" xr:uid="{00000000-0005-0000-0000-00007A000000}"/>
    <cellStyle name="20% - Accent5 6 2" xfId="447" xr:uid="{00000000-0005-0000-0000-00007B000000}"/>
    <cellStyle name="20% - Accent5 7" xfId="333" xr:uid="{00000000-0005-0000-0000-00007C000000}"/>
    <cellStyle name="20% - Accent6" xfId="33" builtinId="50" customBuiltin="1"/>
    <cellStyle name="20% - Accent6 2" xfId="53" xr:uid="{00000000-0005-0000-0000-00007E000000}"/>
    <cellStyle name="20% - Accent6 3" xfId="106" xr:uid="{00000000-0005-0000-0000-00007F000000}"/>
    <cellStyle name="20% - Accent6 3 2" xfId="158" xr:uid="{00000000-0005-0000-0000-000080000000}"/>
    <cellStyle name="20% - Accent6 3 2 2" xfId="276" xr:uid="{00000000-0005-0000-0000-000081000000}"/>
    <cellStyle name="20% - Accent6 3 2 2 2" xfId="516" xr:uid="{00000000-0005-0000-0000-000082000000}"/>
    <cellStyle name="20% - Accent6 3 2 3" xfId="402" xr:uid="{00000000-0005-0000-0000-000083000000}"/>
    <cellStyle name="20% - Accent6 3 3" xfId="229" xr:uid="{00000000-0005-0000-0000-000084000000}"/>
    <cellStyle name="20% - Accent6 3 3 2" xfId="469" xr:uid="{00000000-0005-0000-0000-000085000000}"/>
    <cellStyle name="20% - Accent6 3 4" xfId="355" xr:uid="{00000000-0005-0000-0000-000086000000}"/>
    <cellStyle name="20% - Accent6 4" xfId="114" xr:uid="{00000000-0005-0000-0000-000087000000}"/>
    <cellStyle name="20% - Accent6 4 2" xfId="166" xr:uid="{00000000-0005-0000-0000-000088000000}"/>
    <cellStyle name="20% - Accent6 4 2 2" xfId="284" xr:uid="{00000000-0005-0000-0000-000089000000}"/>
    <cellStyle name="20% - Accent6 4 2 2 2" xfId="524" xr:uid="{00000000-0005-0000-0000-00008A000000}"/>
    <cellStyle name="20% - Accent6 4 2 3" xfId="410" xr:uid="{00000000-0005-0000-0000-00008B000000}"/>
    <cellStyle name="20% - Accent6 4 3" xfId="237" xr:uid="{00000000-0005-0000-0000-00008C000000}"/>
    <cellStyle name="20% - Accent6 4 3 2" xfId="477" xr:uid="{00000000-0005-0000-0000-00008D000000}"/>
    <cellStyle name="20% - Accent6 4 4" xfId="363" xr:uid="{00000000-0005-0000-0000-00008E000000}"/>
    <cellStyle name="20% - Accent6 5" xfId="136" xr:uid="{00000000-0005-0000-0000-00008F000000}"/>
    <cellStyle name="20% - Accent6 5 2" xfId="256" xr:uid="{00000000-0005-0000-0000-000090000000}"/>
    <cellStyle name="20% - Accent6 5 2 2" xfId="496" xr:uid="{00000000-0005-0000-0000-000091000000}"/>
    <cellStyle name="20% - Accent6 5 3" xfId="382" xr:uid="{00000000-0005-0000-0000-000092000000}"/>
    <cellStyle name="20% - Accent6 6" xfId="207" xr:uid="{00000000-0005-0000-0000-000093000000}"/>
    <cellStyle name="20% - Accent6 6 2" xfId="449" xr:uid="{00000000-0005-0000-0000-000094000000}"/>
    <cellStyle name="20% - Accent6 7" xfId="335" xr:uid="{00000000-0005-0000-0000-000095000000}"/>
    <cellStyle name="40% - Accent1" xfId="19" builtinId="31" customBuiltin="1"/>
    <cellStyle name="40% - Accent1 2" xfId="54" xr:uid="{00000000-0005-0000-0000-000097000000}"/>
    <cellStyle name="40% - Accent1 3" xfId="93" xr:uid="{00000000-0005-0000-0000-000098000000}"/>
    <cellStyle name="40% - Accent1 3 2" xfId="145" xr:uid="{00000000-0005-0000-0000-000099000000}"/>
    <cellStyle name="40% - Accent1 3 2 2" xfId="263" xr:uid="{00000000-0005-0000-0000-00009A000000}"/>
    <cellStyle name="40% - Accent1 3 2 2 2" xfId="503" xr:uid="{00000000-0005-0000-0000-00009B000000}"/>
    <cellStyle name="40% - Accent1 3 2 3" xfId="389" xr:uid="{00000000-0005-0000-0000-00009C000000}"/>
    <cellStyle name="40% - Accent1 3 3" xfId="216" xr:uid="{00000000-0005-0000-0000-00009D000000}"/>
    <cellStyle name="40% - Accent1 3 3 2" xfId="456" xr:uid="{00000000-0005-0000-0000-00009E000000}"/>
    <cellStyle name="40% - Accent1 3 4" xfId="342" xr:uid="{00000000-0005-0000-0000-00009F000000}"/>
    <cellStyle name="40% - Accent1 4" xfId="91" xr:uid="{00000000-0005-0000-0000-0000A0000000}"/>
    <cellStyle name="40% - Accent1 4 2" xfId="143" xr:uid="{00000000-0005-0000-0000-0000A1000000}"/>
    <cellStyle name="40% - Accent1 4 2 2" xfId="261" xr:uid="{00000000-0005-0000-0000-0000A2000000}"/>
    <cellStyle name="40% - Accent1 4 2 2 2" xfId="501" xr:uid="{00000000-0005-0000-0000-0000A3000000}"/>
    <cellStyle name="40% - Accent1 4 2 3" xfId="387" xr:uid="{00000000-0005-0000-0000-0000A4000000}"/>
    <cellStyle name="40% - Accent1 4 3" xfId="214" xr:uid="{00000000-0005-0000-0000-0000A5000000}"/>
    <cellStyle name="40% - Accent1 4 3 2" xfId="454" xr:uid="{00000000-0005-0000-0000-0000A6000000}"/>
    <cellStyle name="40% - Accent1 4 4" xfId="340" xr:uid="{00000000-0005-0000-0000-0000A7000000}"/>
    <cellStyle name="40% - Accent1 5" xfId="127" xr:uid="{00000000-0005-0000-0000-0000A8000000}"/>
    <cellStyle name="40% - Accent1 5 2" xfId="247" xr:uid="{00000000-0005-0000-0000-0000A9000000}"/>
    <cellStyle name="40% - Accent1 5 2 2" xfId="487" xr:uid="{00000000-0005-0000-0000-0000AA000000}"/>
    <cellStyle name="40% - Accent1 5 3" xfId="373" xr:uid="{00000000-0005-0000-0000-0000AB000000}"/>
    <cellStyle name="40% - Accent1 6" xfId="198" xr:uid="{00000000-0005-0000-0000-0000AC000000}"/>
    <cellStyle name="40% - Accent1 6 2" xfId="440" xr:uid="{00000000-0005-0000-0000-0000AD000000}"/>
    <cellStyle name="40% - Accent1 7" xfId="326" xr:uid="{00000000-0005-0000-0000-0000AE000000}"/>
    <cellStyle name="40% - Accent2" xfId="22" builtinId="35" customBuiltin="1"/>
    <cellStyle name="40% - Accent2 2" xfId="55" xr:uid="{00000000-0005-0000-0000-0000B0000000}"/>
    <cellStyle name="40% - Accent2 3" xfId="96" xr:uid="{00000000-0005-0000-0000-0000B1000000}"/>
    <cellStyle name="40% - Accent2 3 2" xfId="148" xr:uid="{00000000-0005-0000-0000-0000B2000000}"/>
    <cellStyle name="40% - Accent2 3 2 2" xfId="266" xr:uid="{00000000-0005-0000-0000-0000B3000000}"/>
    <cellStyle name="40% - Accent2 3 2 2 2" xfId="506" xr:uid="{00000000-0005-0000-0000-0000B4000000}"/>
    <cellStyle name="40% - Accent2 3 2 3" xfId="392" xr:uid="{00000000-0005-0000-0000-0000B5000000}"/>
    <cellStyle name="40% - Accent2 3 3" xfId="219" xr:uid="{00000000-0005-0000-0000-0000B6000000}"/>
    <cellStyle name="40% - Accent2 3 3 2" xfId="459" xr:uid="{00000000-0005-0000-0000-0000B7000000}"/>
    <cellStyle name="40% - Accent2 3 4" xfId="345" xr:uid="{00000000-0005-0000-0000-0000B8000000}"/>
    <cellStyle name="40% - Accent2 4" xfId="99" xr:uid="{00000000-0005-0000-0000-0000B9000000}"/>
    <cellStyle name="40% - Accent2 4 2" xfId="151" xr:uid="{00000000-0005-0000-0000-0000BA000000}"/>
    <cellStyle name="40% - Accent2 4 2 2" xfId="269" xr:uid="{00000000-0005-0000-0000-0000BB000000}"/>
    <cellStyle name="40% - Accent2 4 2 2 2" xfId="509" xr:uid="{00000000-0005-0000-0000-0000BC000000}"/>
    <cellStyle name="40% - Accent2 4 2 3" xfId="395" xr:uid="{00000000-0005-0000-0000-0000BD000000}"/>
    <cellStyle name="40% - Accent2 4 3" xfId="222" xr:uid="{00000000-0005-0000-0000-0000BE000000}"/>
    <cellStyle name="40% - Accent2 4 3 2" xfId="462" xr:uid="{00000000-0005-0000-0000-0000BF000000}"/>
    <cellStyle name="40% - Accent2 4 4" xfId="348" xr:uid="{00000000-0005-0000-0000-0000C0000000}"/>
    <cellStyle name="40% - Accent2 5" xfId="129" xr:uid="{00000000-0005-0000-0000-0000C1000000}"/>
    <cellStyle name="40% - Accent2 5 2" xfId="249" xr:uid="{00000000-0005-0000-0000-0000C2000000}"/>
    <cellStyle name="40% - Accent2 5 2 2" xfId="489" xr:uid="{00000000-0005-0000-0000-0000C3000000}"/>
    <cellStyle name="40% - Accent2 5 3" xfId="375" xr:uid="{00000000-0005-0000-0000-0000C4000000}"/>
    <cellStyle name="40% - Accent2 6" xfId="200" xr:uid="{00000000-0005-0000-0000-0000C5000000}"/>
    <cellStyle name="40% - Accent2 6 2" xfId="442" xr:uid="{00000000-0005-0000-0000-0000C6000000}"/>
    <cellStyle name="40% - Accent2 7" xfId="328" xr:uid="{00000000-0005-0000-0000-0000C7000000}"/>
    <cellStyle name="40% - Accent3" xfId="25" builtinId="39" customBuiltin="1"/>
    <cellStyle name="40% - Accent3 2" xfId="56" xr:uid="{00000000-0005-0000-0000-0000C9000000}"/>
    <cellStyle name="40% - Accent3 3" xfId="98" xr:uid="{00000000-0005-0000-0000-0000CA000000}"/>
    <cellStyle name="40% - Accent3 3 2" xfId="150" xr:uid="{00000000-0005-0000-0000-0000CB000000}"/>
    <cellStyle name="40% - Accent3 3 2 2" xfId="268" xr:uid="{00000000-0005-0000-0000-0000CC000000}"/>
    <cellStyle name="40% - Accent3 3 2 2 2" xfId="508" xr:uid="{00000000-0005-0000-0000-0000CD000000}"/>
    <cellStyle name="40% - Accent3 3 2 3" xfId="394" xr:uid="{00000000-0005-0000-0000-0000CE000000}"/>
    <cellStyle name="40% - Accent3 3 3" xfId="221" xr:uid="{00000000-0005-0000-0000-0000CF000000}"/>
    <cellStyle name="40% - Accent3 3 3 2" xfId="461" xr:uid="{00000000-0005-0000-0000-0000D0000000}"/>
    <cellStyle name="40% - Accent3 3 4" xfId="347" xr:uid="{00000000-0005-0000-0000-0000D1000000}"/>
    <cellStyle name="40% - Accent3 4" xfId="109" xr:uid="{00000000-0005-0000-0000-0000D2000000}"/>
    <cellStyle name="40% - Accent3 4 2" xfId="161" xr:uid="{00000000-0005-0000-0000-0000D3000000}"/>
    <cellStyle name="40% - Accent3 4 2 2" xfId="279" xr:uid="{00000000-0005-0000-0000-0000D4000000}"/>
    <cellStyle name="40% - Accent3 4 2 2 2" xfId="519" xr:uid="{00000000-0005-0000-0000-0000D5000000}"/>
    <cellStyle name="40% - Accent3 4 2 3" xfId="405" xr:uid="{00000000-0005-0000-0000-0000D6000000}"/>
    <cellStyle name="40% - Accent3 4 3" xfId="232" xr:uid="{00000000-0005-0000-0000-0000D7000000}"/>
    <cellStyle name="40% - Accent3 4 3 2" xfId="472" xr:uid="{00000000-0005-0000-0000-0000D8000000}"/>
    <cellStyle name="40% - Accent3 4 4" xfId="358" xr:uid="{00000000-0005-0000-0000-0000D9000000}"/>
    <cellStyle name="40% - Accent3 5" xfId="131" xr:uid="{00000000-0005-0000-0000-0000DA000000}"/>
    <cellStyle name="40% - Accent3 5 2" xfId="251" xr:uid="{00000000-0005-0000-0000-0000DB000000}"/>
    <cellStyle name="40% - Accent3 5 2 2" xfId="491" xr:uid="{00000000-0005-0000-0000-0000DC000000}"/>
    <cellStyle name="40% - Accent3 5 3" xfId="377" xr:uid="{00000000-0005-0000-0000-0000DD000000}"/>
    <cellStyle name="40% - Accent3 6" xfId="202" xr:uid="{00000000-0005-0000-0000-0000DE000000}"/>
    <cellStyle name="40% - Accent3 6 2" xfId="444" xr:uid="{00000000-0005-0000-0000-0000DF000000}"/>
    <cellStyle name="40% - Accent3 7" xfId="330" xr:uid="{00000000-0005-0000-0000-0000E0000000}"/>
    <cellStyle name="40% - Accent4" xfId="28" builtinId="43" customBuiltin="1"/>
    <cellStyle name="40% - Accent4 2" xfId="57" xr:uid="{00000000-0005-0000-0000-0000E2000000}"/>
    <cellStyle name="40% - Accent4 3" xfId="101" xr:uid="{00000000-0005-0000-0000-0000E3000000}"/>
    <cellStyle name="40% - Accent4 3 2" xfId="153" xr:uid="{00000000-0005-0000-0000-0000E4000000}"/>
    <cellStyle name="40% - Accent4 3 2 2" xfId="271" xr:uid="{00000000-0005-0000-0000-0000E5000000}"/>
    <cellStyle name="40% - Accent4 3 2 2 2" xfId="511" xr:uid="{00000000-0005-0000-0000-0000E6000000}"/>
    <cellStyle name="40% - Accent4 3 2 3" xfId="397" xr:uid="{00000000-0005-0000-0000-0000E7000000}"/>
    <cellStyle name="40% - Accent4 3 3" xfId="224" xr:uid="{00000000-0005-0000-0000-0000E8000000}"/>
    <cellStyle name="40% - Accent4 3 3 2" xfId="464" xr:uid="{00000000-0005-0000-0000-0000E9000000}"/>
    <cellStyle name="40% - Accent4 3 4" xfId="350" xr:uid="{00000000-0005-0000-0000-0000EA000000}"/>
    <cellStyle name="40% - Accent4 4" xfId="111" xr:uid="{00000000-0005-0000-0000-0000EB000000}"/>
    <cellStyle name="40% - Accent4 4 2" xfId="163" xr:uid="{00000000-0005-0000-0000-0000EC000000}"/>
    <cellStyle name="40% - Accent4 4 2 2" xfId="281" xr:uid="{00000000-0005-0000-0000-0000ED000000}"/>
    <cellStyle name="40% - Accent4 4 2 2 2" xfId="521" xr:uid="{00000000-0005-0000-0000-0000EE000000}"/>
    <cellStyle name="40% - Accent4 4 2 3" xfId="407" xr:uid="{00000000-0005-0000-0000-0000EF000000}"/>
    <cellStyle name="40% - Accent4 4 3" xfId="234" xr:uid="{00000000-0005-0000-0000-0000F0000000}"/>
    <cellStyle name="40% - Accent4 4 3 2" xfId="474" xr:uid="{00000000-0005-0000-0000-0000F1000000}"/>
    <cellStyle name="40% - Accent4 4 4" xfId="360" xr:uid="{00000000-0005-0000-0000-0000F2000000}"/>
    <cellStyle name="40% - Accent4 5" xfId="133" xr:uid="{00000000-0005-0000-0000-0000F3000000}"/>
    <cellStyle name="40% - Accent4 5 2" xfId="253" xr:uid="{00000000-0005-0000-0000-0000F4000000}"/>
    <cellStyle name="40% - Accent4 5 2 2" xfId="493" xr:uid="{00000000-0005-0000-0000-0000F5000000}"/>
    <cellStyle name="40% - Accent4 5 3" xfId="379" xr:uid="{00000000-0005-0000-0000-0000F6000000}"/>
    <cellStyle name="40% - Accent4 6" xfId="204" xr:uid="{00000000-0005-0000-0000-0000F7000000}"/>
    <cellStyle name="40% - Accent4 6 2" xfId="446" xr:uid="{00000000-0005-0000-0000-0000F8000000}"/>
    <cellStyle name="40% - Accent4 7" xfId="332" xr:uid="{00000000-0005-0000-0000-0000F9000000}"/>
    <cellStyle name="40% - Accent5" xfId="31" builtinId="47" customBuiltin="1"/>
    <cellStyle name="40% - Accent5 2" xfId="58" xr:uid="{00000000-0005-0000-0000-0000FB000000}"/>
    <cellStyle name="40% - Accent5 3" xfId="104" xr:uid="{00000000-0005-0000-0000-0000FC000000}"/>
    <cellStyle name="40% - Accent5 3 2" xfId="156" xr:uid="{00000000-0005-0000-0000-0000FD000000}"/>
    <cellStyle name="40% - Accent5 3 2 2" xfId="274" xr:uid="{00000000-0005-0000-0000-0000FE000000}"/>
    <cellStyle name="40% - Accent5 3 2 2 2" xfId="514" xr:uid="{00000000-0005-0000-0000-0000FF000000}"/>
    <cellStyle name="40% - Accent5 3 2 3" xfId="400" xr:uid="{00000000-0005-0000-0000-000000010000}"/>
    <cellStyle name="40% - Accent5 3 3" xfId="227" xr:uid="{00000000-0005-0000-0000-000001010000}"/>
    <cellStyle name="40% - Accent5 3 3 2" xfId="467" xr:uid="{00000000-0005-0000-0000-000002010000}"/>
    <cellStyle name="40% - Accent5 3 4" xfId="353" xr:uid="{00000000-0005-0000-0000-000003010000}"/>
    <cellStyle name="40% - Accent5 4" xfId="113" xr:uid="{00000000-0005-0000-0000-000004010000}"/>
    <cellStyle name="40% - Accent5 4 2" xfId="165" xr:uid="{00000000-0005-0000-0000-000005010000}"/>
    <cellStyle name="40% - Accent5 4 2 2" xfId="283" xr:uid="{00000000-0005-0000-0000-000006010000}"/>
    <cellStyle name="40% - Accent5 4 2 2 2" xfId="523" xr:uid="{00000000-0005-0000-0000-000007010000}"/>
    <cellStyle name="40% - Accent5 4 2 3" xfId="409" xr:uid="{00000000-0005-0000-0000-000008010000}"/>
    <cellStyle name="40% - Accent5 4 3" xfId="236" xr:uid="{00000000-0005-0000-0000-000009010000}"/>
    <cellStyle name="40% - Accent5 4 3 2" xfId="476" xr:uid="{00000000-0005-0000-0000-00000A010000}"/>
    <cellStyle name="40% - Accent5 4 4" xfId="362" xr:uid="{00000000-0005-0000-0000-00000B010000}"/>
    <cellStyle name="40% - Accent5 5" xfId="135" xr:uid="{00000000-0005-0000-0000-00000C010000}"/>
    <cellStyle name="40% - Accent5 5 2" xfId="255" xr:uid="{00000000-0005-0000-0000-00000D010000}"/>
    <cellStyle name="40% - Accent5 5 2 2" xfId="495" xr:uid="{00000000-0005-0000-0000-00000E010000}"/>
    <cellStyle name="40% - Accent5 5 3" xfId="381" xr:uid="{00000000-0005-0000-0000-00000F010000}"/>
    <cellStyle name="40% - Accent5 6" xfId="206" xr:uid="{00000000-0005-0000-0000-000010010000}"/>
    <cellStyle name="40% - Accent5 6 2" xfId="448" xr:uid="{00000000-0005-0000-0000-000011010000}"/>
    <cellStyle name="40% - Accent5 7" xfId="334" xr:uid="{00000000-0005-0000-0000-000012010000}"/>
    <cellStyle name="40% - Accent6" xfId="34" builtinId="51" customBuiltin="1"/>
    <cellStyle name="40% - Accent6 2" xfId="59" xr:uid="{00000000-0005-0000-0000-000014010000}"/>
    <cellStyle name="40% - Accent6 3" xfId="107" xr:uid="{00000000-0005-0000-0000-000015010000}"/>
    <cellStyle name="40% - Accent6 3 2" xfId="159" xr:uid="{00000000-0005-0000-0000-000016010000}"/>
    <cellStyle name="40% - Accent6 3 2 2" xfId="277" xr:uid="{00000000-0005-0000-0000-000017010000}"/>
    <cellStyle name="40% - Accent6 3 2 2 2" xfId="517" xr:uid="{00000000-0005-0000-0000-000018010000}"/>
    <cellStyle name="40% - Accent6 3 2 3" xfId="403" xr:uid="{00000000-0005-0000-0000-000019010000}"/>
    <cellStyle name="40% - Accent6 3 3" xfId="230" xr:uid="{00000000-0005-0000-0000-00001A010000}"/>
    <cellStyle name="40% - Accent6 3 3 2" xfId="470" xr:uid="{00000000-0005-0000-0000-00001B010000}"/>
    <cellStyle name="40% - Accent6 3 4" xfId="356" xr:uid="{00000000-0005-0000-0000-00001C010000}"/>
    <cellStyle name="40% - Accent6 4" xfId="115" xr:uid="{00000000-0005-0000-0000-00001D010000}"/>
    <cellStyle name="40% - Accent6 4 2" xfId="167" xr:uid="{00000000-0005-0000-0000-00001E010000}"/>
    <cellStyle name="40% - Accent6 4 2 2" xfId="285" xr:uid="{00000000-0005-0000-0000-00001F010000}"/>
    <cellStyle name="40% - Accent6 4 2 2 2" xfId="525" xr:uid="{00000000-0005-0000-0000-000020010000}"/>
    <cellStyle name="40% - Accent6 4 2 3" xfId="411" xr:uid="{00000000-0005-0000-0000-000021010000}"/>
    <cellStyle name="40% - Accent6 4 3" xfId="238" xr:uid="{00000000-0005-0000-0000-000022010000}"/>
    <cellStyle name="40% - Accent6 4 3 2" xfId="478" xr:uid="{00000000-0005-0000-0000-000023010000}"/>
    <cellStyle name="40% - Accent6 4 4" xfId="364" xr:uid="{00000000-0005-0000-0000-000024010000}"/>
    <cellStyle name="40% - Accent6 5" xfId="137" xr:uid="{00000000-0005-0000-0000-000025010000}"/>
    <cellStyle name="40% - Accent6 5 2" xfId="257" xr:uid="{00000000-0005-0000-0000-000026010000}"/>
    <cellStyle name="40% - Accent6 5 2 2" xfId="497" xr:uid="{00000000-0005-0000-0000-000027010000}"/>
    <cellStyle name="40% - Accent6 5 3" xfId="383" xr:uid="{00000000-0005-0000-0000-000028010000}"/>
    <cellStyle name="40% - Accent6 6" xfId="208" xr:uid="{00000000-0005-0000-0000-000029010000}"/>
    <cellStyle name="40% - Accent6 6 2" xfId="450" xr:uid="{00000000-0005-0000-0000-00002A010000}"/>
    <cellStyle name="40% - Accent6 7" xfId="336" xr:uid="{00000000-0005-0000-0000-00002B010000}"/>
    <cellStyle name="60% - Accent1 2" xfId="60" xr:uid="{00000000-0005-0000-0000-00002C010000}"/>
    <cellStyle name="60% - Accent1 3" xfId="38" xr:uid="{00000000-0005-0000-0000-00002D010000}"/>
    <cellStyle name="60% - Accent2 2" xfId="61" xr:uid="{00000000-0005-0000-0000-00002E010000}"/>
    <cellStyle name="60% - Accent2 3" xfId="39" xr:uid="{00000000-0005-0000-0000-00002F010000}"/>
    <cellStyle name="60% - Accent3 2" xfId="62" xr:uid="{00000000-0005-0000-0000-000030010000}"/>
    <cellStyle name="60% - Accent3 3" xfId="40" xr:uid="{00000000-0005-0000-0000-000031010000}"/>
    <cellStyle name="60% - Accent4 2" xfId="63" xr:uid="{00000000-0005-0000-0000-000032010000}"/>
    <cellStyle name="60% - Accent4 3" xfId="41" xr:uid="{00000000-0005-0000-0000-000033010000}"/>
    <cellStyle name="60% - Accent5 2" xfId="64" xr:uid="{00000000-0005-0000-0000-000034010000}"/>
    <cellStyle name="60% - Accent5 3" xfId="42" xr:uid="{00000000-0005-0000-0000-000035010000}"/>
    <cellStyle name="60% - Accent6 2" xfId="65" xr:uid="{00000000-0005-0000-0000-000036010000}"/>
    <cellStyle name="60% - Accent6 3" xfId="43" xr:uid="{00000000-0005-0000-0000-000037010000}"/>
    <cellStyle name="Accent1" xfId="17" builtinId="29" customBuiltin="1"/>
    <cellStyle name="Accent1 2" xfId="66" xr:uid="{00000000-0005-0000-0000-000039010000}"/>
    <cellStyle name="Accent2" xfId="20" builtinId="33" customBuiltin="1"/>
    <cellStyle name="Accent2 2" xfId="67" xr:uid="{00000000-0005-0000-0000-00003B010000}"/>
    <cellStyle name="Accent3" xfId="23" builtinId="37" customBuiltin="1"/>
    <cellStyle name="Accent3 2" xfId="68" xr:uid="{00000000-0005-0000-0000-00003D010000}"/>
    <cellStyle name="Accent4" xfId="26" builtinId="41" customBuiltin="1"/>
    <cellStyle name="Accent4 2" xfId="69" xr:uid="{00000000-0005-0000-0000-00003F010000}"/>
    <cellStyle name="Accent5" xfId="29" builtinId="45" customBuiltin="1"/>
    <cellStyle name="Accent5 2" xfId="70" xr:uid="{00000000-0005-0000-0000-000041010000}"/>
    <cellStyle name="Accent6" xfId="32" builtinId="49" customBuiltin="1"/>
    <cellStyle name="Accent6 2" xfId="71" xr:uid="{00000000-0005-0000-0000-000043010000}"/>
    <cellStyle name="Bad" xfId="8" builtinId="27" customBuiltin="1"/>
    <cellStyle name="Bad 2" xfId="72" xr:uid="{00000000-0005-0000-0000-000045010000}"/>
    <cellStyle name="Calculation" xfId="11" builtinId="22" customBuiltin="1"/>
    <cellStyle name="Calculation 2" xfId="73" xr:uid="{00000000-0005-0000-0000-000047010000}"/>
    <cellStyle name="Check Cell" xfId="13" builtinId="23" customBuiltin="1"/>
    <cellStyle name="Check Cell 2" xfId="74" xr:uid="{00000000-0005-0000-0000-000049010000}"/>
    <cellStyle name="Comma" xfId="1" builtinId="3"/>
    <cellStyle name="Comma 2" xfId="117" xr:uid="{00000000-0005-0000-0000-00004B010000}"/>
    <cellStyle name="Comma 2 2" xfId="169" xr:uid="{00000000-0005-0000-0000-00004C010000}"/>
    <cellStyle name="Comma 3" xfId="139" xr:uid="{00000000-0005-0000-0000-00004D010000}"/>
    <cellStyle name="Comma 4" xfId="210" xr:uid="{00000000-0005-0000-0000-00004E010000}"/>
    <cellStyle name="Currency 2" xfId="75" xr:uid="{00000000-0005-0000-0000-00004F010000}"/>
    <cellStyle name="Explanatory Text" xfId="15" builtinId="53" customBuiltin="1"/>
    <cellStyle name="Explanatory Text 2" xfId="76" xr:uid="{00000000-0005-0000-0000-000051010000}"/>
    <cellStyle name="Good" xfId="7" builtinId="26" customBuiltin="1"/>
    <cellStyle name="Good 2" xfId="77" xr:uid="{00000000-0005-0000-0000-000053010000}"/>
    <cellStyle name="Heading 1" xfId="3" builtinId="16" customBuiltin="1"/>
    <cellStyle name="Heading 1 2" xfId="78" xr:uid="{00000000-0005-0000-0000-000055010000}"/>
    <cellStyle name="Heading 2" xfId="4" builtinId="17" customBuiltin="1"/>
    <cellStyle name="Heading 2 2" xfId="79" xr:uid="{00000000-0005-0000-0000-000057010000}"/>
    <cellStyle name="Heading 3" xfId="5" builtinId="18" customBuiltin="1"/>
    <cellStyle name="Heading 3 2" xfId="80" xr:uid="{00000000-0005-0000-0000-000059010000}"/>
    <cellStyle name="Heading 4" xfId="6" builtinId="19" customBuiltin="1"/>
    <cellStyle name="Heading 4 2" xfId="81" xr:uid="{00000000-0005-0000-0000-00005B010000}"/>
    <cellStyle name="Hyperlink 2" xfId="48" xr:uid="{00000000-0005-0000-0000-00005C010000}"/>
    <cellStyle name="Input" xfId="9" builtinId="20" customBuiltin="1"/>
    <cellStyle name="Input 2" xfId="82" xr:uid="{00000000-0005-0000-0000-00005E010000}"/>
    <cellStyle name="Linked Cell" xfId="12" builtinId="24" customBuiltin="1"/>
    <cellStyle name="Linked Cell 2" xfId="83" xr:uid="{00000000-0005-0000-0000-000060010000}"/>
    <cellStyle name="Neutral 2" xfId="84" xr:uid="{00000000-0005-0000-0000-000061010000}"/>
    <cellStyle name="Neutral 3" xfId="37" xr:uid="{00000000-0005-0000-0000-000062010000}"/>
    <cellStyle name="Normal" xfId="0" builtinId="0"/>
    <cellStyle name="Normal 10" xfId="124" xr:uid="{00000000-0005-0000-0000-000064010000}"/>
    <cellStyle name="Normal 10 2" xfId="175" xr:uid="{00000000-0005-0000-0000-000065010000}"/>
    <cellStyle name="Normal 10 2 2" xfId="291" xr:uid="{00000000-0005-0000-0000-000066010000}"/>
    <cellStyle name="Normal 10 2 2 2" xfId="531" xr:uid="{00000000-0005-0000-0000-000067010000}"/>
    <cellStyle name="Normal 10 2 3" xfId="417" xr:uid="{00000000-0005-0000-0000-000068010000}"/>
    <cellStyle name="Normal 10 3" xfId="244" xr:uid="{00000000-0005-0000-0000-000069010000}"/>
    <cellStyle name="Normal 10 3 2" xfId="484" xr:uid="{00000000-0005-0000-0000-00006A010000}"/>
    <cellStyle name="Normal 10 4" xfId="370" xr:uid="{00000000-0005-0000-0000-00006B010000}"/>
    <cellStyle name="Normal 11" xfId="138" xr:uid="{00000000-0005-0000-0000-00006C010000}"/>
    <cellStyle name="Normal 12" xfId="125" xr:uid="{00000000-0005-0000-0000-00006D010000}"/>
    <cellStyle name="Normal 12 2" xfId="245" xr:uid="{00000000-0005-0000-0000-00006E010000}"/>
    <cellStyle name="Normal 12 2 2" xfId="485" xr:uid="{00000000-0005-0000-0000-00006F010000}"/>
    <cellStyle name="Normal 12 3" xfId="371" xr:uid="{00000000-0005-0000-0000-000070010000}"/>
    <cellStyle name="Normal 13" xfId="176" xr:uid="{00000000-0005-0000-0000-000071010000}"/>
    <cellStyle name="Normal 13 2" xfId="292" xr:uid="{00000000-0005-0000-0000-000072010000}"/>
    <cellStyle name="Normal 13 2 2" xfId="532" xr:uid="{00000000-0005-0000-0000-000073010000}"/>
    <cellStyle name="Normal 13 3" xfId="418" xr:uid="{00000000-0005-0000-0000-000074010000}"/>
    <cellStyle name="Normal 14" xfId="177" xr:uid="{00000000-0005-0000-0000-000075010000}"/>
    <cellStyle name="Normal 14 2" xfId="293" xr:uid="{00000000-0005-0000-0000-000076010000}"/>
    <cellStyle name="Normal 14 2 2" xfId="533" xr:uid="{00000000-0005-0000-0000-000077010000}"/>
    <cellStyle name="Normal 14 3" xfId="419" xr:uid="{00000000-0005-0000-0000-000078010000}"/>
    <cellStyle name="Normal 15" xfId="178" xr:uid="{00000000-0005-0000-0000-000079010000}"/>
    <cellStyle name="Normal 15 2" xfId="294" xr:uid="{00000000-0005-0000-0000-00007A010000}"/>
    <cellStyle name="Normal 15 2 2" xfId="534" xr:uid="{00000000-0005-0000-0000-00007B010000}"/>
    <cellStyle name="Normal 15 3" xfId="420" xr:uid="{00000000-0005-0000-0000-00007C010000}"/>
    <cellStyle name="Normal 16" xfId="179" xr:uid="{00000000-0005-0000-0000-00007D010000}"/>
    <cellStyle name="Normal 16 2" xfId="295" xr:uid="{00000000-0005-0000-0000-00007E010000}"/>
    <cellStyle name="Normal 16 2 2" xfId="535" xr:uid="{00000000-0005-0000-0000-00007F010000}"/>
    <cellStyle name="Normal 16 3" xfId="421" xr:uid="{00000000-0005-0000-0000-000080010000}"/>
    <cellStyle name="Normal 17" xfId="180" xr:uid="{00000000-0005-0000-0000-000081010000}"/>
    <cellStyle name="Normal 17 2" xfId="296" xr:uid="{00000000-0005-0000-0000-000082010000}"/>
    <cellStyle name="Normal 17 2 2" xfId="536" xr:uid="{00000000-0005-0000-0000-000083010000}"/>
    <cellStyle name="Normal 17 3" xfId="422" xr:uid="{00000000-0005-0000-0000-000084010000}"/>
    <cellStyle name="Normal 18" xfId="181" xr:uid="{00000000-0005-0000-0000-000085010000}"/>
    <cellStyle name="Normal 18 2" xfId="297" xr:uid="{00000000-0005-0000-0000-000086010000}"/>
    <cellStyle name="Normal 18 2 2" xfId="537" xr:uid="{00000000-0005-0000-0000-000087010000}"/>
    <cellStyle name="Normal 18 3" xfId="423" xr:uid="{00000000-0005-0000-0000-000088010000}"/>
    <cellStyle name="Normal 19" xfId="182" xr:uid="{00000000-0005-0000-0000-000089010000}"/>
    <cellStyle name="Normal 19 2" xfId="298" xr:uid="{00000000-0005-0000-0000-00008A010000}"/>
    <cellStyle name="Normal 19 2 2" xfId="538" xr:uid="{00000000-0005-0000-0000-00008B010000}"/>
    <cellStyle name="Normal 19 3" xfId="424" xr:uid="{00000000-0005-0000-0000-00008C010000}"/>
    <cellStyle name="Normal 2" xfId="44" xr:uid="{00000000-0005-0000-0000-00008D010000}"/>
    <cellStyle name="Normal 2 2" xfId="140" xr:uid="{00000000-0005-0000-0000-00008E010000}"/>
    <cellStyle name="Normal 2 2 2" xfId="258" xr:uid="{00000000-0005-0000-0000-00008F010000}"/>
    <cellStyle name="Normal 2 2 2 2" xfId="498" xr:uid="{00000000-0005-0000-0000-000090010000}"/>
    <cellStyle name="Normal 2 2 3" xfId="384" xr:uid="{00000000-0005-0000-0000-000091010000}"/>
    <cellStyle name="Normal 2 3" xfId="211" xr:uid="{00000000-0005-0000-0000-000092010000}"/>
    <cellStyle name="Normal 2 3 2" xfId="451" xr:uid="{00000000-0005-0000-0000-000093010000}"/>
    <cellStyle name="Normal 2 4" xfId="337" xr:uid="{00000000-0005-0000-0000-000094010000}"/>
    <cellStyle name="Normal 20" xfId="183" xr:uid="{00000000-0005-0000-0000-000095010000}"/>
    <cellStyle name="Normal 20 2" xfId="299" xr:uid="{00000000-0005-0000-0000-000096010000}"/>
    <cellStyle name="Normal 20 2 2" xfId="539" xr:uid="{00000000-0005-0000-0000-000097010000}"/>
    <cellStyle name="Normal 20 3" xfId="425" xr:uid="{00000000-0005-0000-0000-000098010000}"/>
    <cellStyle name="Normal 21" xfId="184" xr:uid="{00000000-0005-0000-0000-000099010000}"/>
    <cellStyle name="Normal 21 2" xfId="300" xr:uid="{00000000-0005-0000-0000-00009A010000}"/>
    <cellStyle name="Normal 21 2 2" xfId="540" xr:uid="{00000000-0005-0000-0000-00009B010000}"/>
    <cellStyle name="Normal 21 3" xfId="426" xr:uid="{00000000-0005-0000-0000-00009C010000}"/>
    <cellStyle name="Normal 22" xfId="185" xr:uid="{00000000-0005-0000-0000-00009D010000}"/>
    <cellStyle name="Normal 22 2" xfId="301" xr:uid="{00000000-0005-0000-0000-00009E010000}"/>
    <cellStyle name="Normal 22 2 2" xfId="541" xr:uid="{00000000-0005-0000-0000-00009F010000}"/>
    <cellStyle name="Normal 22 3" xfId="427" xr:uid="{00000000-0005-0000-0000-0000A0010000}"/>
    <cellStyle name="Normal 23" xfId="186" xr:uid="{00000000-0005-0000-0000-0000A1010000}"/>
    <cellStyle name="Normal 23 2" xfId="302" xr:uid="{00000000-0005-0000-0000-0000A2010000}"/>
    <cellStyle name="Normal 23 2 2" xfId="542" xr:uid="{00000000-0005-0000-0000-0000A3010000}"/>
    <cellStyle name="Normal 23 3" xfId="428" xr:uid="{00000000-0005-0000-0000-0000A4010000}"/>
    <cellStyle name="Normal 24" xfId="187" xr:uid="{00000000-0005-0000-0000-0000A5010000}"/>
    <cellStyle name="Normal 24 2" xfId="303" xr:uid="{00000000-0005-0000-0000-0000A6010000}"/>
    <cellStyle name="Normal 24 2 2" xfId="543" xr:uid="{00000000-0005-0000-0000-0000A7010000}"/>
    <cellStyle name="Normal 24 3" xfId="429" xr:uid="{00000000-0005-0000-0000-0000A8010000}"/>
    <cellStyle name="Normal 25" xfId="188" xr:uid="{00000000-0005-0000-0000-0000A9010000}"/>
    <cellStyle name="Normal 25 2" xfId="304" xr:uid="{00000000-0005-0000-0000-0000AA010000}"/>
    <cellStyle name="Normal 25 2 2" xfId="544" xr:uid="{00000000-0005-0000-0000-0000AB010000}"/>
    <cellStyle name="Normal 25 3" xfId="430" xr:uid="{00000000-0005-0000-0000-0000AC010000}"/>
    <cellStyle name="Normal 26" xfId="189" xr:uid="{00000000-0005-0000-0000-0000AD010000}"/>
    <cellStyle name="Normal 26 2" xfId="305" xr:uid="{00000000-0005-0000-0000-0000AE010000}"/>
    <cellStyle name="Normal 26 2 2" xfId="545" xr:uid="{00000000-0005-0000-0000-0000AF010000}"/>
    <cellStyle name="Normal 26 3" xfId="431" xr:uid="{00000000-0005-0000-0000-0000B0010000}"/>
    <cellStyle name="Normal 27" xfId="190" xr:uid="{00000000-0005-0000-0000-0000B1010000}"/>
    <cellStyle name="Normal 27 2" xfId="306" xr:uid="{00000000-0005-0000-0000-0000B2010000}"/>
    <cellStyle name="Normal 27 2 2" xfId="546" xr:uid="{00000000-0005-0000-0000-0000B3010000}"/>
    <cellStyle name="Normal 27 3" xfId="432" xr:uid="{00000000-0005-0000-0000-0000B4010000}"/>
    <cellStyle name="Normal 28" xfId="191" xr:uid="{00000000-0005-0000-0000-0000B5010000}"/>
    <cellStyle name="Normal 28 2" xfId="307" xr:uid="{00000000-0005-0000-0000-0000B6010000}"/>
    <cellStyle name="Normal 28 2 2" xfId="547" xr:uid="{00000000-0005-0000-0000-0000B7010000}"/>
    <cellStyle name="Normal 28 3" xfId="433" xr:uid="{00000000-0005-0000-0000-0000B8010000}"/>
    <cellStyle name="Normal 29" xfId="192" xr:uid="{00000000-0005-0000-0000-0000B9010000}"/>
    <cellStyle name="Normal 29 2" xfId="308" xr:uid="{00000000-0005-0000-0000-0000BA010000}"/>
    <cellStyle name="Normal 29 2 2" xfId="548" xr:uid="{00000000-0005-0000-0000-0000BB010000}"/>
    <cellStyle name="Normal 29 3" xfId="434" xr:uid="{00000000-0005-0000-0000-0000BC010000}"/>
    <cellStyle name="Normal 3" xfId="46" xr:uid="{00000000-0005-0000-0000-0000BD010000}"/>
    <cellStyle name="Normal 30" xfId="193" xr:uid="{00000000-0005-0000-0000-0000BE010000}"/>
    <cellStyle name="Normal 30 2" xfId="309" xr:uid="{00000000-0005-0000-0000-0000BF010000}"/>
    <cellStyle name="Normal 30 2 2" xfId="549" xr:uid="{00000000-0005-0000-0000-0000C0010000}"/>
    <cellStyle name="Normal 30 3" xfId="435" xr:uid="{00000000-0005-0000-0000-0000C1010000}"/>
    <cellStyle name="Normal 31" xfId="194" xr:uid="{00000000-0005-0000-0000-0000C2010000}"/>
    <cellStyle name="Normal 31 2" xfId="310" xr:uid="{00000000-0005-0000-0000-0000C3010000}"/>
    <cellStyle name="Normal 31 2 2" xfId="550" xr:uid="{00000000-0005-0000-0000-0000C4010000}"/>
    <cellStyle name="Normal 31 3" xfId="436" xr:uid="{00000000-0005-0000-0000-0000C5010000}"/>
    <cellStyle name="Normal 32" xfId="195" xr:uid="{00000000-0005-0000-0000-0000C6010000}"/>
    <cellStyle name="Normal 32 2" xfId="311" xr:uid="{00000000-0005-0000-0000-0000C7010000}"/>
    <cellStyle name="Normal 32 2 2" xfId="551" xr:uid="{00000000-0005-0000-0000-0000C8010000}"/>
    <cellStyle name="Normal 32 3" xfId="437" xr:uid="{00000000-0005-0000-0000-0000C9010000}"/>
    <cellStyle name="Normal 33" xfId="196" xr:uid="{00000000-0005-0000-0000-0000CA010000}"/>
    <cellStyle name="Normal 33 2" xfId="438" xr:uid="{00000000-0005-0000-0000-0000CB010000}"/>
    <cellStyle name="Normal 34" xfId="209" xr:uid="{00000000-0005-0000-0000-0000CC010000}"/>
    <cellStyle name="Normal 35" xfId="312" xr:uid="{00000000-0005-0000-0000-0000CD010000}"/>
    <cellStyle name="Normal 35 2" xfId="552" xr:uid="{00000000-0005-0000-0000-0000CE010000}"/>
    <cellStyle name="Normal 36" xfId="313" xr:uid="{00000000-0005-0000-0000-0000CF010000}"/>
    <cellStyle name="Normal 36 2" xfId="553" xr:uid="{00000000-0005-0000-0000-0000D0010000}"/>
    <cellStyle name="Normal 37" xfId="314" xr:uid="{00000000-0005-0000-0000-0000D1010000}"/>
    <cellStyle name="Normal 37 2" xfId="554" xr:uid="{00000000-0005-0000-0000-0000D2010000}"/>
    <cellStyle name="Normal 38" xfId="315" xr:uid="{00000000-0005-0000-0000-0000D3010000}"/>
    <cellStyle name="Normal 38 2" xfId="555" xr:uid="{00000000-0005-0000-0000-0000D4010000}"/>
    <cellStyle name="Normal 39" xfId="316" xr:uid="{00000000-0005-0000-0000-0000D5010000}"/>
    <cellStyle name="Normal 39 2" xfId="556" xr:uid="{00000000-0005-0000-0000-0000D6010000}"/>
    <cellStyle name="Normal 4" xfId="116" xr:uid="{00000000-0005-0000-0000-0000D7010000}"/>
    <cellStyle name="Normal 4 2" xfId="168" xr:uid="{00000000-0005-0000-0000-0000D8010000}"/>
    <cellStyle name="Normal 40" xfId="317" xr:uid="{00000000-0005-0000-0000-0000D9010000}"/>
    <cellStyle name="Normal 40 2" xfId="557" xr:uid="{00000000-0005-0000-0000-0000DA010000}"/>
    <cellStyle name="Normal 41" xfId="318" xr:uid="{00000000-0005-0000-0000-0000DB010000}"/>
    <cellStyle name="Normal 41 2" xfId="558" xr:uid="{00000000-0005-0000-0000-0000DC010000}"/>
    <cellStyle name="Normal 42" xfId="319" xr:uid="{00000000-0005-0000-0000-0000DD010000}"/>
    <cellStyle name="Normal 42 2" xfId="559" xr:uid="{00000000-0005-0000-0000-0000DE010000}"/>
    <cellStyle name="Normal 43" xfId="320" xr:uid="{00000000-0005-0000-0000-0000DF010000}"/>
    <cellStyle name="Normal 43 2" xfId="560" xr:uid="{00000000-0005-0000-0000-0000E0010000}"/>
    <cellStyle name="Normal 44" xfId="321" xr:uid="{00000000-0005-0000-0000-0000E1010000}"/>
    <cellStyle name="Normal 44 2" xfId="561" xr:uid="{00000000-0005-0000-0000-0000E2010000}"/>
    <cellStyle name="Normal 45" xfId="322" xr:uid="{00000000-0005-0000-0000-0000E3010000}"/>
    <cellStyle name="Normal 45 2" xfId="562" xr:uid="{00000000-0005-0000-0000-0000E4010000}"/>
    <cellStyle name="Normal 46" xfId="2" xr:uid="{00000000-0005-0000-0000-0000E5010000}"/>
    <cellStyle name="Normal 47" xfId="323" xr:uid="{00000000-0005-0000-0000-0000E6010000}"/>
    <cellStyle name="Normal 48" xfId="324" xr:uid="{00000000-0005-0000-0000-0000E7010000}"/>
    <cellStyle name="Normal 49" xfId="35" xr:uid="{00000000-0005-0000-0000-0000E8010000}"/>
    <cellStyle name="Normal 5" xfId="119" xr:uid="{00000000-0005-0000-0000-0000E9010000}"/>
    <cellStyle name="Normal 5 2" xfId="170" xr:uid="{00000000-0005-0000-0000-0000EA010000}"/>
    <cellStyle name="Normal 5 2 2" xfId="286" xr:uid="{00000000-0005-0000-0000-0000EB010000}"/>
    <cellStyle name="Normal 5 2 2 2" xfId="526" xr:uid="{00000000-0005-0000-0000-0000EC010000}"/>
    <cellStyle name="Normal 5 2 3" xfId="412" xr:uid="{00000000-0005-0000-0000-0000ED010000}"/>
    <cellStyle name="Normal 5 3" xfId="239" xr:uid="{00000000-0005-0000-0000-0000EE010000}"/>
    <cellStyle name="Normal 5 3 2" xfId="479" xr:uid="{00000000-0005-0000-0000-0000EF010000}"/>
    <cellStyle name="Normal 5 4" xfId="365" xr:uid="{00000000-0005-0000-0000-0000F0010000}"/>
    <cellStyle name="Normal 6" xfId="120" xr:uid="{00000000-0005-0000-0000-0000F1010000}"/>
    <cellStyle name="Normal 6 2" xfId="171" xr:uid="{00000000-0005-0000-0000-0000F2010000}"/>
    <cellStyle name="Normal 6 2 2" xfId="287" xr:uid="{00000000-0005-0000-0000-0000F3010000}"/>
    <cellStyle name="Normal 6 2 2 2" xfId="527" xr:uid="{00000000-0005-0000-0000-0000F4010000}"/>
    <cellStyle name="Normal 6 2 3" xfId="413" xr:uid="{00000000-0005-0000-0000-0000F5010000}"/>
    <cellStyle name="Normal 6 3" xfId="240" xr:uid="{00000000-0005-0000-0000-0000F6010000}"/>
    <cellStyle name="Normal 6 3 2" xfId="480" xr:uid="{00000000-0005-0000-0000-0000F7010000}"/>
    <cellStyle name="Normal 6 4" xfId="366" xr:uid="{00000000-0005-0000-0000-0000F8010000}"/>
    <cellStyle name="Normal 7" xfId="121" xr:uid="{00000000-0005-0000-0000-0000F9010000}"/>
    <cellStyle name="Normal 7 2" xfId="172" xr:uid="{00000000-0005-0000-0000-0000FA010000}"/>
    <cellStyle name="Normal 7 2 2" xfId="288" xr:uid="{00000000-0005-0000-0000-0000FB010000}"/>
    <cellStyle name="Normal 7 2 2 2" xfId="528" xr:uid="{00000000-0005-0000-0000-0000FC010000}"/>
    <cellStyle name="Normal 7 2 3" xfId="414" xr:uid="{00000000-0005-0000-0000-0000FD010000}"/>
    <cellStyle name="Normal 7 3" xfId="241" xr:uid="{00000000-0005-0000-0000-0000FE010000}"/>
    <cellStyle name="Normal 7 3 2" xfId="481" xr:uid="{00000000-0005-0000-0000-0000FF010000}"/>
    <cellStyle name="Normal 7 4" xfId="367" xr:uid="{00000000-0005-0000-0000-000000020000}"/>
    <cellStyle name="Normal 8" xfId="122" xr:uid="{00000000-0005-0000-0000-000001020000}"/>
    <cellStyle name="Normal 8 2" xfId="173" xr:uid="{00000000-0005-0000-0000-000002020000}"/>
    <cellStyle name="Normal 8 2 2" xfId="289" xr:uid="{00000000-0005-0000-0000-000003020000}"/>
    <cellStyle name="Normal 8 2 2 2" xfId="529" xr:uid="{00000000-0005-0000-0000-000004020000}"/>
    <cellStyle name="Normal 8 2 3" xfId="415" xr:uid="{00000000-0005-0000-0000-000005020000}"/>
    <cellStyle name="Normal 8 3" xfId="242" xr:uid="{00000000-0005-0000-0000-000006020000}"/>
    <cellStyle name="Normal 8 3 2" xfId="482" xr:uid="{00000000-0005-0000-0000-000007020000}"/>
    <cellStyle name="Normal 8 4" xfId="368" xr:uid="{00000000-0005-0000-0000-000008020000}"/>
    <cellStyle name="Normal 9" xfId="123" xr:uid="{00000000-0005-0000-0000-000009020000}"/>
    <cellStyle name="Normal 9 2" xfId="174" xr:uid="{00000000-0005-0000-0000-00000A020000}"/>
    <cellStyle name="Normal 9 2 2" xfId="290" xr:uid="{00000000-0005-0000-0000-00000B020000}"/>
    <cellStyle name="Normal 9 2 2 2" xfId="530" xr:uid="{00000000-0005-0000-0000-00000C020000}"/>
    <cellStyle name="Normal 9 2 3" xfId="416" xr:uid="{00000000-0005-0000-0000-00000D020000}"/>
    <cellStyle name="Normal 9 3" xfId="243" xr:uid="{00000000-0005-0000-0000-00000E020000}"/>
    <cellStyle name="Normal 9 3 2" xfId="483" xr:uid="{00000000-0005-0000-0000-00000F020000}"/>
    <cellStyle name="Normal 9 4" xfId="369" xr:uid="{00000000-0005-0000-0000-000010020000}"/>
    <cellStyle name="Note 2" xfId="45" xr:uid="{00000000-0005-0000-0000-000011020000}"/>
    <cellStyle name="Note 2 2" xfId="141" xr:uid="{00000000-0005-0000-0000-000012020000}"/>
    <cellStyle name="Note 2 2 2" xfId="259" xr:uid="{00000000-0005-0000-0000-000013020000}"/>
    <cellStyle name="Note 2 2 2 2" xfId="499" xr:uid="{00000000-0005-0000-0000-000014020000}"/>
    <cellStyle name="Note 2 2 3" xfId="385" xr:uid="{00000000-0005-0000-0000-000015020000}"/>
    <cellStyle name="Note 2 3" xfId="212" xr:uid="{00000000-0005-0000-0000-000016020000}"/>
    <cellStyle name="Note 2 3 2" xfId="452" xr:uid="{00000000-0005-0000-0000-000017020000}"/>
    <cellStyle name="Note 2 4" xfId="338" xr:uid="{00000000-0005-0000-0000-000018020000}"/>
    <cellStyle name="Note 3" xfId="85" xr:uid="{00000000-0005-0000-0000-000019020000}"/>
    <cellStyle name="Note 4" xfId="90" xr:uid="{00000000-0005-0000-0000-00001A020000}"/>
    <cellStyle name="Note 4 2" xfId="142" xr:uid="{00000000-0005-0000-0000-00001B020000}"/>
    <cellStyle name="Note 4 2 2" xfId="260" xr:uid="{00000000-0005-0000-0000-00001C020000}"/>
    <cellStyle name="Note 4 2 2 2" xfId="500" xr:uid="{00000000-0005-0000-0000-00001D020000}"/>
    <cellStyle name="Note 4 2 3" xfId="386" xr:uid="{00000000-0005-0000-0000-00001E020000}"/>
    <cellStyle name="Note 4 3" xfId="213" xr:uid="{00000000-0005-0000-0000-00001F020000}"/>
    <cellStyle name="Note 4 3 2" xfId="453" xr:uid="{00000000-0005-0000-0000-000020020000}"/>
    <cellStyle name="Note 4 4" xfId="339" xr:uid="{00000000-0005-0000-0000-000021020000}"/>
    <cellStyle name="Note 5" xfId="105" xr:uid="{00000000-0005-0000-0000-000022020000}"/>
    <cellStyle name="Note 5 2" xfId="157" xr:uid="{00000000-0005-0000-0000-000023020000}"/>
    <cellStyle name="Note 5 2 2" xfId="275" xr:uid="{00000000-0005-0000-0000-000024020000}"/>
    <cellStyle name="Note 5 2 2 2" xfId="515" xr:uid="{00000000-0005-0000-0000-000025020000}"/>
    <cellStyle name="Note 5 2 3" xfId="401" xr:uid="{00000000-0005-0000-0000-000026020000}"/>
    <cellStyle name="Note 5 3" xfId="228" xr:uid="{00000000-0005-0000-0000-000027020000}"/>
    <cellStyle name="Note 5 3 2" xfId="468" xr:uid="{00000000-0005-0000-0000-000028020000}"/>
    <cellStyle name="Note 5 4" xfId="354" xr:uid="{00000000-0005-0000-0000-000029020000}"/>
    <cellStyle name="Note 6" xfId="118" xr:uid="{00000000-0005-0000-0000-00002A020000}"/>
    <cellStyle name="Output" xfId="10" builtinId="21" customBuiltin="1"/>
    <cellStyle name="Output 2" xfId="86" xr:uid="{00000000-0005-0000-0000-00002C020000}"/>
    <cellStyle name="Title 2" xfId="87" xr:uid="{00000000-0005-0000-0000-00002D020000}"/>
    <cellStyle name="Title 3" xfId="36" xr:uid="{00000000-0005-0000-0000-00002E020000}"/>
    <cellStyle name="Total" xfId="16" builtinId="25" customBuiltin="1"/>
    <cellStyle name="Total 2" xfId="88" xr:uid="{00000000-0005-0000-0000-000030020000}"/>
    <cellStyle name="Warning Text" xfId="14" builtinId="11" customBuiltin="1"/>
    <cellStyle name="Warning Text 2" xfId="89" xr:uid="{00000000-0005-0000-0000-000032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/>
  <dimension ref="A1:BA602"/>
  <sheetViews>
    <sheetView showGridLines="0" tabSelected="1" zoomScaleNormal="100" zoomScaleSheetLayoutView="75" workbookViewId="0">
      <pane xSplit="1" ySplit="8" topLeftCell="B534" activePane="bottomRight" state="frozen"/>
      <selection pane="topRight" activeCell="B1" sqref="B1"/>
      <selection pane="bottomLeft" activeCell="A15" sqref="A15"/>
      <selection pane="bottomRight" activeCell="A3" sqref="A3"/>
    </sheetView>
  </sheetViews>
  <sheetFormatPr defaultColWidth="9.625" defaultRowHeight="12" x14ac:dyDescent="0.15"/>
  <cols>
    <col min="1" max="2" width="9.625" style="2" customWidth="1"/>
    <col min="3" max="3" width="11.25" style="2" customWidth="1"/>
    <col min="4" max="16" width="10.625" style="2" customWidth="1"/>
    <col min="17" max="18" width="9.625" style="2"/>
    <col min="19" max="19" width="9.875" style="2" bestFit="1" customWidth="1"/>
    <col min="20" max="33" width="9.625" style="2"/>
    <col min="34" max="34" width="1.625" style="2" customWidth="1"/>
    <col min="35" max="35" width="9.625" style="2"/>
    <col min="36" max="36" width="1.625" style="2" customWidth="1"/>
    <col min="37" max="37" width="9.625" style="2"/>
    <col min="38" max="38" width="1.625" style="2" customWidth="1"/>
    <col min="39" max="39" width="9.625" style="2"/>
    <col min="40" max="40" width="1.625" style="2" customWidth="1"/>
    <col min="41" max="41" width="9.625" style="2"/>
    <col min="42" max="42" width="1.625" style="2" customWidth="1"/>
    <col min="43" max="43" width="9.625" style="2"/>
    <col min="44" max="44" width="1.625" style="2" customWidth="1"/>
    <col min="45" max="45" width="9.625" style="2"/>
    <col min="46" max="46" width="1.625" style="2" customWidth="1"/>
    <col min="47" max="47" width="9.625" style="2"/>
    <col min="48" max="48" width="1.625" style="2" customWidth="1"/>
    <col min="49" max="49" width="9.625" style="2"/>
    <col min="50" max="50" width="1.875" style="2" bestFit="1" customWidth="1"/>
    <col min="51" max="51" width="9.625" style="2"/>
    <col min="52" max="52" width="1.625" style="2" customWidth="1"/>
    <col min="53" max="53" width="9.625" style="2"/>
    <col min="54" max="54" width="1.625" style="2" customWidth="1"/>
    <col min="55" max="55" width="9.625" style="2"/>
    <col min="56" max="56" width="1.625" style="2" customWidth="1"/>
    <col min="57" max="57" width="9.625" style="2"/>
    <col min="58" max="58" width="1.625" style="2" customWidth="1"/>
    <col min="59" max="16384" width="9.625" style="2"/>
  </cols>
  <sheetData>
    <row r="1" spans="1:16" s="3" customFormat="1" ht="23.25" customHeight="1" x14ac:dyDescent="0.25">
      <c r="A1" s="55" t="s">
        <v>74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2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0" t="s">
        <v>47</v>
      </c>
    </row>
    <row r="4" spans="1:16" ht="13.5" customHeight="1" x14ac:dyDescent="0.2">
      <c r="A4" s="4"/>
      <c r="B4" s="4"/>
      <c r="C4" s="36"/>
      <c r="D4" s="37" t="s">
        <v>1</v>
      </c>
      <c r="E4" s="37"/>
      <c r="F4" s="38"/>
      <c r="G4" s="51" t="s">
        <v>58</v>
      </c>
      <c r="H4" s="52"/>
      <c r="I4" s="52"/>
      <c r="J4" s="53"/>
      <c r="K4" s="54" t="s">
        <v>59</v>
      </c>
      <c r="L4" s="52"/>
      <c r="M4" s="53"/>
      <c r="N4" s="6" t="s">
        <v>2</v>
      </c>
      <c r="O4" s="4"/>
      <c r="P4" s="4"/>
    </row>
    <row r="5" spans="1:16" ht="12.95" customHeight="1" x14ac:dyDescent="0.2">
      <c r="A5" s="7" t="s">
        <v>0</v>
      </c>
      <c r="B5" s="7"/>
      <c r="C5" s="6"/>
      <c r="D5" s="6" t="s">
        <v>3</v>
      </c>
      <c r="E5" s="6"/>
      <c r="F5" s="34"/>
      <c r="G5" s="6"/>
      <c r="H5" s="35"/>
      <c r="I5" s="6"/>
      <c r="J5" s="6"/>
      <c r="K5" s="6"/>
      <c r="L5" s="6"/>
      <c r="M5" s="6"/>
      <c r="N5" s="7" t="s">
        <v>5</v>
      </c>
      <c r="O5" s="7"/>
      <c r="P5" s="7"/>
    </row>
    <row r="6" spans="1:16" ht="12.95" customHeight="1" x14ac:dyDescent="0.2">
      <c r="A6" s="7"/>
      <c r="B6" s="7" t="s">
        <v>6</v>
      </c>
      <c r="C6" s="7" t="s">
        <v>2</v>
      </c>
      <c r="D6" s="7" t="s">
        <v>7</v>
      </c>
      <c r="E6" s="7" t="s">
        <v>8</v>
      </c>
      <c r="F6" s="7" t="s">
        <v>9</v>
      </c>
      <c r="G6" s="7" t="s">
        <v>4</v>
      </c>
      <c r="H6" s="7"/>
      <c r="I6" s="7" t="s">
        <v>60</v>
      </c>
      <c r="J6" s="7"/>
      <c r="K6" s="7"/>
      <c r="L6" s="7"/>
      <c r="M6" s="7"/>
      <c r="N6" s="7" t="s">
        <v>6</v>
      </c>
      <c r="O6" s="7" t="s">
        <v>10</v>
      </c>
      <c r="P6" s="7" t="s">
        <v>55</v>
      </c>
    </row>
    <row r="7" spans="1:16" ht="12.95" customHeight="1" x14ac:dyDescent="0.2">
      <c r="A7" s="7" t="s">
        <v>11</v>
      </c>
      <c r="B7" s="7" t="s">
        <v>12</v>
      </c>
      <c r="C7" s="7" t="s">
        <v>62</v>
      </c>
      <c r="D7" s="7" t="s">
        <v>13</v>
      </c>
      <c r="E7" s="7" t="s">
        <v>13</v>
      </c>
      <c r="F7" s="7" t="s">
        <v>14</v>
      </c>
      <c r="G7" s="7" t="s">
        <v>75</v>
      </c>
      <c r="H7" s="7" t="s">
        <v>15</v>
      </c>
      <c r="I7" s="9" t="s">
        <v>61</v>
      </c>
      <c r="J7" s="7"/>
      <c r="K7" s="7" t="s">
        <v>16</v>
      </c>
      <c r="L7" s="7" t="s">
        <v>17</v>
      </c>
      <c r="M7" s="7"/>
      <c r="N7" s="7" t="s">
        <v>77</v>
      </c>
      <c r="O7" s="7" t="s">
        <v>18</v>
      </c>
      <c r="P7" s="7" t="s">
        <v>56</v>
      </c>
    </row>
    <row r="8" spans="1:16" ht="12.95" customHeight="1" x14ac:dyDescent="0.2">
      <c r="A8" s="8" t="s">
        <v>19</v>
      </c>
      <c r="B8" s="8" t="s">
        <v>20</v>
      </c>
      <c r="C8" s="8" t="s">
        <v>20</v>
      </c>
      <c r="D8" s="8" t="s">
        <v>21</v>
      </c>
      <c r="E8" s="8" t="s">
        <v>21</v>
      </c>
      <c r="F8" s="8" t="s">
        <v>22</v>
      </c>
      <c r="G8" s="8" t="s">
        <v>7</v>
      </c>
      <c r="H8" s="8" t="s">
        <v>23</v>
      </c>
      <c r="I8" s="8" t="s">
        <v>23</v>
      </c>
      <c r="J8" s="8" t="s">
        <v>24</v>
      </c>
      <c r="K8" s="8" t="s">
        <v>23</v>
      </c>
      <c r="L8" s="8" t="s">
        <v>23</v>
      </c>
      <c r="M8" s="8" t="s">
        <v>24</v>
      </c>
      <c r="N8" s="8" t="s">
        <v>25</v>
      </c>
      <c r="O8" s="8" t="s">
        <v>26</v>
      </c>
      <c r="P8" s="8" t="s">
        <v>57</v>
      </c>
    </row>
    <row r="9" spans="1:16" ht="14.25" customHeight="1" x14ac:dyDescent="0.2">
      <c r="A9" s="5" t="s">
        <v>27</v>
      </c>
      <c r="B9" s="17"/>
      <c r="C9" s="17"/>
      <c r="D9" s="17"/>
      <c r="E9" s="17"/>
      <c r="F9" s="17"/>
      <c r="G9" s="17"/>
      <c r="H9" s="17"/>
      <c r="I9" s="18"/>
      <c r="J9" s="17"/>
      <c r="K9" s="17"/>
      <c r="L9" s="17"/>
      <c r="M9" s="17"/>
      <c r="N9" s="17"/>
      <c r="O9" s="17"/>
      <c r="P9" s="17"/>
    </row>
    <row r="10" spans="1:16" ht="12.75" x14ac:dyDescent="0.2">
      <c r="A10" s="15" t="s">
        <v>63</v>
      </c>
      <c r="B10" s="16">
        <v>24267</v>
      </c>
      <c r="C10" s="33" t="s">
        <v>76</v>
      </c>
      <c r="D10" s="33" t="s">
        <v>76</v>
      </c>
      <c r="E10" s="33" t="s">
        <v>76</v>
      </c>
      <c r="F10" s="33" t="s">
        <v>76</v>
      </c>
      <c r="G10" s="16">
        <v>13237</v>
      </c>
      <c r="H10" s="12">
        <v>13846</v>
      </c>
      <c r="I10" s="33">
        <v>0</v>
      </c>
      <c r="J10" s="12">
        <f>SUM(G10:I10)</f>
        <v>27083</v>
      </c>
      <c r="K10" s="16">
        <v>24091</v>
      </c>
      <c r="L10" s="16">
        <v>26731</v>
      </c>
      <c r="M10" s="12">
        <f>SUM(K10:L10)</f>
        <v>50822</v>
      </c>
      <c r="N10" s="33">
        <v>0</v>
      </c>
      <c r="O10" s="33">
        <v>0</v>
      </c>
      <c r="P10" s="12">
        <f>SUM(J10+M10)</f>
        <v>77905</v>
      </c>
    </row>
    <row r="11" spans="1:16" ht="12.75" x14ac:dyDescent="0.2">
      <c r="A11" s="15" t="s">
        <v>64</v>
      </c>
      <c r="B11" s="16">
        <v>21753</v>
      </c>
      <c r="C11" s="33" t="s">
        <v>76</v>
      </c>
      <c r="D11" s="33" t="s">
        <v>76</v>
      </c>
      <c r="E11" s="33" t="s">
        <v>76</v>
      </c>
      <c r="F11" s="33" t="s">
        <v>76</v>
      </c>
      <c r="G11" s="16">
        <v>13136</v>
      </c>
      <c r="H11" s="12">
        <v>14507</v>
      </c>
      <c r="I11" s="33">
        <v>0</v>
      </c>
      <c r="J11" s="12">
        <f t="shared" ref="J11:J32" si="0">SUM(G11:I11)</f>
        <v>27643</v>
      </c>
      <c r="K11" s="12">
        <v>25209</v>
      </c>
      <c r="L11" s="12">
        <v>24608</v>
      </c>
      <c r="M11" s="12">
        <f t="shared" ref="M11:M33" si="1">SUM(K11:L11)</f>
        <v>49817</v>
      </c>
      <c r="N11" s="33">
        <v>0</v>
      </c>
      <c r="O11" s="33">
        <v>0</v>
      </c>
      <c r="P11" s="12">
        <f t="shared" ref="P11:P17" si="2">SUM(J11+M11)</f>
        <v>77460</v>
      </c>
    </row>
    <row r="12" spans="1:16" ht="12.75" x14ac:dyDescent="0.2">
      <c r="A12" s="23" t="s">
        <v>89</v>
      </c>
      <c r="B12" s="16">
        <v>29358</v>
      </c>
      <c r="C12" s="33" t="s">
        <v>76</v>
      </c>
      <c r="D12" s="33" t="s">
        <v>76</v>
      </c>
      <c r="E12" s="33" t="s">
        <v>76</v>
      </c>
      <c r="F12" s="33" t="s">
        <v>76</v>
      </c>
      <c r="G12" s="16">
        <v>14344</v>
      </c>
      <c r="H12" s="12">
        <v>14973</v>
      </c>
      <c r="I12" s="33">
        <v>0</v>
      </c>
      <c r="J12" s="12">
        <f t="shared" si="0"/>
        <v>29317</v>
      </c>
      <c r="K12" s="12">
        <v>26923</v>
      </c>
      <c r="L12" s="12">
        <v>23426</v>
      </c>
      <c r="M12" s="12">
        <f t="shared" si="1"/>
        <v>50349</v>
      </c>
      <c r="N12" s="33">
        <v>0</v>
      </c>
      <c r="O12" s="33">
        <v>0</v>
      </c>
      <c r="P12" s="12">
        <f t="shared" si="2"/>
        <v>79666</v>
      </c>
    </row>
    <row r="13" spans="1:16" ht="12.75" x14ac:dyDescent="0.2">
      <c r="A13" s="15" t="s">
        <v>65</v>
      </c>
      <c r="B13" s="12">
        <v>11467</v>
      </c>
      <c r="C13" s="12">
        <v>5513</v>
      </c>
      <c r="D13" s="12">
        <v>4385</v>
      </c>
      <c r="E13" s="12">
        <v>54806</v>
      </c>
      <c r="F13" s="16">
        <f t="shared" ref="F13:F18" si="3">SUM(C13:E13)</f>
        <v>64704</v>
      </c>
      <c r="G13" s="12">
        <v>12548</v>
      </c>
      <c r="H13" s="12">
        <v>12513</v>
      </c>
      <c r="I13" s="33">
        <v>0</v>
      </c>
      <c r="J13" s="12">
        <f t="shared" si="0"/>
        <v>25061</v>
      </c>
      <c r="K13" s="12">
        <v>25862</v>
      </c>
      <c r="L13" s="12">
        <v>23471</v>
      </c>
      <c r="M13" s="12">
        <f t="shared" si="1"/>
        <v>49333</v>
      </c>
      <c r="N13" s="33">
        <v>0</v>
      </c>
      <c r="O13" s="12">
        <v>1777</v>
      </c>
      <c r="P13" s="12">
        <f t="shared" si="2"/>
        <v>74394</v>
      </c>
    </row>
    <row r="14" spans="1:16" ht="12.75" x14ac:dyDescent="0.2">
      <c r="A14" s="19" t="s">
        <v>28</v>
      </c>
      <c r="B14" s="20"/>
      <c r="C14" s="20"/>
      <c r="D14" s="20"/>
      <c r="E14" s="20"/>
      <c r="F14" s="16"/>
      <c r="G14" s="20"/>
      <c r="H14" s="20"/>
      <c r="I14" s="21"/>
      <c r="J14" s="20"/>
      <c r="K14" s="20"/>
      <c r="L14" s="20"/>
      <c r="M14" s="20"/>
      <c r="N14" s="22"/>
      <c r="O14" s="20"/>
      <c r="P14" s="20"/>
    </row>
    <row r="15" spans="1:16" ht="12.75" x14ac:dyDescent="0.2">
      <c r="A15" s="15" t="s">
        <v>63</v>
      </c>
      <c r="B15" s="20">
        <v>14169</v>
      </c>
      <c r="C15" s="20">
        <v>9951</v>
      </c>
      <c r="D15" s="20">
        <v>5447</v>
      </c>
      <c r="E15" s="20">
        <v>56310</v>
      </c>
      <c r="F15" s="16">
        <f t="shared" si="3"/>
        <v>71708</v>
      </c>
      <c r="G15" s="20">
        <v>13433</v>
      </c>
      <c r="H15" s="20">
        <v>17258</v>
      </c>
      <c r="I15" s="33">
        <v>0</v>
      </c>
      <c r="J15" s="20">
        <f t="shared" si="0"/>
        <v>30691</v>
      </c>
      <c r="K15" s="20">
        <v>26997</v>
      </c>
      <c r="L15" s="20">
        <v>23808</v>
      </c>
      <c r="M15" s="20">
        <f t="shared" si="1"/>
        <v>50805</v>
      </c>
      <c r="N15" s="33">
        <v>0</v>
      </c>
      <c r="O15" s="20">
        <v>4381</v>
      </c>
      <c r="P15" s="20">
        <f t="shared" si="2"/>
        <v>81496</v>
      </c>
    </row>
    <row r="16" spans="1:16" ht="12.75" x14ac:dyDescent="0.2">
      <c r="A16" s="15" t="s">
        <v>64</v>
      </c>
      <c r="B16" s="20">
        <v>15990</v>
      </c>
      <c r="C16" s="20">
        <v>12015</v>
      </c>
      <c r="D16" s="20">
        <v>5023</v>
      </c>
      <c r="E16" s="20">
        <v>56292</v>
      </c>
      <c r="F16" s="16">
        <f t="shared" si="3"/>
        <v>73330</v>
      </c>
      <c r="G16" s="20">
        <v>14152</v>
      </c>
      <c r="H16" s="20">
        <v>15272</v>
      </c>
      <c r="I16" s="33">
        <v>0</v>
      </c>
      <c r="J16" s="20">
        <f t="shared" si="0"/>
        <v>29424</v>
      </c>
      <c r="K16" s="20">
        <v>28045</v>
      </c>
      <c r="L16" s="20">
        <v>24746</v>
      </c>
      <c r="M16" s="20">
        <f t="shared" si="1"/>
        <v>52791</v>
      </c>
      <c r="N16" s="33">
        <v>0</v>
      </c>
      <c r="O16" s="20">
        <v>7105</v>
      </c>
      <c r="P16" s="20">
        <f t="shared" si="2"/>
        <v>82215</v>
      </c>
    </row>
    <row r="17" spans="1:16" ht="12.75" x14ac:dyDescent="0.2">
      <c r="A17" s="15" t="s">
        <v>88</v>
      </c>
      <c r="B17" s="20">
        <v>25258</v>
      </c>
      <c r="C17" s="20">
        <v>12524</v>
      </c>
      <c r="D17" s="20">
        <v>5803</v>
      </c>
      <c r="E17" s="20">
        <v>56112</v>
      </c>
      <c r="F17" s="16">
        <f t="shared" si="3"/>
        <v>74439</v>
      </c>
      <c r="G17" s="20">
        <v>15344</v>
      </c>
      <c r="H17" s="20">
        <v>19505</v>
      </c>
      <c r="I17" s="33">
        <v>0</v>
      </c>
      <c r="J17" s="20">
        <f t="shared" si="0"/>
        <v>34849</v>
      </c>
      <c r="K17" s="20">
        <v>32779</v>
      </c>
      <c r="L17" s="20">
        <v>26493</v>
      </c>
      <c r="M17" s="20">
        <f t="shared" si="1"/>
        <v>59272</v>
      </c>
      <c r="N17" s="33">
        <v>0</v>
      </c>
      <c r="O17" s="20">
        <v>5576</v>
      </c>
      <c r="P17" s="20">
        <f t="shared" si="2"/>
        <v>94121</v>
      </c>
    </row>
    <row r="18" spans="1:16" ht="12.75" x14ac:dyDescent="0.2">
      <c r="A18" s="23" t="s">
        <v>89</v>
      </c>
      <c r="B18" s="20">
        <v>25872</v>
      </c>
      <c r="C18" s="20">
        <v>7735</v>
      </c>
      <c r="D18" s="20">
        <v>6249</v>
      </c>
      <c r="E18" s="20">
        <v>58762</v>
      </c>
      <c r="F18" s="16">
        <f t="shared" si="3"/>
        <v>72746</v>
      </c>
      <c r="G18" s="20">
        <v>16724</v>
      </c>
      <c r="H18" s="20">
        <v>20536</v>
      </c>
      <c r="I18" s="33">
        <v>0</v>
      </c>
      <c r="J18" s="20">
        <f t="shared" si="0"/>
        <v>37260</v>
      </c>
      <c r="K18" s="20">
        <v>28059</v>
      </c>
      <c r="L18" s="20">
        <v>29632</v>
      </c>
      <c r="M18" s="20">
        <f t="shared" si="1"/>
        <v>57691</v>
      </c>
      <c r="N18" s="33">
        <v>0</v>
      </c>
      <c r="O18" s="20">
        <v>3667</v>
      </c>
      <c r="P18" s="20">
        <f t="shared" ref="P18:P33" si="4">SUM(J18+M18)</f>
        <v>94951</v>
      </c>
    </row>
    <row r="19" spans="1:16" ht="12.75" x14ac:dyDescent="0.2">
      <c r="A19" s="19" t="s">
        <v>29</v>
      </c>
      <c r="B19" s="20"/>
      <c r="C19" s="20"/>
      <c r="D19" s="20"/>
      <c r="E19" s="20"/>
      <c r="F19" s="20"/>
      <c r="G19" s="20"/>
      <c r="H19" s="20"/>
      <c r="I19" s="21"/>
      <c r="J19" s="20"/>
      <c r="K19" s="20"/>
      <c r="L19" s="20"/>
      <c r="M19" s="20"/>
      <c r="N19" s="22"/>
      <c r="O19" s="20"/>
      <c r="P19" s="20"/>
    </row>
    <row r="20" spans="1:16" ht="12.75" x14ac:dyDescent="0.2">
      <c r="A20" s="15" t="s">
        <v>63</v>
      </c>
      <c r="B20" s="20">
        <v>26464</v>
      </c>
      <c r="C20" s="20">
        <v>11654</v>
      </c>
      <c r="D20" s="20">
        <v>6606</v>
      </c>
      <c r="E20" s="20">
        <v>62552</v>
      </c>
      <c r="F20" s="20">
        <f t="shared" ref="F20:F33" si="5">SUM(C20:E20)</f>
        <v>80812</v>
      </c>
      <c r="G20" s="20">
        <v>16125</v>
      </c>
      <c r="H20" s="20">
        <v>23162</v>
      </c>
      <c r="I20" s="33">
        <v>0</v>
      </c>
      <c r="J20" s="20">
        <f t="shared" si="0"/>
        <v>39287</v>
      </c>
      <c r="K20" s="20">
        <v>28452</v>
      </c>
      <c r="L20" s="20">
        <v>33363</v>
      </c>
      <c r="M20" s="20">
        <f t="shared" si="1"/>
        <v>61815</v>
      </c>
      <c r="N20" s="33">
        <v>0</v>
      </c>
      <c r="O20" s="20">
        <v>6174</v>
      </c>
      <c r="P20" s="20">
        <f t="shared" si="4"/>
        <v>101102</v>
      </c>
    </row>
    <row r="21" spans="1:16" ht="12.75" x14ac:dyDescent="0.2">
      <c r="A21" s="15" t="s">
        <v>64</v>
      </c>
      <c r="B21" s="20">
        <v>20599</v>
      </c>
      <c r="C21" s="20">
        <v>13676</v>
      </c>
      <c r="D21" s="20">
        <v>7453</v>
      </c>
      <c r="E21" s="20">
        <v>68443</v>
      </c>
      <c r="F21" s="20">
        <f t="shared" si="5"/>
        <v>89572</v>
      </c>
      <c r="G21" s="20">
        <v>16576</v>
      </c>
      <c r="H21" s="20">
        <v>23304</v>
      </c>
      <c r="I21" s="33">
        <v>0</v>
      </c>
      <c r="J21" s="20">
        <f t="shared" si="0"/>
        <v>39880</v>
      </c>
      <c r="K21" s="20">
        <v>30250</v>
      </c>
      <c r="L21" s="20">
        <v>32294</v>
      </c>
      <c r="M21" s="20">
        <f t="shared" si="1"/>
        <v>62544</v>
      </c>
      <c r="N21" s="33">
        <v>0</v>
      </c>
      <c r="O21" s="20">
        <v>7747</v>
      </c>
      <c r="P21" s="20">
        <f t="shared" si="4"/>
        <v>102424</v>
      </c>
    </row>
    <row r="22" spans="1:16" ht="12.75" x14ac:dyDescent="0.2">
      <c r="A22" s="23" t="s">
        <v>89</v>
      </c>
      <c r="B22" s="20">
        <v>20100</v>
      </c>
      <c r="C22" s="20">
        <v>15713</v>
      </c>
      <c r="D22" s="20">
        <v>7024</v>
      </c>
      <c r="E22" s="20">
        <v>72850</v>
      </c>
      <c r="F22" s="20">
        <f t="shared" si="5"/>
        <v>95587</v>
      </c>
      <c r="G22" s="20">
        <v>17076</v>
      </c>
      <c r="H22" s="20">
        <v>23018</v>
      </c>
      <c r="I22" s="33">
        <v>0</v>
      </c>
      <c r="J22" s="20">
        <f t="shared" si="0"/>
        <v>40094</v>
      </c>
      <c r="K22" s="20">
        <v>33516</v>
      </c>
      <c r="L22" s="20">
        <v>31789</v>
      </c>
      <c r="M22" s="20">
        <f t="shared" si="1"/>
        <v>65305</v>
      </c>
      <c r="N22" s="33">
        <v>0</v>
      </c>
      <c r="O22" s="20">
        <v>10288</v>
      </c>
      <c r="P22" s="20">
        <f t="shared" si="4"/>
        <v>105399</v>
      </c>
    </row>
    <row r="23" spans="1:16" ht="12.75" x14ac:dyDescent="0.2">
      <c r="A23" s="15" t="s">
        <v>65</v>
      </c>
      <c r="B23" s="20">
        <v>9728</v>
      </c>
      <c r="C23" s="20">
        <v>9184</v>
      </c>
      <c r="D23" s="20">
        <v>8126</v>
      </c>
      <c r="E23" s="20">
        <v>76486</v>
      </c>
      <c r="F23" s="20">
        <f t="shared" si="5"/>
        <v>93796</v>
      </c>
      <c r="G23" s="20">
        <v>16675</v>
      </c>
      <c r="H23" s="20">
        <v>21746</v>
      </c>
      <c r="I23" s="33">
        <v>0</v>
      </c>
      <c r="J23" s="20">
        <f t="shared" si="0"/>
        <v>38421</v>
      </c>
      <c r="K23" s="20">
        <v>29838</v>
      </c>
      <c r="L23" s="20">
        <v>30301</v>
      </c>
      <c r="M23" s="20">
        <f t="shared" si="1"/>
        <v>60139</v>
      </c>
      <c r="N23" s="33">
        <v>0</v>
      </c>
      <c r="O23" s="20">
        <v>4964</v>
      </c>
      <c r="P23" s="20">
        <f t="shared" si="4"/>
        <v>98560</v>
      </c>
    </row>
    <row r="24" spans="1:16" ht="12.75" x14ac:dyDescent="0.2">
      <c r="A24" s="19" t="s">
        <v>30</v>
      </c>
      <c r="B24" s="20"/>
      <c r="C24" s="20"/>
      <c r="D24" s="20"/>
      <c r="E24" s="20"/>
      <c r="F24" s="20"/>
      <c r="G24" s="20"/>
      <c r="H24" s="20"/>
      <c r="I24" s="21"/>
      <c r="J24" s="20"/>
      <c r="K24" s="20"/>
      <c r="L24" s="20"/>
      <c r="M24" s="20"/>
      <c r="N24" s="22"/>
      <c r="O24" s="20"/>
      <c r="P24" s="20"/>
    </row>
    <row r="25" spans="1:16" ht="12.75" x14ac:dyDescent="0.2">
      <c r="A25" s="15" t="s">
        <v>63</v>
      </c>
      <c r="B25" s="20">
        <v>15519</v>
      </c>
      <c r="C25" s="20">
        <v>15625</v>
      </c>
      <c r="D25" s="20">
        <v>7537</v>
      </c>
      <c r="E25" s="20">
        <v>71530</v>
      </c>
      <c r="F25" s="20">
        <f t="shared" si="5"/>
        <v>94692</v>
      </c>
      <c r="G25" s="20">
        <v>17181</v>
      </c>
      <c r="H25" s="20">
        <v>21137</v>
      </c>
      <c r="I25" s="33">
        <v>0</v>
      </c>
      <c r="J25" s="20">
        <f t="shared" si="0"/>
        <v>38318</v>
      </c>
      <c r="K25" s="20">
        <v>28025</v>
      </c>
      <c r="L25" s="20">
        <v>31829</v>
      </c>
      <c r="M25" s="20">
        <f t="shared" si="1"/>
        <v>59854</v>
      </c>
      <c r="N25" s="33">
        <v>0</v>
      </c>
      <c r="O25" s="20">
        <v>12039</v>
      </c>
      <c r="P25" s="20">
        <f t="shared" si="4"/>
        <v>98172</v>
      </c>
    </row>
    <row r="26" spans="1:16" ht="12.75" x14ac:dyDescent="0.2">
      <c r="A26" s="15" t="s">
        <v>64</v>
      </c>
      <c r="B26" s="20">
        <v>15168</v>
      </c>
      <c r="C26" s="20">
        <v>22332</v>
      </c>
      <c r="D26" s="20">
        <v>6389</v>
      </c>
      <c r="E26" s="20">
        <v>69998</v>
      </c>
      <c r="F26" s="20">
        <f t="shared" si="5"/>
        <v>98719</v>
      </c>
      <c r="G26" s="20">
        <v>17557</v>
      </c>
      <c r="H26" s="20">
        <v>22575</v>
      </c>
      <c r="I26" s="33">
        <v>0</v>
      </c>
      <c r="J26" s="20">
        <f t="shared" si="0"/>
        <v>40132</v>
      </c>
      <c r="K26" s="20">
        <v>28608</v>
      </c>
      <c r="L26" s="20">
        <v>33322</v>
      </c>
      <c r="M26" s="20">
        <f t="shared" si="1"/>
        <v>61930</v>
      </c>
      <c r="N26" s="33">
        <v>0</v>
      </c>
      <c r="O26" s="20">
        <v>11825</v>
      </c>
      <c r="P26" s="20">
        <f t="shared" si="4"/>
        <v>102062</v>
      </c>
    </row>
    <row r="27" spans="1:16" ht="12.75" x14ac:dyDescent="0.2">
      <c r="A27" s="23" t="s">
        <v>89</v>
      </c>
      <c r="B27" s="20">
        <v>21501</v>
      </c>
      <c r="C27" s="20">
        <v>23189</v>
      </c>
      <c r="D27" s="20">
        <v>7028</v>
      </c>
      <c r="E27" s="20">
        <v>75977</v>
      </c>
      <c r="F27" s="20">
        <f t="shared" si="5"/>
        <v>106194</v>
      </c>
      <c r="G27" s="20">
        <v>18066</v>
      </c>
      <c r="H27" s="20">
        <v>25380</v>
      </c>
      <c r="I27" s="33">
        <v>0</v>
      </c>
      <c r="J27" s="20">
        <f t="shared" si="0"/>
        <v>43446</v>
      </c>
      <c r="K27" s="20">
        <v>33650</v>
      </c>
      <c r="L27" s="20">
        <v>35709</v>
      </c>
      <c r="M27" s="20">
        <f t="shared" si="1"/>
        <v>69359</v>
      </c>
      <c r="N27" s="33">
        <v>0</v>
      </c>
      <c r="O27" s="20">
        <v>14890</v>
      </c>
      <c r="P27" s="20">
        <f t="shared" si="4"/>
        <v>112805</v>
      </c>
    </row>
    <row r="28" spans="1:16" ht="12.75" x14ac:dyDescent="0.2">
      <c r="A28" s="15" t="s">
        <v>65</v>
      </c>
      <c r="B28" s="20">
        <v>11780</v>
      </c>
      <c r="C28" s="20">
        <v>17488</v>
      </c>
      <c r="D28" s="20">
        <v>6996</v>
      </c>
      <c r="E28" s="20">
        <v>82710</v>
      </c>
      <c r="F28" s="20">
        <f t="shared" si="5"/>
        <v>107194</v>
      </c>
      <c r="G28" s="20">
        <v>17506</v>
      </c>
      <c r="H28" s="20">
        <v>25241</v>
      </c>
      <c r="I28" s="33">
        <v>0</v>
      </c>
      <c r="J28" s="20">
        <f t="shared" si="0"/>
        <v>42747</v>
      </c>
      <c r="K28" s="20">
        <v>31573</v>
      </c>
      <c r="L28" s="20">
        <v>36762</v>
      </c>
      <c r="M28" s="20">
        <f t="shared" si="1"/>
        <v>68335</v>
      </c>
      <c r="N28" s="33">
        <v>0</v>
      </c>
      <c r="O28" s="20">
        <v>7892</v>
      </c>
      <c r="P28" s="20">
        <f t="shared" si="4"/>
        <v>111082</v>
      </c>
    </row>
    <row r="29" spans="1:16" ht="12.75" x14ac:dyDescent="0.2">
      <c r="A29" s="19" t="s">
        <v>31</v>
      </c>
      <c r="B29" s="20"/>
      <c r="C29" s="20"/>
      <c r="D29" s="20"/>
      <c r="E29" s="20"/>
      <c r="F29" s="20"/>
      <c r="G29" s="20"/>
      <c r="H29" s="20"/>
      <c r="I29" s="21"/>
      <c r="J29" s="20"/>
      <c r="K29" s="20"/>
      <c r="L29" s="20"/>
      <c r="M29" s="20"/>
      <c r="N29" s="22"/>
      <c r="O29" s="20"/>
      <c r="P29" s="20"/>
    </row>
    <row r="30" spans="1:16" ht="12.75" x14ac:dyDescent="0.2">
      <c r="A30" s="15" t="s">
        <v>63</v>
      </c>
      <c r="B30" s="20">
        <v>18947</v>
      </c>
      <c r="C30" s="20">
        <v>21221</v>
      </c>
      <c r="D30" s="20">
        <v>7488</v>
      </c>
      <c r="E30" s="20">
        <v>89025</v>
      </c>
      <c r="F30" s="20">
        <f t="shared" si="5"/>
        <v>117734</v>
      </c>
      <c r="G30" s="20">
        <v>19008</v>
      </c>
      <c r="H30" s="20">
        <v>25754</v>
      </c>
      <c r="I30" s="33">
        <v>0</v>
      </c>
      <c r="J30" s="20">
        <f t="shared" si="0"/>
        <v>44762</v>
      </c>
      <c r="K30" s="20">
        <v>30064</v>
      </c>
      <c r="L30" s="20">
        <v>47256</v>
      </c>
      <c r="M30" s="20">
        <f t="shared" si="1"/>
        <v>77320</v>
      </c>
      <c r="N30" s="33">
        <v>0</v>
      </c>
      <c r="O30" s="20">
        <v>14599</v>
      </c>
      <c r="P30" s="20">
        <f t="shared" si="4"/>
        <v>122082</v>
      </c>
    </row>
    <row r="31" spans="1:16" ht="12.75" x14ac:dyDescent="0.2">
      <c r="A31" s="15" t="s">
        <v>64</v>
      </c>
      <c r="B31" s="20">
        <v>13252</v>
      </c>
      <c r="C31" s="20">
        <v>26745</v>
      </c>
      <c r="D31" s="20">
        <v>8725</v>
      </c>
      <c r="E31" s="20">
        <v>89737</v>
      </c>
      <c r="F31" s="20">
        <f t="shared" si="5"/>
        <v>125207</v>
      </c>
      <c r="G31" s="20">
        <v>19072</v>
      </c>
      <c r="H31" s="20">
        <v>23335</v>
      </c>
      <c r="I31" s="33">
        <v>0</v>
      </c>
      <c r="J31" s="20">
        <f t="shared" si="0"/>
        <v>42407</v>
      </c>
      <c r="K31" s="20">
        <v>30378</v>
      </c>
      <c r="L31" s="20">
        <v>49287</v>
      </c>
      <c r="M31" s="20">
        <f t="shared" si="1"/>
        <v>79665</v>
      </c>
      <c r="N31" s="33">
        <v>0</v>
      </c>
      <c r="O31" s="20">
        <v>16387</v>
      </c>
      <c r="P31" s="20">
        <f t="shared" si="4"/>
        <v>122072</v>
      </c>
    </row>
    <row r="32" spans="1:16" ht="12.75" x14ac:dyDescent="0.2">
      <c r="A32" s="23" t="s">
        <v>89</v>
      </c>
      <c r="B32" s="20">
        <v>12161</v>
      </c>
      <c r="C32" s="20">
        <v>32279</v>
      </c>
      <c r="D32" s="20">
        <v>7017</v>
      </c>
      <c r="E32" s="20">
        <v>94441</v>
      </c>
      <c r="F32" s="20">
        <f t="shared" si="5"/>
        <v>133737</v>
      </c>
      <c r="G32" s="20">
        <v>20570</v>
      </c>
      <c r="H32" s="20">
        <v>24771</v>
      </c>
      <c r="I32" s="33">
        <v>0</v>
      </c>
      <c r="J32" s="20">
        <f t="shared" si="0"/>
        <v>45341</v>
      </c>
      <c r="K32" s="20">
        <v>30665</v>
      </c>
      <c r="L32" s="20">
        <v>50124</v>
      </c>
      <c r="M32" s="20">
        <f t="shared" si="1"/>
        <v>80789</v>
      </c>
      <c r="N32" s="33">
        <v>0</v>
      </c>
      <c r="O32" s="20">
        <v>19768</v>
      </c>
      <c r="P32" s="20">
        <f t="shared" si="4"/>
        <v>126130</v>
      </c>
    </row>
    <row r="33" spans="1:16" ht="12.75" x14ac:dyDescent="0.2">
      <c r="A33" s="15" t="s">
        <v>65</v>
      </c>
      <c r="B33" s="20">
        <v>3918</v>
      </c>
      <c r="C33" s="20">
        <v>32669</v>
      </c>
      <c r="D33" s="20">
        <v>8797</v>
      </c>
      <c r="E33" s="20">
        <v>95964</v>
      </c>
      <c r="F33" s="20">
        <f t="shared" si="5"/>
        <v>137430</v>
      </c>
      <c r="G33" s="20">
        <v>19009</v>
      </c>
      <c r="H33" s="20">
        <v>23105</v>
      </c>
      <c r="I33" s="33">
        <v>0</v>
      </c>
      <c r="J33" s="20">
        <v>42114</v>
      </c>
      <c r="K33" s="20">
        <v>27835</v>
      </c>
      <c r="L33" s="20">
        <v>54392</v>
      </c>
      <c r="M33" s="20">
        <f t="shared" si="1"/>
        <v>82227</v>
      </c>
      <c r="N33" s="33">
        <v>0</v>
      </c>
      <c r="O33" s="20">
        <v>17007</v>
      </c>
      <c r="P33" s="20">
        <f t="shared" si="4"/>
        <v>124341</v>
      </c>
    </row>
    <row r="34" spans="1:16" ht="12.75" x14ac:dyDescent="0.2">
      <c r="A34" s="19" t="s">
        <v>32</v>
      </c>
      <c r="B34" s="20"/>
      <c r="C34" s="20"/>
      <c r="D34" s="20"/>
      <c r="E34" s="20"/>
      <c r="F34" s="20"/>
      <c r="G34" s="20"/>
      <c r="H34" s="20"/>
      <c r="I34" s="21"/>
      <c r="J34" s="20"/>
      <c r="K34" s="20"/>
      <c r="L34" s="20"/>
      <c r="M34" s="20"/>
      <c r="N34" s="22"/>
      <c r="O34" s="20"/>
      <c r="P34" s="20"/>
    </row>
    <row r="35" spans="1:16" ht="12.75" x14ac:dyDescent="0.2">
      <c r="A35" s="15" t="s">
        <v>63</v>
      </c>
      <c r="B35" s="20">
        <v>6427</v>
      </c>
      <c r="C35" s="20">
        <v>31610</v>
      </c>
      <c r="D35" s="20">
        <v>8769</v>
      </c>
      <c r="E35" s="20">
        <v>96991</v>
      </c>
      <c r="F35" s="20">
        <f>SUM(C35:E35)</f>
        <v>137370</v>
      </c>
      <c r="G35" s="20">
        <v>18457</v>
      </c>
      <c r="H35" s="20">
        <v>21858</v>
      </c>
      <c r="I35" s="33">
        <v>0</v>
      </c>
      <c r="J35" s="20">
        <f>SUM(G35:I35)</f>
        <v>40315</v>
      </c>
      <c r="K35" s="20">
        <v>27420</v>
      </c>
      <c r="L35" s="20">
        <v>58383</v>
      </c>
      <c r="M35" s="20">
        <f>SUM(K35:L35)</f>
        <v>85803</v>
      </c>
      <c r="N35" s="33">
        <v>0</v>
      </c>
      <c r="O35" s="20">
        <v>17679</v>
      </c>
      <c r="P35" s="20">
        <f>SUM(J35+M35)</f>
        <v>126118</v>
      </c>
    </row>
    <row r="36" spans="1:16" ht="12.75" x14ac:dyDescent="0.2">
      <c r="A36" s="15" t="s">
        <v>64</v>
      </c>
      <c r="B36" s="20">
        <v>5578</v>
      </c>
      <c r="C36" s="20">
        <v>37837</v>
      </c>
      <c r="D36" s="20">
        <v>9870</v>
      </c>
      <c r="E36" s="20">
        <v>96711</v>
      </c>
      <c r="F36" s="20">
        <f>SUM(C36:E36)</f>
        <v>144418</v>
      </c>
      <c r="G36" s="20">
        <v>18759</v>
      </c>
      <c r="H36" s="20">
        <v>23454</v>
      </c>
      <c r="I36" s="33">
        <v>0</v>
      </c>
      <c r="J36" s="20">
        <f>SUM(G36:I36)</f>
        <v>42213</v>
      </c>
      <c r="K36" s="20">
        <v>28910</v>
      </c>
      <c r="L36" s="20">
        <v>61507</v>
      </c>
      <c r="M36" s="20">
        <f>SUM(K36:L36)</f>
        <v>90417</v>
      </c>
      <c r="N36" s="33">
        <v>0</v>
      </c>
      <c r="O36" s="20">
        <v>17366</v>
      </c>
      <c r="P36" s="20">
        <f>SUM(J36+M36)</f>
        <v>132630</v>
      </c>
    </row>
    <row r="37" spans="1:16" ht="12.75" x14ac:dyDescent="0.2">
      <c r="A37" s="23" t="s">
        <v>89</v>
      </c>
      <c r="B37" s="20">
        <v>21399</v>
      </c>
      <c r="C37" s="20">
        <v>50566</v>
      </c>
      <c r="D37" s="20">
        <v>9885</v>
      </c>
      <c r="E37" s="20">
        <v>110924</v>
      </c>
      <c r="F37" s="20">
        <f>SUM(C37:E37)</f>
        <v>171375</v>
      </c>
      <c r="G37" s="20">
        <v>17491</v>
      </c>
      <c r="H37" s="20">
        <v>21303</v>
      </c>
      <c r="I37" s="33">
        <v>0</v>
      </c>
      <c r="J37" s="20">
        <f>SUM(G37:I37)</f>
        <v>38794</v>
      </c>
      <c r="K37" s="20">
        <v>26957</v>
      </c>
      <c r="L37" s="20">
        <v>63237</v>
      </c>
      <c r="M37" s="20">
        <f>SUM(K37:L37)</f>
        <v>90194</v>
      </c>
      <c r="N37" s="33">
        <v>0</v>
      </c>
      <c r="O37" s="20">
        <v>63786</v>
      </c>
      <c r="P37" s="20">
        <f>SUM(J37+M37)</f>
        <v>128988</v>
      </c>
    </row>
    <row r="38" spans="1:16" ht="12.75" x14ac:dyDescent="0.2">
      <c r="A38" s="15" t="s">
        <v>65</v>
      </c>
      <c r="B38" s="20">
        <v>-6689</v>
      </c>
      <c r="C38" s="20">
        <v>42870</v>
      </c>
      <c r="D38" s="20">
        <v>9796</v>
      </c>
      <c r="E38" s="20">
        <v>108356</v>
      </c>
      <c r="F38" s="20">
        <f>SUM(C38:E38)</f>
        <v>161022</v>
      </c>
      <c r="G38" s="20">
        <v>20607</v>
      </c>
      <c r="H38" s="20">
        <v>21249</v>
      </c>
      <c r="I38" s="33">
        <v>0</v>
      </c>
      <c r="J38" s="20">
        <f>SUM(G38:I38)</f>
        <v>41856</v>
      </c>
      <c r="K38" s="20">
        <v>26599</v>
      </c>
      <c r="L38" s="20">
        <v>67182</v>
      </c>
      <c r="M38" s="20">
        <f>SUM(K38:L38)</f>
        <v>93781</v>
      </c>
      <c r="N38" s="33">
        <v>0</v>
      </c>
      <c r="O38" s="20">
        <v>18696</v>
      </c>
      <c r="P38" s="20">
        <f>SUM(J38+M38)</f>
        <v>135637</v>
      </c>
    </row>
    <row r="39" spans="1:16" ht="12.75" x14ac:dyDescent="0.2">
      <c r="A39" s="19" t="s">
        <v>33</v>
      </c>
      <c r="B39" s="20"/>
      <c r="C39" s="20"/>
      <c r="D39" s="20"/>
      <c r="E39" s="20"/>
      <c r="F39" s="20"/>
      <c r="G39" s="20"/>
      <c r="H39" s="20"/>
      <c r="I39" s="11"/>
      <c r="J39" s="20"/>
      <c r="K39" s="20"/>
      <c r="L39" s="20"/>
      <c r="M39" s="20"/>
      <c r="N39" s="22"/>
      <c r="O39" s="20"/>
      <c r="P39" s="20"/>
    </row>
    <row r="40" spans="1:16" ht="12.75" x14ac:dyDescent="0.2">
      <c r="A40" s="15" t="s">
        <v>63</v>
      </c>
      <c r="B40" s="20">
        <v>-2131</v>
      </c>
      <c r="C40" s="20">
        <v>50346</v>
      </c>
      <c r="D40" s="20">
        <v>6019</v>
      </c>
      <c r="E40" s="20">
        <v>112414</v>
      </c>
      <c r="F40" s="20">
        <f>SUM(C40:E40)</f>
        <v>168779</v>
      </c>
      <c r="G40" s="20">
        <v>23062</v>
      </c>
      <c r="H40" s="20">
        <v>23725</v>
      </c>
      <c r="I40" s="33">
        <v>0</v>
      </c>
      <c r="J40" s="20">
        <f>G40+H40</f>
        <v>46787</v>
      </c>
      <c r="K40" s="20">
        <v>28554</v>
      </c>
      <c r="L40" s="20">
        <v>72689</v>
      </c>
      <c r="M40" s="20">
        <f>K40+L40</f>
        <v>101243</v>
      </c>
      <c r="N40" s="33">
        <v>0</v>
      </c>
      <c r="O40" s="20">
        <v>18618</v>
      </c>
      <c r="P40" s="20">
        <f>SUM(J40+M40)</f>
        <v>148030</v>
      </c>
    </row>
    <row r="41" spans="1:16" ht="12.75" x14ac:dyDescent="0.2">
      <c r="A41" s="15" t="s">
        <v>64</v>
      </c>
      <c r="B41" s="20">
        <v>-6</v>
      </c>
      <c r="C41" s="20">
        <v>60788</v>
      </c>
      <c r="D41" s="20">
        <v>5325</v>
      </c>
      <c r="E41" s="20">
        <v>112229</v>
      </c>
      <c r="F41" s="20">
        <f>SUM(C41:E41)</f>
        <v>178342</v>
      </c>
      <c r="G41" s="20">
        <v>22949</v>
      </c>
      <c r="H41" s="20">
        <v>22828</v>
      </c>
      <c r="I41" s="33">
        <v>0</v>
      </c>
      <c r="J41" s="20">
        <f>G41+H41</f>
        <v>45777</v>
      </c>
      <c r="K41" s="20">
        <v>30307</v>
      </c>
      <c r="L41" s="20">
        <v>81346</v>
      </c>
      <c r="M41" s="20">
        <f>K41+L41</f>
        <v>111653</v>
      </c>
      <c r="N41" s="33">
        <v>0</v>
      </c>
      <c r="O41" s="20">
        <v>20906</v>
      </c>
      <c r="P41" s="20">
        <f>SUM(J41+M41)</f>
        <v>157430</v>
      </c>
    </row>
    <row r="42" spans="1:16" ht="12.75" x14ac:dyDescent="0.2">
      <c r="A42" s="23" t="s">
        <v>89</v>
      </c>
      <c r="B42" s="20">
        <v>-3073</v>
      </c>
      <c r="C42" s="20">
        <v>67698</v>
      </c>
      <c r="D42" s="20">
        <v>5144</v>
      </c>
      <c r="E42" s="20">
        <v>112367</v>
      </c>
      <c r="F42" s="20">
        <f>SUM(C42:E42)</f>
        <v>185209</v>
      </c>
      <c r="G42" s="20">
        <v>22153</v>
      </c>
      <c r="H42" s="20">
        <v>23212</v>
      </c>
      <c r="I42" s="33">
        <v>0</v>
      </c>
      <c r="J42" s="20">
        <f>G42+H42</f>
        <v>45365</v>
      </c>
      <c r="K42" s="20">
        <v>31787</v>
      </c>
      <c r="L42" s="20">
        <v>82999</v>
      </c>
      <c r="M42" s="20">
        <f>K42+L42</f>
        <v>114786</v>
      </c>
      <c r="N42" s="33">
        <v>0</v>
      </c>
      <c r="O42" s="20">
        <v>21985</v>
      </c>
      <c r="P42" s="20">
        <f>SUM(J42+M42)</f>
        <v>160151</v>
      </c>
    </row>
    <row r="43" spans="1:16" ht="12.75" x14ac:dyDescent="0.2">
      <c r="A43" s="15" t="s">
        <v>65</v>
      </c>
      <c r="B43" s="20">
        <v>-10452</v>
      </c>
      <c r="C43" s="20">
        <v>64665</v>
      </c>
      <c r="D43" s="20">
        <v>7129</v>
      </c>
      <c r="E43" s="20">
        <v>118885</v>
      </c>
      <c r="F43" s="20">
        <f>SUM(C43:E43)</f>
        <v>190679</v>
      </c>
      <c r="G43" s="20">
        <v>21373</v>
      </c>
      <c r="H43" s="20">
        <v>22845</v>
      </c>
      <c r="I43" s="33">
        <v>0</v>
      </c>
      <c r="J43" s="20">
        <f>G43+H43</f>
        <v>44218</v>
      </c>
      <c r="K43" s="20">
        <v>30888</v>
      </c>
      <c r="L43" s="20">
        <v>85459</v>
      </c>
      <c r="M43" s="20">
        <f>K43+L43</f>
        <v>116347</v>
      </c>
      <c r="N43" s="33">
        <v>0</v>
      </c>
      <c r="O43" s="20">
        <v>19662</v>
      </c>
      <c r="P43" s="20">
        <f>SUM(J43+M43)</f>
        <v>160565</v>
      </c>
    </row>
    <row r="44" spans="1:16" ht="12.75" x14ac:dyDescent="0.2">
      <c r="A44" s="19" t="s">
        <v>34</v>
      </c>
      <c r="B44" s="20"/>
      <c r="C44" s="20"/>
      <c r="D44" s="20"/>
      <c r="E44" s="20"/>
      <c r="F44" s="20"/>
      <c r="G44" s="20"/>
      <c r="H44" s="20"/>
      <c r="I44" s="21"/>
      <c r="J44" s="20"/>
      <c r="K44" s="20"/>
      <c r="L44" s="20"/>
      <c r="M44" s="20"/>
      <c r="N44" s="22"/>
      <c r="O44" s="20"/>
      <c r="P44" s="20"/>
    </row>
    <row r="45" spans="1:16" ht="12.75" x14ac:dyDescent="0.2">
      <c r="A45" s="15" t="s">
        <v>63</v>
      </c>
      <c r="B45" s="20">
        <v>-4657</v>
      </c>
      <c r="C45" s="20">
        <v>65510</v>
      </c>
      <c r="D45" s="20">
        <v>8258</v>
      </c>
      <c r="E45" s="20">
        <v>119811</v>
      </c>
      <c r="F45" s="20">
        <f>SUM(C45:E45)</f>
        <v>193579</v>
      </c>
      <c r="G45" s="20">
        <v>22694</v>
      </c>
      <c r="H45" s="20">
        <v>26715</v>
      </c>
      <c r="I45" s="33">
        <v>0</v>
      </c>
      <c r="J45" s="20">
        <f>G45+H45</f>
        <v>49409</v>
      </c>
      <c r="K45" s="20">
        <v>31644</v>
      </c>
      <c r="L45" s="20">
        <v>83775</v>
      </c>
      <c r="M45" s="20">
        <f>K45+L45</f>
        <v>115419</v>
      </c>
      <c r="N45" s="33">
        <v>0</v>
      </c>
      <c r="O45" s="20">
        <v>24094</v>
      </c>
      <c r="P45" s="20">
        <f>SUM(J45+M45)</f>
        <v>164828</v>
      </c>
    </row>
    <row r="46" spans="1:16" ht="12.75" x14ac:dyDescent="0.2">
      <c r="A46" s="15" t="s">
        <v>64</v>
      </c>
      <c r="B46" s="20">
        <v>-17058</v>
      </c>
      <c r="C46" s="20">
        <v>72927</v>
      </c>
      <c r="D46" s="20">
        <v>8761</v>
      </c>
      <c r="E46" s="20">
        <v>125248</v>
      </c>
      <c r="F46" s="20">
        <f>SUM(C46:E46)</f>
        <v>206936</v>
      </c>
      <c r="G46" s="20">
        <v>23781</v>
      </c>
      <c r="H46" s="20">
        <v>26135</v>
      </c>
      <c r="I46" s="33">
        <v>0</v>
      </c>
      <c r="J46" s="20">
        <f>G46+H46</f>
        <v>49916</v>
      </c>
      <c r="K46" s="20">
        <v>32582</v>
      </c>
      <c r="L46" s="20">
        <v>81629</v>
      </c>
      <c r="M46" s="20">
        <f>K46+L46</f>
        <v>114211</v>
      </c>
      <c r="N46" s="33">
        <v>0</v>
      </c>
      <c r="O46" s="20">
        <v>25751</v>
      </c>
      <c r="P46" s="20">
        <f>SUM(J46+M46)</f>
        <v>164127</v>
      </c>
    </row>
    <row r="47" spans="1:16" ht="12.75" x14ac:dyDescent="0.2">
      <c r="A47" s="15" t="s">
        <v>89</v>
      </c>
      <c r="B47" s="20">
        <v>-22455</v>
      </c>
      <c r="C47" s="20">
        <v>73143</v>
      </c>
      <c r="D47" s="20">
        <v>10529</v>
      </c>
      <c r="E47" s="20">
        <v>127903</v>
      </c>
      <c r="F47" s="20">
        <f>SUM(C47:E47)</f>
        <v>211575</v>
      </c>
      <c r="G47" s="20">
        <v>22793</v>
      </c>
      <c r="H47" s="20">
        <v>28680</v>
      </c>
      <c r="I47" s="33">
        <v>0</v>
      </c>
      <c r="J47" s="20">
        <f>G47+H47</f>
        <v>51473</v>
      </c>
      <c r="K47" s="20">
        <v>33742</v>
      </c>
      <c r="L47" s="20">
        <v>81173</v>
      </c>
      <c r="M47" s="20">
        <f>K47+L47</f>
        <v>114915</v>
      </c>
      <c r="N47" s="33">
        <v>0</v>
      </c>
      <c r="O47" s="20">
        <v>22732</v>
      </c>
      <c r="P47" s="20">
        <f>SUM(J47+M47)</f>
        <v>166388</v>
      </c>
    </row>
    <row r="48" spans="1:16" ht="12.75" x14ac:dyDescent="0.2">
      <c r="A48" s="15" t="s">
        <v>65</v>
      </c>
      <c r="B48" s="20">
        <v>-27111</v>
      </c>
      <c r="C48" s="20">
        <v>77070</v>
      </c>
      <c r="D48" s="20">
        <v>15245</v>
      </c>
      <c r="E48" s="20">
        <v>129749</v>
      </c>
      <c r="F48" s="20">
        <f>SUM(C48:E48)</f>
        <v>222064</v>
      </c>
      <c r="G48" s="20">
        <v>22761</v>
      </c>
      <c r="H48" s="20">
        <v>29626</v>
      </c>
      <c r="I48" s="33">
        <v>0</v>
      </c>
      <c r="J48" s="20">
        <f>G48+H48</f>
        <v>52387</v>
      </c>
      <c r="K48" s="20">
        <v>32284</v>
      </c>
      <c r="L48" s="20">
        <v>81018</v>
      </c>
      <c r="M48" s="20">
        <f>K48+L48</f>
        <v>113302</v>
      </c>
      <c r="N48" s="33">
        <v>0</v>
      </c>
      <c r="O48" s="20">
        <v>29264</v>
      </c>
      <c r="P48" s="20">
        <f>SUM(J48+M48)</f>
        <v>165689</v>
      </c>
    </row>
    <row r="49" spans="1:16" ht="14.25" customHeight="1" x14ac:dyDescent="0.2">
      <c r="A49" s="19" t="s">
        <v>35</v>
      </c>
      <c r="B49" s="20"/>
      <c r="C49" s="20"/>
      <c r="D49" s="20"/>
      <c r="E49" s="20"/>
      <c r="F49" s="20"/>
      <c r="G49" s="20"/>
      <c r="H49" s="20"/>
      <c r="I49" s="21"/>
      <c r="J49" s="20"/>
      <c r="K49" s="20"/>
      <c r="L49" s="20"/>
      <c r="M49" s="20"/>
      <c r="N49" s="22"/>
      <c r="O49" s="20"/>
      <c r="P49" s="20"/>
    </row>
    <row r="50" spans="1:16" ht="12.75" x14ac:dyDescent="0.2">
      <c r="A50" s="15" t="s">
        <v>63</v>
      </c>
      <c r="B50" s="20">
        <v>-9178</v>
      </c>
      <c r="C50" s="20">
        <v>81354</v>
      </c>
      <c r="D50" s="20">
        <v>8704</v>
      </c>
      <c r="E50" s="20">
        <v>121279</v>
      </c>
      <c r="F50" s="20">
        <f>SUM(C50:E50)</f>
        <v>211337</v>
      </c>
      <c r="G50" s="20">
        <v>24083</v>
      </c>
      <c r="H50" s="20">
        <v>28940</v>
      </c>
      <c r="I50" s="33">
        <v>0</v>
      </c>
      <c r="J50" s="20">
        <f>G50+H50</f>
        <v>53023</v>
      </c>
      <c r="K50" s="20">
        <v>34223</v>
      </c>
      <c r="L50" s="20">
        <v>81839</v>
      </c>
      <c r="M50" s="20">
        <f>K50+L50</f>
        <v>116062</v>
      </c>
      <c r="N50" s="33">
        <v>0</v>
      </c>
      <c r="O50" s="20">
        <v>33074</v>
      </c>
      <c r="P50" s="20">
        <f>SUM(J50+M50)</f>
        <v>169085</v>
      </c>
    </row>
    <row r="51" spans="1:16" ht="12.75" x14ac:dyDescent="0.2">
      <c r="A51" s="15" t="s">
        <v>64</v>
      </c>
      <c r="B51" s="20">
        <v>-3218</v>
      </c>
      <c r="C51" s="20">
        <v>81851</v>
      </c>
      <c r="D51" s="20">
        <v>5742</v>
      </c>
      <c r="E51" s="20">
        <v>121838</v>
      </c>
      <c r="F51" s="20">
        <f>SUM(C51:E51)</f>
        <v>209431</v>
      </c>
      <c r="G51" s="20">
        <v>23306</v>
      </c>
      <c r="H51" s="20">
        <v>28645</v>
      </c>
      <c r="I51" s="33">
        <v>0</v>
      </c>
      <c r="J51" s="20">
        <f>G51+H51</f>
        <v>51951</v>
      </c>
      <c r="K51" s="20">
        <v>33918</v>
      </c>
      <c r="L51" s="20">
        <v>82586</v>
      </c>
      <c r="M51" s="20">
        <f>K51+L51</f>
        <v>116504</v>
      </c>
      <c r="N51" s="33">
        <v>0</v>
      </c>
      <c r="O51" s="20">
        <v>37758</v>
      </c>
      <c r="P51" s="20">
        <f>SUM(J51+M51)</f>
        <v>168455</v>
      </c>
    </row>
    <row r="52" spans="1:16" ht="12.75" x14ac:dyDescent="0.2">
      <c r="A52" s="15" t="s">
        <v>89</v>
      </c>
      <c r="B52" s="20">
        <v>-9964</v>
      </c>
      <c r="C52" s="20">
        <v>85745</v>
      </c>
      <c r="D52" s="20">
        <v>5787</v>
      </c>
      <c r="E52" s="20">
        <v>122125</v>
      </c>
      <c r="F52" s="20">
        <f>SUM(C52:E52)</f>
        <v>213657</v>
      </c>
      <c r="G52" s="20">
        <v>20694</v>
      </c>
      <c r="H52" s="20">
        <v>26595</v>
      </c>
      <c r="I52" s="33">
        <v>0</v>
      </c>
      <c r="J52" s="20">
        <f>G52+H52</f>
        <v>47289</v>
      </c>
      <c r="K52" s="20">
        <v>31497</v>
      </c>
      <c r="L52" s="20">
        <v>88035</v>
      </c>
      <c r="M52" s="20">
        <f>K52+L52</f>
        <v>119532</v>
      </c>
      <c r="N52" s="33">
        <v>0</v>
      </c>
      <c r="O52" s="20">
        <v>36872</v>
      </c>
      <c r="P52" s="20">
        <f>SUM(J52+M52)</f>
        <v>166821</v>
      </c>
    </row>
    <row r="53" spans="1:16" ht="12.75" x14ac:dyDescent="0.2">
      <c r="A53" s="15" t="s">
        <v>65</v>
      </c>
      <c r="B53" s="20">
        <v>-6745</v>
      </c>
      <c r="C53" s="20">
        <v>90616</v>
      </c>
      <c r="D53" s="20">
        <v>3398</v>
      </c>
      <c r="E53" s="20">
        <v>121677</v>
      </c>
      <c r="F53" s="20">
        <f>SUM(C53:E53)</f>
        <v>215691</v>
      </c>
      <c r="G53" s="20">
        <v>22642</v>
      </c>
      <c r="H53" s="20">
        <v>27715</v>
      </c>
      <c r="I53" s="33">
        <v>0</v>
      </c>
      <c r="J53" s="20">
        <f>G53+H53</f>
        <v>50357</v>
      </c>
      <c r="K53" s="20">
        <v>31794</v>
      </c>
      <c r="L53" s="20">
        <v>90581</v>
      </c>
      <c r="M53" s="20">
        <f>K53+L53</f>
        <v>122375</v>
      </c>
      <c r="N53" s="33">
        <v>0</v>
      </c>
      <c r="O53" s="20">
        <v>36214</v>
      </c>
      <c r="P53" s="20">
        <f>SUM(J53+M53)</f>
        <v>172732</v>
      </c>
    </row>
    <row r="54" spans="1:16" ht="12.75" x14ac:dyDescent="0.2">
      <c r="A54" s="19" t="s">
        <v>36</v>
      </c>
      <c r="B54" s="20"/>
      <c r="C54" s="20"/>
      <c r="D54" s="20"/>
      <c r="E54" s="20"/>
      <c r="F54" s="20"/>
      <c r="G54" s="20"/>
      <c r="H54" s="20"/>
      <c r="I54" s="21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3" t="s">
        <v>66</v>
      </c>
      <c r="B55" s="20">
        <v>5365</v>
      </c>
      <c r="C55" s="20">
        <v>91152</v>
      </c>
      <c r="D55" s="20">
        <v>3765</v>
      </c>
      <c r="E55" s="20">
        <v>117764</v>
      </c>
      <c r="F55" s="20">
        <v>212681</v>
      </c>
      <c r="G55" s="20">
        <v>21343</v>
      </c>
      <c r="H55" s="20">
        <v>29534</v>
      </c>
      <c r="I55" s="33">
        <v>0</v>
      </c>
      <c r="J55" s="20">
        <v>50877</v>
      </c>
      <c r="K55" s="20">
        <v>32663</v>
      </c>
      <c r="L55" s="20">
        <v>92534</v>
      </c>
      <c r="M55" s="20">
        <v>125197</v>
      </c>
      <c r="N55" s="33">
        <v>0</v>
      </c>
      <c r="O55" s="20">
        <v>41972</v>
      </c>
      <c r="P55" s="20">
        <f t="shared" ref="P55:P79" si="6">J55+M55</f>
        <v>176074</v>
      </c>
    </row>
    <row r="56" spans="1:16" ht="12.75" x14ac:dyDescent="0.2">
      <c r="A56" s="23" t="s">
        <v>67</v>
      </c>
      <c r="B56" s="20">
        <v>6460</v>
      </c>
      <c r="C56" s="20">
        <v>93525</v>
      </c>
      <c r="D56" s="20">
        <v>3815</v>
      </c>
      <c r="E56" s="20">
        <v>118311</v>
      </c>
      <c r="F56" s="20">
        <v>215651</v>
      </c>
      <c r="G56" s="20">
        <v>25436</v>
      </c>
      <c r="H56" s="20">
        <v>30144</v>
      </c>
      <c r="I56" s="33">
        <v>0</v>
      </c>
      <c r="J56" s="20">
        <v>55580</v>
      </c>
      <c r="K56" s="20">
        <v>33580</v>
      </c>
      <c r="L56" s="20">
        <v>93934</v>
      </c>
      <c r="M56" s="20">
        <v>127514</v>
      </c>
      <c r="N56" s="33">
        <v>0</v>
      </c>
      <c r="O56" s="20">
        <v>39017</v>
      </c>
      <c r="P56" s="20">
        <f t="shared" si="6"/>
        <v>183094</v>
      </c>
    </row>
    <row r="57" spans="1:16" ht="12.75" x14ac:dyDescent="0.2">
      <c r="A57" s="23" t="s">
        <v>63</v>
      </c>
      <c r="B57" s="20">
        <v>15591</v>
      </c>
      <c r="C57" s="20">
        <v>90500</v>
      </c>
      <c r="D57" s="20">
        <v>3059</v>
      </c>
      <c r="E57" s="20">
        <v>115639</v>
      </c>
      <c r="F57" s="20">
        <v>209198</v>
      </c>
      <c r="G57" s="20">
        <v>26879</v>
      </c>
      <c r="H57" s="20">
        <v>30243</v>
      </c>
      <c r="I57" s="33">
        <v>0</v>
      </c>
      <c r="J57" s="20">
        <v>57122</v>
      </c>
      <c r="K57" s="20">
        <v>34398</v>
      </c>
      <c r="L57" s="20">
        <v>94988</v>
      </c>
      <c r="M57" s="20">
        <v>129386</v>
      </c>
      <c r="N57" s="33">
        <v>0</v>
      </c>
      <c r="O57" s="20">
        <v>38281</v>
      </c>
      <c r="P57" s="20">
        <f t="shared" si="6"/>
        <v>186508</v>
      </c>
    </row>
    <row r="58" spans="1:16" ht="12.75" x14ac:dyDescent="0.2">
      <c r="A58" s="23" t="s">
        <v>68</v>
      </c>
      <c r="B58" s="20">
        <v>24995</v>
      </c>
      <c r="C58" s="20">
        <v>87651</v>
      </c>
      <c r="D58" s="20">
        <v>2827</v>
      </c>
      <c r="E58" s="20">
        <v>112478</v>
      </c>
      <c r="F58" s="20">
        <v>202956</v>
      </c>
      <c r="G58" s="20">
        <v>25633</v>
      </c>
      <c r="H58" s="20">
        <v>30420</v>
      </c>
      <c r="I58" s="33">
        <v>0</v>
      </c>
      <c r="J58" s="20">
        <v>56053</v>
      </c>
      <c r="K58" s="20">
        <v>35982</v>
      </c>
      <c r="L58" s="20">
        <v>94851</v>
      </c>
      <c r="M58" s="20">
        <v>130833</v>
      </c>
      <c r="N58" s="33">
        <v>0</v>
      </c>
      <c r="O58" s="20">
        <v>41065</v>
      </c>
      <c r="P58" s="20">
        <f t="shared" si="6"/>
        <v>186886</v>
      </c>
    </row>
    <row r="59" spans="1:16" ht="12.75" x14ac:dyDescent="0.2">
      <c r="A59" s="23" t="s">
        <v>69</v>
      </c>
      <c r="B59" s="20">
        <v>28821</v>
      </c>
      <c r="C59" s="20">
        <v>90126</v>
      </c>
      <c r="D59" s="20">
        <v>3103</v>
      </c>
      <c r="E59" s="20">
        <v>112134</v>
      </c>
      <c r="F59" s="20">
        <v>205363</v>
      </c>
      <c r="G59" s="20">
        <v>28321</v>
      </c>
      <c r="H59" s="20">
        <v>31878</v>
      </c>
      <c r="I59" s="33">
        <v>0</v>
      </c>
      <c r="J59" s="20">
        <v>60199</v>
      </c>
      <c r="K59" s="20">
        <v>37933</v>
      </c>
      <c r="L59" s="20">
        <v>94724</v>
      </c>
      <c r="M59" s="20">
        <v>132657</v>
      </c>
      <c r="N59" s="33">
        <v>0</v>
      </c>
      <c r="O59" s="20">
        <v>41328</v>
      </c>
      <c r="P59" s="20">
        <f t="shared" si="6"/>
        <v>192856</v>
      </c>
    </row>
    <row r="60" spans="1:16" ht="12.75" x14ac:dyDescent="0.2">
      <c r="A60" s="23" t="s">
        <v>64</v>
      </c>
      <c r="B60" s="20">
        <v>28160</v>
      </c>
      <c r="C60" s="20">
        <v>89799</v>
      </c>
      <c r="D60" s="20">
        <v>3215</v>
      </c>
      <c r="E60" s="20">
        <v>114272</v>
      </c>
      <c r="F60" s="20">
        <v>207286</v>
      </c>
      <c r="G60" s="20">
        <v>27514</v>
      </c>
      <c r="H60" s="20">
        <v>31283</v>
      </c>
      <c r="I60" s="33">
        <v>0</v>
      </c>
      <c r="J60" s="20">
        <v>58797</v>
      </c>
      <c r="K60" s="20">
        <v>37392</v>
      </c>
      <c r="L60" s="20">
        <v>96762</v>
      </c>
      <c r="M60" s="20">
        <v>134154</v>
      </c>
      <c r="N60" s="33">
        <v>0</v>
      </c>
      <c r="O60" s="20">
        <v>42495</v>
      </c>
      <c r="P60" s="20">
        <f t="shared" si="6"/>
        <v>192951</v>
      </c>
    </row>
    <row r="61" spans="1:16" ht="12.75" x14ac:dyDescent="0.2">
      <c r="A61" s="23" t="s">
        <v>70</v>
      </c>
      <c r="B61" s="20">
        <v>31601</v>
      </c>
      <c r="C61" s="20">
        <v>90209</v>
      </c>
      <c r="D61" s="20">
        <v>2721</v>
      </c>
      <c r="E61" s="20">
        <v>115585</v>
      </c>
      <c r="F61" s="20">
        <v>208515</v>
      </c>
      <c r="G61" s="20">
        <v>26569</v>
      </c>
      <c r="H61" s="20">
        <v>30409</v>
      </c>
      <c r="I61" s="33">
        <v>0</v>
      </c>
      <c r="J61" s="20">
        <v>56978</v>
      </c>
      <c r="K61" s="20">
        <v>39111</v>
      </c>
      <c r="L61" s="20">
        <v>98355</v>
      </c>
      <c r="M61" s="20">
        <v>137466</v>
      </c>
      <c r="N61" s="33">
        <v>0</v>
      </c>
      <c r="O61" s="20">
        <v>45672</v>
      </c>
      <c r="P61" s="20">
        <f t="shared" si="6"/>
        <v>194444</v>
      </c>
    </row>
    <row r="62" spans="1:16" ht="12.75" x14ac:dyDescent="0.2">
      <c r="A62" s="23" t="s">
        <v>71</v>
      </c>
      <c r="B62" s="20">
        <v>27402</v>
      </c>
      <c r="C62" s="20">
        <v>91279</v>
      </c>
      <c r="D62" s="20">
        <v>2986</v>
      </c>
      <c r="E62" s="20">
        <v>117402</v>
      </c>
      <c r="F62" s="20">
        <v>211667</v>
      </c>
      <c r="G62" s="20">
        <v>25701</v>
      </c>
      <c r="H62" s="20">
        <v>31198</v>
      </c>
      <c r="I62" s="33">
        <v>0</v>
      </c>
      <c r="J62" s="20">
        <v>56899</v>
      </c>
      <c r="K62" s="20">
        <v>37470</v>
      </c>
      <c r="L62" s="20">
        <v>99398</v>
      </c>
      <c r="M62" s="20">
        <v>136868</v>
      </c>
      <c r="N62" s="33">
        <v>0</v>
      </c>
      <c r="O62" s="20">
        <v>45302</v>
      </c>
      <c r="P62" s="20">
        <f t="shared" si="6"/>
        <v>193767</v>
      </c>
    </row>
    <row r="63" spans="1:16" ht="12.75" x14ac:dyDescent="0.2">
      <c r="A63" s="23" t="s">
        <v>89</v>
      </c>
      <c r="B63" s="20">
        <v>25313</v>
      </c>
      <c r="C63" s="20">
        <v>89204</v>
      </c>
      <c r="D63" s="20">
        <v>2707</v>
      </c>
      <c r="E63" s="20">
        <v>118417</v>
      </c>
      <c r="F63" s="20">
        <v>210328</v>
      </c>
      <c r="G63" s="20">
        <v>24012</v>
      </c>
      <c r="H63" s="20">
        <v>29995</v>
      </c>
      <c r="I63" s="33">
        <v>0</v>
      </c>
      <c r="J63" s="20">
        <v>54007</v>
      </c>
      <c r="K63" s="20">
        <v>38273</v>
      </c>
      <c r="L63" s="20">
        <v>98661</v>
      </c>
      <c r="M63" s="20">
        <v>136934</v>
      </c>
      <c r="N63" s="33">
        <v>0</v>
      </c>
      <c r="O63" s="20">
        <v>44700</v>
      </c>
      <c r="P63" s="20">
        <f t="shared" si="6"/>
        <v>190941</v>
      </c>
    </row>
    <row r="64" spans="1:16" ht="12.75" x14ac:dyDescent="0.2">
      <c r="A64" s="23" t="s">
        <v>72</v>
      </c>
      <c r="B64" s="20">
        <v>22486</v>
      </c>
      <c r="C64" s="20">
        <v>91247</v>
      </c>
      <c r="D64" s="20">
        <v>3177</v>
      </c>
      <c r="E64" s="20">
        <v>119597</v>
      </c>
      <c r="F64" s="20">
        <v>214021</v>
      </c>
      <c r="G64" s="20">
        <v>24527</v>
      </c>
      <c r="H64" s="20">
        <v>29954</v>
      </c>
      <c r="I64" s="33">
        <v>0</v>
      </c>
      <c r="J64" s="20">
        <v>54481</v>
      </c>
      <c r="K64" s="20">
        <v>37591</v>
      </c>
      <c r="L64" s="20">
        <v>100882</v>
      </c>
      <c r="M64" s="20">
        <v>138473</v>
      </c>
      <c r="N64" s="33">
        <v>0</v>
      </c>
      <c r="O64" s="20">
        <v>43553</v>
      </c>
      <c r="P64" s="20">
        <f t="shared" si="6"/>
        <v>192954</v>
      </c>
    </row>
    <row r="65" spans="1:16" ht="12.75" x14ac:dyDescent="0.2">
      <c r="A65" s="23" t="s">
        <v>73</v>
      </c>
      <c r="B65" s="20">
        <v>18224</v>
      </c>
      <c r="C65" s="20">
        <v>92453</v>
      </c>
      <c r="D65" s="20">
        <v>3191</v>
      </c>
      <c r="E65" s="20">
        <v>123577</v>
      </c>
      <c r="F65" s="20">
        <v>219221</v>
      </c>
      <c r="G65" s="20">
        <v>25316</v>
      </c>
      <c r="H65" s="20">
        <v>28778</v>
      </c>
      <c r="I65" s="33">
        <v>0</v>
      </c>
      <c r="J65" s="20">
        <v>54094</v>
      </c>
      <c r="K65" s="20">
        <v>36765</v>
      </c>
      <c r="L65" s="20">
        <v>102933</v>
      </c>
      <c r="M65" s="20">
        <v>139698</v>
      </c>
      <c r="N65" s="33">
        <v>0</v>
      </c>
      <c r="O65" s="20">
        <v>43653</v>
      </c>
      <c r="P65" s="20">
        <f t="shared" si="6"/>
        <v>193792</v>
      </c>
    </row>
    <row r="66" spans="1:16" ht="12.75" x14ac:dyDescent="0.2">
      <c r="A66" s="23" t="s">
        <v>65</v>
      </c>
      <c r="B66" s="20">
        <v>26559</v>
      </c>
      <c r="C66" s="20">
        <v>91896</v>
      </c>
      <c r="D66" s="20">
        <v>3032</v>
      </c>
      <c r="E66" s="20">
        <v>120085</v>
      </c>
      <c r="F66" s="20">
        <v>215013</v>
      </c>
      <c r="G66" s="20">
        <v>25902</v>
      </c>
      <c r="H66" s="20">
        <v>31148</v>
      </c>
      <c r="I66" s="33">
        <v>0</v>
      </c>
      <c r="J66" s="20">
        <v>57050</v>
      </c>
      <c r="K66" s="20">
        <v>37767</v>
      </c>
      <c r="L66" s="20">
        <v>104612</v>
      </c>
      <c r="M66" s="20">
        <v>142379</v>
      </c>
      <c r="N66" s="33">
        <v>0</v>
      </c>
      <c r="O66" s="20">
        <v>42143</v>
      </c>
      <c r="P66" s="20">
        <f t="shared" si="6"/>
        <v>199429</v>
      </c>
    </row>
    <row r="67" spans="1:16" ht="12.75" x14ac:dyDescent="0.2">
      <c r="A67" s="24">
        <v>1987</v>
      </c>
      <c r="B67" s="20"/>
      <c r="C67" s="20"/>
      <c r="D67" s="20"/>
      <c r="E67" s="20"/>
      <c r="F67" s="20"/>
      <c r="G67" s="20"/>
      <c r="H67" s="20"/>
      <c r="I67" s="21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3" t="s">
        <v>66</v>
      </c>
      <c r="B68" s="20">
        <v>29124</v>
      </c>
      <c r="C68" s="20">
        <v>93465</v>
      </c>
      <c r="D68" s="20">
        <v>3248</v>
      </c>
      <c r="E68" s="20">
        <v>122136</v>
      </c>
      <c r="F68" s="20">
        <v>218849</v>
      </c>
      <c r="G68" s="20">
        <v>26411</v>
      </c>
      <c r="H68" s="20">
        <v>31812</v>
      </c>
      <c r="I68" s="33">
        <v>0</v>
      </c>
      <c r="J68" s="20">
        <v>58223</v>
      </c>
      <c r="K68" s="20">
        <v>41216</v>
      </c>
      <c r="L68" s="20">
        <v>103570</v>
      </c>
      <c r="M68" s="20">
        <v>144786</v>
      </c>
      <c r="N68" s="33">
        <v>0</v>
      </c>
      <c r="O68" s="20">
        <v>44964</v>
      </c>
      <c r="P68" s="20">
        <f t="shared" si="6"/>
        <v>203009</v>
      </c>
    </row>
    <row r="69" spans="1:16" ht="12.75" x14ac:dyDescent="0.2">
      <c r="A69" s="23" t="s">
        <v>67</v>
      </c>
      <c r="B69" s="20">
        <v>32596</v>
      </c>
      <c r="C69" s="20">
        <v>92053</v>
      </c>
      <c r="D69" s="20">
        <v>3885</v>
      </c>
      <c r="E69" s="20">
        <v>120266</v>
      </c>
      <c r="F69" s="20">
        <v>216204</v>
      </c>
      <c r="G69" s="20">
        <v>27096</v>
      </c>
      <c r="H69" s="20">
        <v>33535</v>
      </c>
      <c r="I69" s="33">
        <v>0</v>
      </c>
      <c r="J69" s="20">
        <v>60631</v>
      </c>
      <c r="K69" s="20">
        <v>38663</v>
      </c>
      <c r="L69" s="20">
        <v>105176</v>
      </c>
      <c r="M69" s="20">
        <v>143839</v>
      </c>
      <c r="N69" s="33">
        <v>0</v>
      </c>
      <c r="O69" s="20">
        <v>44330</v>
      </c>
      <c r="P69" s="20">
        <f t="shared" si="6"/>
        <v>204470</v>
      </c>
    </row>
    <row r="70" spans="1:16" ht="12.75" x14ac:dyDescent="0.2">
      <c r="A70" s="23" t="s">
        <v>63</v>
      </c>
      <c r="B70" s="20">
        <v>40379</v>
      </c>
      <c r="C70" s="20">
        <v>88668</v>
      </c>
      <c r="D70" s="20">
        <v>2911</v>
      </c>
      <c r="E70" s="20">
        <v>117898</v>
      </c>
      <c r="F70" s="20">
        <v>209477</v>
      </c>
      <c r="G70" s="20">
        <v>26788</v>
      </c>
      <c r="H70" s="20">
        <v>34908</v>
      </c>
      <c r="I70" s="33">
        <v>0</v>
      </c>
      <c r="J70" s="20">
        <v>61696</v>
      </c>
      <c r="K70" s="20">
        <v>39562</v>
      </c>
      <c r="L70" s="20">
        <v>107387</v>
      </c>
      <c r="M70" s="20">
        <v>146949</v>
      </c>
      <c r="N70" s="33">
        <v>0</v>
      </c>
      <c r="O70" s="20">
        <v>41211</v>
      </c>
      <c r="P70" s="20">
        <f t="shared" si="6"/>
        <v>208645</v>
      </c>
    </row>
    <row r="71" spans="1:16" ht="12.75" x14ac:dyDescent="0.2">
      <c r="A71" s="23" t="s">
        <v>68</v>
      </c>
      <c r="B71" s="20">
        <v>48669</v>
      </c>
      <c r="C71" s="20">
        <v>83504</v>
      </c>
      <c r="D71" s="20">
        <v>2759</v>
      </c>
      <c r="E71" s="20">
        <v>117771</v>
      </c>
      <c r="F71" s="20">
        <v>204034</v>
      </c>
      <c r="G71" s="20">
        <v>29494</v>
      </c>
      <c r="H71" s="20">
        <v>36996</v>
      </c>
      <c r="I71" s="33">
        <v>0</v>
      </c>
      <c r="J71" s="20">
        <v>66490</v>
      </c>
      <c r="K71" s="20">
        <v>41266</v>
      </c>
      <c r="L71" s="20">
        <v>105387</v>
      </c>
      <c r="M71" s="20">
        <v>146653</v>
      </c>
      <c r="N71" s="33">
        <v>0</v>
      </c>
      <c r="O71" s="20">
        <v>39560</v>
      </c>
      <c r="P71" s="20">
        <f t="shared" si="6"/>
        <v>213143</v>
      </c>
    </row>
    <row r="72" spans="1:16" ht="12.75" x14ac:dyDescent="0.2">
      <c r="A72" s="23" t="s">
        <v>69</v>
      </c>
      <c r="B72" s="20">
        <v>53447</v>
      </c>
      <c r="C72" s="20">
        <v>82744</v>
      </c>
      <c r="D72" s="20">
        <v>3303</v>
      </c>
      <c r="E72" s="20">
        <v>117229</v>
      </c>
      <c r="F72" s="20">
        <v>203276</v>
      </c>
      <c r="G72" s="20">
        <v>29681</v>
      </c>
      <c r="H72" s="20">
        <v>37843</v>
      </c>
      <c r="I72" s="33">
        <v>0</v>
      </c>
      <c r="J72" s="20">
        <v>67524</v>
      </c>
      <c r="K72" s="20">
        <v>42748</v>
      </c>
      <c r="L72" s="20">
        <v>108055</v>
      </c>
      <c r="M72" s="20">
        <v>150803</v>
      </c>
      <c r="N72" s="33">
        <v>0</v>
      </c>
      <c r="O72" s="20">
        <v>38396</v>
      </c>
      <c r="P72" s="20">
        <f t="shared" si="6"/>
        <v>218327</v>
      </c>
    </row>
    <row r="73" spans="1:16" ht="12.75" x14ac:dyDescent="0.2">
      <c r="A73" s="23" t="s">
        <v>64</v>
      </c>
      <c r="B73" s="20">
        <v>56535</v>
      </c>
      <c r="C73" s="20">
        <v>82730</v>
      </c>
      <c r="D73" s="20">
        <v>2609</v>
      </c>
      <c r="E73" s="20">
        <v>121058</v>
      </c>
      <c r="F73" s="20">
        <v>206397</v>
      </c>
      <c r="G73" s="20">
        <v>26900</v>
      </c>
      <c r="H73" s="20">
        <v>37529</v>
      </c>
      <c r="I73" s="33">
        <v>0</v>
      </c>
      <c r="J73" s="20">
        <v>64429</v>
      </c>
      <c r="K73" s="20">
        <v>41928</v>
      </c>
      <c r="L73" s="20">
        <v>112227</v>
      </c>
      <c r="M73" s="20">
        <v>154155</v>
      </c>
      <c r="N73" s="33">
        <v>0</v>
      </c>
      <c r="O73" s="20">
        <v>44348</v>
      </c>
      <c r="P73" s="20">
        <f t="shared" si="6"/>
        <v>218584</v>
      </c>
    </row>
    <row r="74" spans="1:16" ht="12.75" x14ac:dyDescent="0.2">
      <c r="A74" s="23" t="s">
        <v>70</v>
      </c>
      <c r="B74" s="20">
        <v>59192</v>
      </c>
      <c r="C74" s="20">
        <v>78996</v>
      </c>
      <c r="D74" s="20">
        <v>5276</v>
      </c>
      <c r="E74" s="20">
        <v>126623</v>
      </c>
      <c r="F74" s="20">
        <v>210895</v>
      </c>
      <c r="G74" s="20">
        <v>27915</v>
      </c>
      <c r="H74" s="20">
        <v>34709</v>
      </c>
      <c r="I74" s="33">
        <v>0</v>
      </c>
      <c r="J74" s="20">
        <v>62624</v>
      </c>
      <c r="K74" s="20">
        <v>44894</v>
      </c>
      <c r="L74" s="20">
        <v>114180</v>
      </c>
      <c r="M74" s="20">
        <v>159074</v>
      </c>
      <c r="N74" s="33">
        <v>0</v>
      </c>
      <c r="O74" s="20">
        <v>48389</v>
      </c>
      <c r="P74" s="20">
        <f t="shared" si="6"/>
        <v>221698</v>
      </c>
    </row>
    <row r="75" spans="1:16" ht="12.75" x14ac:dyDescent="0.2">
      <c r="A75" s="23" t="s">
        <v>71</v>
      </c>
      <c r="B75" s="20">
        <v>53620</v>
      </c>
      <c r="C75" s="20">
        <v>79950</v>
      </c>
      <c r="D75" s="20">
        <v>3120</v>
      </c>
      <c r="E75" s="20">
        <v>129062</v>
      </c>
      <c r="F75" s="20">
        <v>212132</v>
      </c>
      <c r="G75" s="20">
        <v>26697</v>
      </c>
      <c r="H75" s="20">
        <v>33427</v>
      </c>
      <c r="I75" s="33">
        <v>0</v>
      </c>
      <c r="J75" s="20">
        <v>60124</v>
      </c>
      <c r="K75" s="20">
        <v>44641</v>
      </c>
      <c r="L75" s="20">
        <v>114967</v>
      </c>
      <c r="M75" s="20">
        <v>159608</v>
      </c>
      <c r="N75" s="33">
        <v>0</v>
      </c>
      <c r="O75" s="20">
        <v>46020</v>
      </c>
      <c r="P75" s="20">
        <f t="shared" si="6"/>
        <v>219732</v>
      </c>
    </row>
    <row r="76" spans="1:16" ht="12.75" x14ac:dyDescent="0.2">
      <c r="A76" s="23" t="s">
        <v>89</v>
      </c>
      <c r="B76" s="20">
        <v>60234</v>
      </c>
      <c r="C76" s="20">
        <v>81011</v>
      </c>
      <c r="D76" s="20">
        <v>2396</v>
      </c>
      <c r="E76" s="20">
        <v>129534</v>
      </c>
      <c r="F76" s="20">
        <v>212941</v>
      </c>
      <c r="G76" s="20">
        <v>25896</v>
      </c>
      <c r="H76" s="20">
        <v>35080</v>
      </c>
      <c r="I76" s="33">
        <v>0</v>
      </c>
      <c r="J76" s="20">
        <v>60976</v>
      </c>
      <c r="K76" s="20">
        <v>45134</v>
      </c>
      <c r="L76" s="20">
        <v>119278</v>
      </c>
      <c r="M76" s="20">
        <v>164412</v>
      </c>
      <c r="N76" s="33">
        <v>0</v>
      </c>
      <c r="O76" s="20">
        <v>47787</v>
      </c>
      <c r="P76" s="20">
        <f t="shared" si="6"/>
        <v>225388</v>
      </c>
    </row>
    <row r="77" spans="1:16" ht="12.75" x14ac:dyDescent="0.2">
      <c r="A77" s="23" t="s">
        <v>72</v>
      </c>
      <c r="B77" s="20">
        <v>57503</v>
      </c>
      <c r="C77" s="20">
        <v>79819</v>
      </c>
      <c r="D77" s="20">
        <v>2937</v>
      </c>
      <c r="E77" s="20">
        <v>134184</v>
      </c>
      <c r="F77" s="20">
        <v>216940</v>
      </c>
      <c r="G77" s="20">
        <v>27729</v>
      </c>
      <c r="H77" s="20">
        <v>33508</v>
      </c>
      <c r="I77" s="33">
        <v>0</v>
      </c>
      <c r="J77" s="20">
        <v>61237</v>
      </c>
      <c r="K77" s="20">
        <v>45427</v>
      </c>
      <c r="L77" s="20">
        <v>119190</v>
      </c>
      <c r="M77" s="20">
        <v>164617</v>
      </c>
      <c r="N77" s="33">
        <v>0</v>
      </c>
      <c r="O77" s="20">
        <v>48589</v>
      </c>
      <c r="P77" s="20">
        <f t="shared" si="6"/>
        <v>225854</v>
      </c>
    </row>
    <row r="78" spans="1:16" ht="12.75" x14ac:dyDescent="0.2">
      <c r="A78" s="23" t="s">
        <v>73</v>
      </c>
      <c r="B78" s="20">
        <v>54319</v>
      </c>
      <c r="C78" s="20">
        <v>79162</v>
      </c>
      <c r="D78" s="20">
        <v>3442</v>
      </c>
      <c r="E78" s="20">
        <v>137987</v>
      </c>
      <c r="F78" s="20">
        <v>220591</v>
      </c>
      <c r="G78" s="20">
        <v>27765</v>
      </c>
      <c r="H78" s="20">
        <v>33863</v>
      </c>
      <c r="I78" s="33">
        <v>0</v>
      </c>
      <c r="J78" s="20">
        <v>61628</v>
      </c>
      <c r="K78" s="20">
        <v>43674</v>
      </c>
      <c r="L78" s="20">
        <v>121660</v>
      </c>
      <c r="M78" s="20">
        <v>165334</v>
      </c>
      <c r="N78" s="33">
        <v>0</v>
      </c>
      <c r="O78" s="20">
        <v>47948</v>
      </c>
      <c r="P78" s="20">
        <f t="shared" si="6"/>
        <v>226962</v>
      </c>
    </row>
    <row r="79" spans="1:16" ht="12.75" x14ac:dyDescent="0.2">
      <c r="A79" s="23" t="s">
        <v>65</v>
      </c>
      <c r="B79" s="20">
        <v>49879</v>
      </c>
      <c r="C79" s="20">
        <v>77694</v>
      </c>
      <c r="D79" s="20">
        <v>9386</v>
      </c>
      <c r="E79" s="20">
        <v>148131</v>
      </c>
      <c r="F79" s="20">
        <v>235211</v>
      </c>
      <c r="G79" s="20">
        <v>29562</v>
      </c>
      <c r="H79" s="20">
        <v>39554</v>
      </c>
      <c r="I79" s="33">
        <v>0</v>
      </c>
      <c r="J79" s="20">
        <v>69116</v>
      </c>
      <c r="K79" s="20">
        <v>45938</v>
      </c>
      <c r="L79" s="20">
        <v>126126</v>
      </c>
      <c r="M79" s="20">
        <v>172064</v>
      </c>
      <c r="N79" s="33">
        <v>0</v>
      </c>
      <c r="O79" s="20">
        <v>43910</v>
      </c>
      <c r="P79" s="20">
        <f t="shared" si="6"/>
        <v>241180</v>
      </c>
    </row>
    <row r="80" spans="1:16" ht="12.75" x14ac:dyDescent="0.2">
      <c r="A80" s="25" t="s">
        <v>37</v>
      </c>
      <c r="B80" s="16"/>
      <c r="C80" s="16"/>
      <c r="D80" s="16"/>
      <c r="E80" s="16"/>
      <c r="F80" s="16"/>
      <c r="G80" s="16"/>
      <c r="H80" s="16"/>
      <c r="I80" s="33"/>
      <c r="J80" s="16"/>
      <c r="K80" s="16"/>
      <c r="L80" s="16"/>
      <c r="M80" s="16"/>
      <c r="N80" s="16"/>
      <c r="O80" s="16"/>
      <c r="P80" s="16"/>
    </row>
    <row r="81" spans="1:16" ht="12.75" x14ac:dyDescent="0.2">
      <c r="A81" s="23" t="s">
        <v>66</v>
      </c>
      <c r="B81" s="20">
        <v>52049</v>
      </c>
      <c r="C81" s="20">
        <v>75728</v>
      </c>
      <c r="D81" s="20">
        <v>8529</v>
      </c>
      <c r="E81" s="20">
        <v>152635</v>
      </c>
      <c r="F81" s="20">
        <v>236892</v>
      </c>
      <c r="G81" s="20">
        <v>29033</v>
      </c>
      <c r="H81" s="20">
        <v>36462</v>
      </c>
      <c r="I81" s="33">
        <v>0</v>
      </c>
      <c r="J81" s="20">
        <v>65495</v>
      </c>
      <c r="K81" s="20">
        <v>44953</v>
      </c>
      <c r="L81" s="20">
        <v>130415</v>
      </c>
      <c r="M81" s="20">
        <v>175368</v>
      </c>
      <c r="N81" s="33">
        <v>0</v>
      </c>
      <c r="O81" s="11">
        <v>48078</v>
      </c>
      <c r="P81" s="11">
        <f>J81+M81</f>
        <v>240863</v>
      </c>
    </row>
    <row r="82" spans="1:16" ht="12.75" x14ac:dyDescent="0.2">
      <c r="A82" s="23" t="s">
        <v>67</v>
      </c>
      <c r="B82" s="20">
        <v>56197</v>
      </c>
      <c r="C82" s="20">
        <v>75336</v>
      </c>
      <c r="D82" s="20">
        <v>8685</v>
      </c>
      <c r="E82" s="20">
        <v>153829</v>
      </c>
      <c r="F82" s="20">
        <v>237850</v>
      </c>
      <c r="G82" s="20">
        <v>29930</v>
      </c>
      <c r="H82" s="20">
        <v>38389</v>
      </c>
      <c r="I82" s="33">
        <v>0</v>
      </c>
      <c r="J82" s="20">
        <v>68319</v>
      </c>
      <c r="K82" s="20">
        <v>46049</v>
      </c>
      <c r="L82" s="20">
        <v>130392</v>
      </c>
      <c r="M82" s="20">
        <v>176441</v>
      </c>
      <c r="N82" s="33">
        <v>0</v>
      </c>
      <c r="O82" s="11">
        <v>49287</v>
      </c>
      <c r="P82" s="11">
        <f t="shared" ref="P82:P131" si="7">J82+M82</f>
        <v>244760</v>
      </c>
    </row>
    <row r="83" spans="1:16" ht="12.75" x14ac:dyDescent="0.2">
      <c r="A83" s="23" t="s">
        <v>63</v>
      </c>
      <c r="B83" s="20">
        <v>60518</v>
      </c>
      <c r="C83" s="20">
        <v>72508</v>
      </c>
      <c r="D83" s="20">
        <v>11621</v>
      </c>
      <c r="E83" s="20">
        <v>153761</v>
      </c>
      <c r="F83" s="20">
        <v>237890</v>
      </c>
      <c r="G83" s="20">
        <v>31987</v>
      </c>
      <c r="H83" s="20">
        <v>43030</v>
      </c>
      <c r="I83" s="33">
        <v>0</v>
      </c>
      <c r="J83" s="20">
        <v>75017</v>
      </c>
      <c r="K83" s="20">
        <v>48303</v>
      </c>
      <c r="L83" s="20">
        <v>132264</v>
      </c>
      <c r="M83" s="20">
        <v>180567</v>
      </c>
      <c r="N83" s="33">
        <v>0</v>
      </c>
      <c r="O83" s="11">
        <v>42824</v>
      </c>
      <c r="P83" s="11">
        <f t="shared" si="7"/>
        <v>255584</v>
      </c>
    </row>
    <row r="84" spans="1:16" ht="12.75" x14ac:dyDescent="0.2">
      <c r="A84" s="23" t="s">
        <v>68</v>
      </c>
      <c r="B84" s="20">
        <v>84910</v>
      </c>
      <c r="C84" s="20">
        <v>44737</v>
      </c>
      <c r="D84" s="20">
        <v>11460</v>
      </c>
      <c r="E84" s="20">
        <v>159236</v>
      </c>
      <c r="F84" s="20">
        <v>215433</v>
      </c>
      <c r="G84" s="20">
        <v>33584</v>
      </c>
      <c r="H84" s="20">
        <v>42393</v>
      </c>
      <c r="I84" s="33">
        <v>0</v>
      </c>
      <c r="J84" s="20">
        <v>75977</v>
      </c>
      <c r="K84" s="20">
        <v>51763</v>
      </c>
      <c r="L84" s="20">
        <v>131326</v>
      </c>
      <c r="M84" s="20">
        <v>183089</v>
      </c>
      <c r="N84" s="33">
        <v>0</v>
      </c>
      <c r="O84" s="11">
        <v>41277</v>
      </c>
      <c r="P84" s="11">
        <f t="shared" si="7"/>
        <v>259066</v>
      </c>
    </row>
    <row r="85" spans="1:16" ht="12.75" x14ac:dyDescent="0.2">
      <c r="A85" s="23" t="s">
        <v>69</v>
      </c>
      <c r="B85" s="20">
        <v>80572</v>
      </c>
      <c r="C85" s="20">
        <v>38123</v>
      </c>
      <c r="D85" s="20">
        <v>12805</v>
      </c>
      <c r="E85" s="20">
        <v>160345</v>
      </c>
      <c r="F85" s="20">
        <v>211273</v>
      </c>
      <c r="G85" s="20">
        <v>32292</v>
      </c>
      <c r="H85" s="20">
        <v>43203</v>
      </c>
      <c r="I85" s="33">
        <v>0</v>
      </c>
      <c r="J85" s="20">
        <v>75495</v>
      </c>
      <c r="K85" s="20">
        <v>54275</v>
      </c>
      <c r="L85" s="20">
        <v>123686</v>
      </c>
      <c r="M85" s="20">
        <v>177961</v>
      </c>
      <c r="N85" s="33">
        <v>0</v>
      </c>
      <c r="O85" s="11">
        <v>38389</v>
      </c>
      <c r="P85" s="11">
        <f t="shared" si="7"/>
        <v>253456</v>
      </c>
    </row>
    <row r="86" spans="1:16" ht="12.75" x14ac:dyDescent="0.2">
      <c r="A86" s="23" t="s">
        <v>64</v>
      </c>
      <c r="B86" s="20">
        <v>85877</v>
      </c>
      <c r="C86" s="20">
        <v>36471</v>
      </c>
      <c r="D86" s="20">
        <v>18260</v>
      </c>
      <c r="E86" s="20">
        <v>167429</v>
      </c>
      <c r="F86" s="20">
        <v>222160</v>
      </c>
      <c r="G86" s="20">
        <v>33730</v>
      </c>
      <c r="H86" s="20">
        <v>49010</v>
      </c>
      <c r="I86" s="33">
        <v>0</v>
      </c>
      <c r="J86" s="20">
        <v>82740</v>
      </c>
      <c r="K86" s="20">
        <v>64363</v>
      </c>
      <c r="L86" s="20">
        <v>118083</v>
      </c>
      <c r="M86" s="20">
        <v>182446</v>
      </c>
      <c r="N86" s="33">
        <v>0</v>
      </c>
      <c r="O86" s="11">
        <v>42851</v>
      </c>
      <c r="P86" s="11">
        <f t="shared" si="7"/>
        <v>265186</v>
      </c>
    </row>
    <row r="87" spans="1:16" ht="12.75" x14ac:dyDescent="0.2">
      <c r="A87" s="23" t="s">
        <v>70</v>
      </c>
      <c r="B87" s="20">
        <v>83964</v>
      </c>
      <c r="C87" s="20">
        <v>32668</v>
      </c>
      <c r="D87" s="20">
        <v>19739</v>
      </c>
      <c r="E87" s="20">
        <v>174657</v>
      </c>
      <c r="F87" s="20">
        <v>227064</v>
      </c>
      <c r="G87" s="20">
        <v>34281</v>
      </c>
      <c r="H87" s="20">
        <v>45023</v>
      </c>
      <c r="I87" s="33">
        <v>0</v>
      </c>
      <c r="J87" s="20">
        <v>79304</v>
      </c>
      <c r="K87" s="20">
        <v>68069</v>
      </c>
      <c r="L87" s="20">
        <v>115340</v>
      </c>
      <c r="M87" s="20">
        <v>183409</v>
      </c>
      <c r="N87" s="33">
        <v>0</v>
      </c>
      <c r="O87" s="11">
        <v>48315</v>
      </c>
      <c r="P87" s="11">
        <f t="shared" si="7"/>
        <v>262713</v>
      </c>
    </row>
    <row r="88" spans="1:16" ht="12.75" x14ac:dyDescent="0.2">
      <c r="A88" s="23" t="s">
        <v>71</v>
      </c>
      <c r="B88" s="20">
        <v>78292</v>
      </c>
      <c r="C88" s="20">
        <v>33109</v>
      </c>
      <c r="D88" s="20">
        <v>19661</v>
      </c>
      <c r="E88" s="20">
        <v>182966</v>
      </c>
      <c r="F88" s="20">
        <v>235736</v>
      </c>
      <c r="G88" s="20">
        <v>32099</v>
      </c>
      <c r="H88" s="20">
        <v>47628</v>
      </c>
      <c r="I88" s="33">
        <v>0</v>
      </c>
      <c r="J88" s="20">
        <v>79727</v>
      </c>
      <c r="K88" s="20">
        <v>66245</v>
      </c>
      <c r="L88" s="20">
        <v>118246</v>
      </c>
      <c r="M88" s="20">
        <v>184491</v>
      </c>
      <c r="N88" s="33">
        <v>0</v>
      </c>
      <c r="O88" s="11">
        <v>49810</v>
      </c>
      <c r="P88" s="11">
        <f t="shared" si="7"/>
        <v>264218</v>
      </c>
    </row>
    <row r="89" spans="1:16" ht="12.75" x14ac:dyDescent="0.2">
      <c r="A89" s="23" t="s">
        <v>89</v>
      </c>
      <c r="B89" s="20">
        <v>79351</v>
      </c>
      <c r="C89" s="20">
        <v>31086</v>
      </c>
      <c r="D89" s="20">
        <v>19231</v>
      </c>
      <c r="E89" s="20">
        <v>183750</v>
      </c>
      <c r="F89" s="20">
        <v>234067</v>
      </c>
      <c r="G89" s="20">
        <v>31570</v>
      </c>
      <c r="H89" s="20">
        <v>45817</v>
      </c>
      <c r="I89" s="33">
        <v>0</v>
      </c>
      <c r="J89" s="20">
        <v>77387</v>
      </c>
      <c r="K89" s="20">
        <v>66063</v>
      </c>
      <c r="L89" s="20">
        <v>118937</v>
      </c>
      <c r="M89" s="20">
        <v>185000</v>
      </c>
      <c r="N89" s="33">
        <v>0</v>
      </c>
      <c r="O89" s="11">
        <v>51031</v>
      </c>
      <c r="P89" s="11">
        <f t="shared" si="7"/>
        <v>262387</v>
      </c>
    </row>
    <row r="90" spans="1:16" ht="12.75" x14ac:dyDescent="0.2">
      <c r="A90" s="23" t="s">
        <v>72</v>
      </c>
      <c r="B90" s="20">
        <v>79342</v>
      </c>
      <c r="C90" s="20">
        <v>28982</v>
      </c>
      <c r="D90" s="20">
        <v>19948</v>
      </c>
      <c r="E90" s="20">
        <v>193054</v>
      </c>
      <c r="F90" s="20">
        <v>241984</v>
      </c>
      <c r="G90" s="20">
        <v>31351</v>
      </c>
      <c r="H90" s="20">
        <v>44902</v>
      </c>
      <c r="I90" s="33">
        <v>0</v>
      </c>
      <c r="J90" s="20">
        <v>76253</v>
      </c>
      <c r="K90" s="20">
        <v>61778</v>
      </c>
      <c r="L90" s="20">
        <v>134463</v>
      </c>
      <c r="M90" s="20">
        <v>196241</v>
      </c>
      <c r="N90" s="33">
        <v>0</v>
      </c>
      <c r="O90" s="11">
        <v>48832</v>
      </c>
      <c r="P90" s="11">
        <f t="shared" si="7"/>
        <v>272494</v>
      </c>
    </row>
    <row r="91" spans="1:16" ht="12.75" x14ac:dyDescent="0.2">
      <c r="A91" s="23" t="s">
        <v>73</v>
      </c>
      <c r="B91" s="20">
        <v>72917</v>
      </c>
      <c r="C91" s="20">
        <v>28430</v>
      </c>
      <c r="D91" s="20">
        <v>19569</v>
      </c>
      <c r="E91" s="20">
        <v>199383</v>
      </c>
      <c r="F91" s="20">
        <v>247382</v>
      </c>
      <c r="G91" s="20">
        <v>31556</v>
      </c>
      <c r="H91" s="20">
        <v>44380</v>
      </c>
      <c r="I91" s="33">
        <v>0</v>
      </c>
      <c r="J91" s="20">
        <v>75936</v>
      </c>
      <c r="K91" s="20">
        <v>61081</v>
      </c>
      <c r="L91" s="20">
        <v>136752</v>
      </c>
      <c r="M91" s="20">
        <v>197833</v>
      </c>
      <c r="N91" s="33">
        <v>0</v>
      </c>
      <c r="O91" s="11">
        <v>46530</v>
      </c>
      <c r="P91" s="11">
        <f t="shared" si="7"/>
        <v>273769</v>
      </c>
    </row>
    <row r="92" spans="1:16" ht="13.5" customHeight="1" x14ac:dyDescent="0.2">
      <c r="A92" s="23" t="s">
        <v>65</v>
      </c>
      <c r="B92" s="20">
        <v>86966</v>
      </c>
      <c r="C92" s="20">
        <v>24093</v>
      </c>
      <c r="D92" s="20">
        <v>16706</v>
      </c>
      <c r="E92" s="20">
        <v>199937</v>
      </c>
      <c r="F92" s="20">
        <v>240736</v>
      </c>
      <c r="G92" s="20">
        <v>34110</v>
      </c>
      <c r="H92" s="20">
        <v>46823</v>
      </c>
      <c r="I92" s="33">
        <v>0</v>
      </c>
      <c r="J92" s="20">
        <v>80933</v>
      </c>
      <c r="K92" s="20">
        <v>62559</v>
      </c>
      <c r="L92" s="20">
        <v>136686</v>
      </c>
      <c r="M92" s="20">
        <v>199245</v>
      </c>
      <c r="N92" s="33">
        <v>0</v>
      </c>
      <c r="O92" s="11">
        <v>47524</v>
      </c>
      <c r="P92" s="11">
        <f t="shared" si="7"/>
        <v>280178</v>
      </c>
    </row>
    <row r="93" spans="1:16" ht="14.25" customHeight="1" x14ac:dyDescent="0.2">
      <c r="A93" s="19" t="s">
        <v>38</v>
      </c>
      <c r="B93" s="20"/>
      <c r="C93" s="20"/>
      <c r="D93" s="11"/>
      <c r="E93" s="11"/>
      <c r="F93" s="11"/>
      <c r="G93" s="11"/>
      <c r="H93" s="11"/>
      <c r="I93" s="11"/>
      <c r="J93" s="11"/>
      <c r="K93" s="20"/>
      <c r="L93" s="20"/>
      <c r="M93" s="11"/>
      <c r="N93" s="11"/>
      <c r="O93" s="11"/>
      <c r="P93" s="11"/>
    </row>
    <row r="94" spans="1:16" ht="12.75" x14ac:dyDescent="0.2">
      <c r="A94" s="23" t="s">
        <v>66</v>
      </c>
      <c r="B94" s="20">
        <v>86860</v>
      </c>
      <c r="C94" s="20">
        <v>19814</v>
      </c>
      <c r="D94" s="20">
        <v>15503</v>
      </c>
      <c r="E94" s="20">
        <v>203366</v>
      </c>
      <c r="F94" s="20">
        <v>238683</v>
      </c>
      <c r="G94" s="20">
        <v>31760</v>
      </c>
      <c r="H94" s="20">
        <v>45344</v>
      </c>
      <c r="I94" s="33">
        <v>0</v>
      </c>
      <c r="J94" s="20">
        <v>77104</v>
      </c>
      <c r="K94" s="20">
        <v>61223</v>
      </c>
      <c r="L94" s="20">
        <v>139301</v>
      </c>
      <c r="M94" s="20">
        <v>200524</v>
      </c>
      <c r="N94" s="33">
        <v>0</v>
      </c>
      <c r="O94" s="11">
        <v>47915</v>
      </c>
      <c r="P94" s="11">
        <f t="shared" si="7"/>
        <v>277628</v>
      </c>
    </row>
    <row r="95" spans="1:16" ht="12.75" x14ac:dyDescent="0.2">
      <c r="A95" s="23" t="s">
        <v>67</v>
      </c>
      <c r="B95" s="20">
        <v>95233</v>
      </c>
      <c r="C95" s="20">
        <v>17091</v>
      </c>
      <c r="D95" s="20">
        <v>14909</v>
      </c>
      <c r="E95" s="20">
        <v>204831</v>
      </c>
      <c r="F95" s="20">
        <v>236831</v>
      </c>
      <c r="G95" s="20">
        <v>32656</v>
      </c>
      <c r="H95" s="20">
        <v>48205</v>
      </c>
      <c r="I95" s="33">
        <v>0</v>
      </c>
      <c r="J95" s="20">
        <v>80861</v>
      </c>
      <c r="K95" s="20">
        <v>62244</v>
      </c>
      <c r="L95" s="20">
        <v>142696</v>
      </c>
      <c r="M95" s="20">
        <v>204940</v>
      </c>
      <c r="N95" s="33">
        <v>0</v>
      </c>
      <c r="O95" s="11">
        <v>46263</v>
      </c>
      <c r="P95" s="11">
        <f t="shared" si="7"/>
        <v>285801</v>
      </c>
    </row>
    <row r="96" spans="1:16" ht="12.75" x14ac:dyDescent="0.2">
      <c r="A96" s="23" t="s">
        <v>63</v>
      </c>
      <c r="B96" s="20">
        <v>108539</v>
      </c>
      <c r="C96" s="20">
        <v>16660</v>
      </c>
      <c r="D96" s="20">
        <v>14570</v>
      </c>
      <c r="E96" s="20">
        <v>201670</v>
      </c>
      <c r="F96" s="20">
        <v>232900</v>
      </c>
      <c r="G96" s="20">
        <v>34582</v>
      </c>
      <c r="H96" s="20">
        <v>50491</v>
      </c>
      <c r="I96" s="33">
        <v>0</v>
      </c>
      <c r="J96" s="20">
        <v>85073</v>
      </c>
      <c r="K96" s="20">
        <v>63845</v>
      </c>
      <c r="L96" s="20">
        <v>145436</v>
      </c>
      <c r="M96" s="20">
        <v>209281</v>
      </c>
      <c r="N96" s="33">
        <v>0</v>
      </c>
      <c r="O96" s="11">
        <v>47085</v>
      </c>
      <c r="P96" s="11">
        <f t="shared" si="7"/>
        <v>294354</v>
      </c>
    </row>
    <row r="97" spans="1:16" ht="12.75" x14ac:dyDescent="0.2">
      <c r="A97" s="23" t="s">
        <v>68</v>
      </c>
      <c r="B97" s="20">
        <v>115751</v>
      </c>
      <c r="C97" s="20">
        <v>14776</v>
      </c>
      <c r="D97" s="20">
        <v>14256</v>
      </c>
      <c r="E97" s="20">
        <v>209410</v>
      </c>
      <c r="F97" s="20">
        <v>238442</v>
      </c>
      <c r="G97" s="20">
        <v>37596</v>
      </c>
      <c r="H97" s="20">
        <v>49133</v>
      </c>
      <c r="I97" s="33">
        <v>0</v>
      </c>
      <c r="J97" s="20">
        <v>86729</v>
      </c>
      <c r="K97" s="20">
        <v>66799</v>
      </c>
      <c r="L97" s="20">
        <v>147621</v>
      </c>
      <c r="M97" s="20">
        <v>214420</v>
      </c>
      <c r="N97" s="33">
        <v>0</v>
      </c>
      <c r="O97" s="11">
        <v>53044</v>
      </c>
      <c r="P97" s="11">
        <f t="shared" si="7"/>
        <v>301149</v>
      </c>
    </row>
    <row r="98" spans="1:16" ht="12.75" x14ac:dyDescent="0.2">
      <c r="A98" s="23" t="s">
        <v>69</v>
      </c>
      <c r="B98" s="20">
        <v>121560</v>
      </c>
      <c r="C98" s="20">
        <v>11493</v>
      </c>
      <c r="D98" s="20">
        <v>14079</v>
      </c>
      <c r="E98" s="20">
        <v>210276</v>
      </c>
      <c r="F98" s="20">
        <v>235848</v>
      </c>
      <c r="G98" s="20">
        <v>36312</v>
      </c>
      <c r="H98" s="20">
        <v>52822</v>
      </c>
      <c r="I98" s="33">
        <v>0</v>
      </c>
      <c r="J98" s="20">
        <v>89134</v>
      </c>
      <c r="K98" s="20">
        <v>66510</v>
      </c>
      <c r="L98" s="20">
        <v>148328</v>
      </c>
      <c r="M98" s="20">
        <v>214838</v>
      </c>
      <c r="N98" s="33">
        <v>0</v>
      </c>
      <c r="O98" s="11">
        <v>53436</v>
      </c>
      <c r="P98" s="11">
        <f t="shared" si="7"/>
        <v>303972</v>
      </c>
    </row>
    <row r="99" spans="1:16" ht="12.75" x14ac:dyDescent="0.2">
      <c r="A99" s="23" t="s">
        <v>64</v>
      </c>
      <c r="B99" s="20">
        <v>122697</v>
      </c>
      <c r="C99" s="20">
        <v>11967</v>
      </c>
      <c r="D99" s="20">
        <v>12882</v>
      </c>
      <c r="E99" s="20">
        <v>218531</v>
      </c>
      <c r="F99" s="20">
        <v>243380</v>
      </c>
      <c r="G99" s="20">
        <v>37651</v>
      </c>
      <c r="H99" s="20">
        <v>57720</v>
      </c>
      <c r="I99" s="33">
        <v>0</v>
      </c>
      <c r="J99" s="20">
        <v>95371</v>
      </c>
      <c r="K99" s="20">
        <v>67075</v>
      </c>
      <c r="L99" s="20">
        <v>147894</v>
      </c>
      <c r="M99" s="20">
        <v>214969</v>
      </c>
      <c r="N99" s="33">
        <v>0</v>
      </c>
      <c r="O99" s="11">
        <v>55737</v>
      </c>
      <c r="P99" s="11">
        <f t="shared" si="7"/>
        <v>310340</v>
      </c>
    </row>
    <row r="100" spans="1:16" ht="12.75" x14ac:dyDescent="0.2">
      <c r="A100" s="23" t="s">
        <v>70</v>
      </c>
      <c r="B100" s="20">
        <v>129570</v>
      </c>
      <c r="C100" s="20">
        <v>8344</v>
      </c>
      <c r="D100" s="20">
        <v>12917</v>
      </c>
      <c r="E100" s="20">
        <v>220445</v>
      </c>
      <c r="F100" s="20">
        <v>241706</v>
      </c>
      <c r="G100" s="20">
        <v>38103</v>
      </c>
      <c r="H100" s="20">
        <v>53883</v>
      </c>
      <c r="I100" s="33">
        <v>0</v>
      </c>
      <c r="J100" s="20">
        <v>91986</v>
      </c>
      <c r="K100" s="20">
        <v>70399</v>
      </c>
      <c r="L100" s="20">
        <v>154513</v>
      </c>
      <c r="M100" s="20">
        <v>224912</v>
      </c>
      <c r="N100" s="33">
        <v>0</v>
      </c>
      <c r="O100" s="11">
        <v>54378</v>
      </c>
      <c r="P100" s="11">
        <f t="shared" si="7"/>
        <v>316898</v>
      </c>
    </row>
    <row r="101" spans="1:16" ht="12.75" x14ac:dyDescent="0.2">
      <c r="A101" s="23" t="s">
        <v>71</v>
      </c>
      <c r="B101" s="20">
        <v>130232</v>
      </c>
      <c r="C101" s="20">
        <v>2087</v>
      </c>
      <c r="D101" s="20">
        <v>13246</v>
      </c>
      <c r="E101" s="20">
        <v>217455</v>
      </c>
      <c r="F101" s="20">
        <v>232788</v>
      </c>
      <c r="G101" s="20">
        <v>37539</v>
      </c>
      <c r="H101" s="20">
        <v>58438</v>
      </c>
      <c r="I101" s="33">
        <v>0</v>
      </c>
      <c r="J101" s="20">
        <v>95977</v>
      </c>
      <c r="K101" s="20">
        <v>69081</v>
      </c>
      <c r="L101" s="20">
        <v>151966</v>
      </c>
      <c r="M101" s="20">
        <v>221047</v>
      </c>
      <c r="N101" s="33">
        <v>0</v>
      </c>
      <c r="O101" s="11">
        <v>45996</v>
      </c>
      <c r="P101" s="11">
        <f t="shared" si="7"/>
        <v>317024</v>
      </c>
    </row>
    <row r="102" spans="1:16" ht="12.75" x14ac:dyDescent="0.2">
      <c r="A102" s="23" t="s">
        <v>89</v>
      </c>
      <c r="B102" s="20">
        <v>136702</v>
      </c>
      <c r="C102" s="20">
        <v>1364</v>
      </c>
      <c r="D102" s="20">
        <v>12549</v>
      </c>
      <c r="E102" s="20">
        <v>215147</v>
      </c>
      <c r="F102" s="20">
        <v>229060</v>
      </c>
      <c r="G102" s="20">
        <v>37733</v>
      </c>
      <c r="H102" s="20">
        <v>57790</v>
      </c>
      <c r="I102" s="33">
        <v>0</v>
      </c>
      <c r="J102" s="20">
        <v>95523</v>
      </c>
      <c r="K102" s="20">
        <v>70008</v>
      </c>
      <c r="L102" s="20">
        <v>151132</v>
      </c>
      <c r="M102" s="20">
        <v>221140</v>
      </c>
      <c r="N102" s="33">
        <v>0</v>
      </c>
      <c r="O102" s="11">
        <v>49099</v>
      </c>
      <c r="P102" s="11">
        <f t="shared" si="7"/>
        <v>316663</v>
      </c>
    </row>
    <row r="103" spans="1:16" ht="12.75" x14ac:dyDescent="0.2">
      <c r="A103" s="23" t="s">
        <v>72</v>
      </c>
      <c r="B103" s="20">
        <v>128607</v>
      </c>
      <c r="C103" s="20">
        <v>2607</v>
      </c>
      <c r="D103" s="20">
        <v>13250</v>
      </c>
      <c r="E103" s="20">
        <v>220045</v>
      </c>
      <c r="F103" s="20">
        <v>235902</v>
      </c>
      <c r="G103" s="20">
        <v>36705</v>
      </c>
      <c r="H103" s="20">
        <v>57067</v>
      </c>
      <c r="I103" s="33">
        <v>0</v>
      </c>
      <c r="J103" s="20">
        <v>93772</v>
      </c>
      <c r="K103" s="20">
        <v>69442</v>
      </c>
      <c r="L103" s="20">
        <v>152963</v>
      </c>
      <c r="M103" s="20">
        <v>222405</v>
      </c>
      <c r="N103" s="33">
        <v>0</v>
      </c>
      <c r="O103" s="11">
        <v>48332</v>
      </c>
      <c r="P103" s="11">
        <f t="shared" si="7"/>
        <v>316177</v>
      </c>
    </row>
    <row r="104" spans="1:16" ht="12.75" x14ac:dyDescent="0.2">
      <c r="A104" s="23" t="s">
        <v>73</v>
      </c>
      <c r="B104" s="20">
        <v>127849</v>
      </c>
      <c r="C104" s="20">
        <v>328</v>
      </c>
      <c r="D104" s="20">
        <v>13675</v>
      </c>
      <c r="E104" s="20">
        <v>224343</v>
      </c>
      <c r="F104" s="20">
        <v>238346</v>
      </c>
      <c r="G104" s="20">
        <v>38837</v>
      </c>
      <c r="H104" s="20">
        <v>56618</v>
      </c>
      <c r="I104" s="33">
        <v>0</v>
      </c>
      <c r="J104" s="20">
        <v>95455</v>
      </c>
      <c r="K104" s="20">
        <v>69434</v>
      </c>
      <c r="L104" s="20">
        <v>154191</v>
      </c>
      <c r="M104" s="20">
        <v>223625</v>
      </c>
      <c r="N104" s="33">
        <v>0</v>
      </c>
      <c r="O104" s="11">
        <v>47115</v>
      </c>
      <c r="P104" s="11">
        <f t="shared" si="7"/>
        <v>319080</v>
      </c>
    </row>
    <row r="105" spans="1:16" ht="12.75" x14ac:dyDescent="0.2">
      <c r="A105" s="23" t="s">
        <v>65</v>
      </c>
      <c r="B105" s="20">
        <v>124286</v>
      </c>
      <c r="C105" s="20">
        <v>3955</v>
      </c>
      <c r="D105" s="20">
        <v>12949</v>
      </c>
      <c r="E105" s="20">
        <v>234161</v>
      </c>
      <c r="F105" s="20">
        <v>251065</v>
      </c>
      <c r="G105" s="20">
        <v>40439</v>
      </c>
      <c r="H105" s="20">
        <v>58538</v>
      </c>
      <c r="I105" s="33">
        <v>0</v>
      </c>
      <c r="J105" s="20">
        <v>98977</v>
      </c>
      <c r="K105" s="20">
        <v>69275</v>
      </c>
      <c r="L105" s="20">
        <v>155853</v>
      </c>
      <c r="M105" s="20">
        <v>225128</v>
      </c>
      <c r="N105" s="33">
        <v>0</v>
      </c>
      <c r="O105" s="11">
        <v>51246</v>
      </c>
      <c r="P105" s="11">
        <f t="shared" si="7"/>
        <v>324105</v>
      </c>
    </row>
    <row r="106" spans="1:16" ht="12.75" x14ac:dyDescent="0.2">
      <c r="A106" s="19" t="s">
        <v>39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11"/>
      <c r="O106" s="11"/>
      <c r="P106" s="11"/>
    </row>
    <row r="107" spans="1:16" ht="12.75" x14ac:dyDescent="0.2">
      <c r="A107" s="23" t="s">
        <v>66</v>
      </c>
      <c r="B107" s="20">
        <v>125347</v>
      </c>
      <c r="C107" s="20">
        <v>5589</v>
      </c>
      <c r="D107" s="20">
        <v>12666</v>
      </c>
      <c r="E107" s="20">
        <v>235123</v>
      </c>
      <c r="F107" s="20">
        <v>253378</v>
      </c>
      <c r="G107" s="20">
        <v>37256</v>
      </c>
      <c r="H107" s="20">
        <v>59832</v>
      </c>
      <c r="I107" s="33">
        <v>0</v>
      </c>
      <c r="J107" s="20">
        <v>97088</v>
      </c>
      <c r="K107" s="20">
        <v>70028</v>
      </c>
      <c r="L107" s="20">
        <v>160076</v>
      </c>
      <c r="M107" s="20">
        <v>230104</v>
      </c>
      <c r="N107" s="33">
        <v>0</v>
      </c>
      <c r="O107" s="11">
        <v>51533</v>
      </c>
      <c r="P107" s="11">
        <f t="shared" si="7"/>
        <v>327192</v>
      </c>
    </row>
    <row r="108" spans="1:16" ht="12.75" x14ac:dyDescent="0.2">
      <c r="A108" s="23" t="s">
        <v>67</v>
      </c>
      <c r="B108" s="20">
        <v>130757</v>
      </c>
      <c r="C108" s="20">
        <v>-1736</v>
      </c>
      <c r="D108" s="20">
        <v>12647</v>
      </c>
      <c r="E108" s="20">
        <v>237885</v>
      </c>
      <c r="F108" s="20">
        <v>248796</v>
      </c>
      <c r="G108" s="20">
        <v>37843</v>
      </c>
      <c r="H108" s="20">
        <v>58305</v>
      </c>
      <c r="I108" s="33">
        <v>0</v>
      </c>
      <c r="J108" s="20">
        <v>96148</v>
      </c>
      <c r="K108" s="20">
        <v>70871</v>
      </c>
      <c r="L108" s="20">
        <v>164246</v>
      </c>
      <c r="M108" s="20">
        <v>235117</v>
      </c>
      <c r="N108" s="33">
        <v>0</v>
      </c>
      <c r="O108" s="11">
        <v>48288</v>
      </c>
      <c r="P108" s="11">
        <f t="shared" si="7"/>
        <v>331265</v>
      </c>
    </row>
    <row r="109" spans="1:16" ht="12.75" x14ac:dyDescent="0.2">
      <c r="A109" s="23" t="s">
        <v>63</v>
      </c>
      <c r="B109" s="20">
        <v>136028</v>
      </c>
      <c r="C109" s="20">
        <v>-6150</v>
      </c>
      <c r="D109" s="20">
        <v>12460</v>
      </c>
      <c r="E109" s="20">
        <v>244324</v>
      </c>
      <c r="F109" s="20">
        <v>250634</v>
      </c>
      <c r="G109" s="20">
        <v>40602</v>
      </c>
      <c r="H109" s="20">
        <v>61875</v>
      </c>
      <c r="I109" s="33">
        <v>0</v>
      </c>
      <c r="J109" s="20">
        <v>102477</v>
      </c>
      <c r="K109" s="20">
        <v>72624</v>
      </c>
      <c r="L109" s="20">
        <v>169096</v>
      </c>
      <c r="M109" s="20">
        <v>241720</v>
      </c>
      <c r="N109" s="33">
        <v>0</v>
      </c>
      <c r="O109" s="11">
        <v>42465</v>
      </c>
      <c r="P109" s="11">
        <f t="shared" si="7"/>
        <v>344197</v>
      </c>
    </row>
    <row r="110" spans="1:16" ht="12.75" x14ac:dyDescent="0.2">
      <c r="A110" s="23" t="s">
        <v>68</v>
      </c>
      <c r="B110" s="20">
        <v>147155</v>
      </c>
      <c r="C110" s="20">
        <v>-7239</v>
      </c>
      <c r="D110" s="20">
        <v>12710</v>
      </c>
      <c r="E110" s="20">
        <v>241310</v>
      </c>
      <c r="F110" s="20">
        <v>246781</v>
      </c>
      <c r="G110" s="20">
        <v>41923</v>
      </c>
      <c r="H110" s="20">
        <v>63107</v>
      </c>
      <c r="I110" s="33">
        <v>0</v>
      </c>
      <c r="J110" s="20">
        <v>105030</v>
      </c>
      <c r="K110" s="20">
        <v>72891</v>
      </c>
      <c r="L110" s="20">
        <v>170946</v>
      </c>
      <c r="M110" s="20">
        <v>243837</v>
      </c>
      <c r="N110" s="33">
        <v>0</v>
      </c>
      <c r="O110" s="11">
        <v>45069</v>
      </c>
      <c r="P110" s="11">
        <f t="shared" si="7"/>
        <v>348867</v>
      </c>
    </row>
    <row r="111" spans="1:16" ht="12.75" x14ac:dyDescent="0.2">
      <c r="A111" s="23" t="s">
        <v>69</v>
      </c>
      <c r="B111" s="20">
        <v>158014</v>
      </c>
      <c r="C111" s="20">
        <v>-9587</v>
      </c>
      <c r="D111" s="20">
        <v>14956</v>
      </c>
      <c r="E111" s="20">
        <v>235176</v>
      </c>
      <c r="F111" s="20">
        <v>240545</v>
      </c>
      <c r="G111" s="20">
        <v>41634</v>
      </c>
      <c r="H111" s="20">
        <v>60693</v>
      </c>
      <c r="I111" s="33">
        <v>0</v>
      </c>
      <c r="J111" s="20">
        <v>102327</v>
      </c>
      <c r="K111" s="20">
        <v>74326</v>
      </c>
      <c r="L111" s="20">
        <v>175427</v>
      </c>
      <c r="M111" s="20">
        <v>249753</v>
      </c>
      <c r="N111" s="33">
        <v>0</v>
      </c>
      <c r="O111" s="11">
        <v>46479</v>
      </c>
      <c r="P111" s="11">
        <f t="shared" si="7"/>
        <v>352080</v>
      </c>
    </row>
    <row r="112" spans="1:16" ht="12.75" x14ac:dyDescent="0.2">
      <c r="A112" s="23" t="s">
        <v>64</v>
      </c>
      <c r="B112" s="20">
        <v>155748</v>
      </c>
      <c r="C112" s="20">
        <v>-8894</v>
      </c>
      <c r="D112" s="20">
        <v>14996</v>
      </c>
      <c r="E112" s="20">
        <v>242404</v>
      </c>
      <c r="F112" s="20">
        <v>248506</v>
      </c>
      <c r="G112" s="20">
        <v>43129</v>
      </c>
      <c r="H112" s="20">
        <v>59396</v>
      </c>
      <c r="I112" s="33">
        <v>0</v>
      </c>
      <c r="J112" s="20">
        <v>102525</v>
      </c>
      <c r="K112" s="20">
        <v>76175</v>
      </c>
      <c r="L112" s="20">
        <v>179058</v>
      </c>
      <c r="M112" s="20">
        <v>255233</v>
      </c>
      <c r="N112" s="33">
        <v>0</v>
      </c>
      <c r="O112" s="11">
        <v>46496</v>
      </c>
      <c r="P112" s="11">
        <f t="shared" si="7"/>
        <v>357758</v>
      </c>
    </row>
    <row r="113" spans="1:16" ht="12.75" x14ac:dyDescent="0.2">
      <c r="A113" s="23" t="s">
        <v>70</v>
      </c>
      <c r="B113" s="20">
        <v>165959</v>
      </c>
      <c r="C113" s="20">
        <v>-14405</v>
      </c>
      <c r="D113" s="20">
        <v>14697</v>
      </c>
      <c r="E113" s="20">
        <v>243328</v>
      </c>
      <c r="F113" s="20">
        <v>243620</v>
      </c>
      <c r="G113" s="20">
        <v>42561</v>
      </c>
      <c r="H113" s="20">
        <v>62600</v>
      </c>
      <c r="I113" s="33">
        <v>0</v>
      </c>
      <c r="J113" s="20">
        <v>105161</v>
      </c>
      <c r="K113" s="20">
        <v>79593</v>
      </c>
      <c r="L113" s="20">
        <v>179031</v>
      </c>
      <c r="M113" s="20">
        <v>258624</v>
      </c>
      <c r="N113" s="33">
        <v>0</v>
      </c>
      <c r="O113" s="11">
        <v>45794</v>
      </c>
      <c r="P113" s="11">
        <f t="shared" si="7"/>
        <v>363785</v>
      </c>
    </row>
    <row r="114" spans="1:16" ht="12.75" x14ac:dyDescent="0.2">
      <c r="A114" s="23" t="s">
        <v>71</v>
      </c>
      <c r="B114" s="20">
        <v>160689</v>
      </c>
      <c r="C114" s="20">
        <v>-16047</v>
      </c>
      <c r="D114" s="20">
        <v>13940</v>
      </c>
      <c r="E114" s="20">
        <v>248136</v>
      </c>
      <c r="F114" s="20">
        <v>246029</v>
      </c>
      <c r="G114" s="20">
        <v>43581</v>
      </c>
      <c r="H114" s="20">
        <v>57631</v>
      </c>
      <c r="I114" s="33">
        <v>0</v>
      </c>
      <c r="J114" s="20">
        <v>101212</v>
      </c>
      <c r="K114" s="20">
        <v>79848</v>
      </c>
      <c r="L114" s="20">
        <v>180592</v>
      </c>
      <c r="M114" s="20">
        <v>260440</v>
      </c>
      <c r="N114" s="33">
        <v>0</v>
      </c>
      <c r="O114" s="11">
        <v>45066</v>
      </c>
      <c r="P114" s="11">
        <f t="shared" si="7"/>
        <v>361652</v>
      </c>
    </row>
    <row r="115" spans="1:16" ht="12.75" x14ac:dyDescent="0.2">
      <c r="A115" s="23" t="s">
        <v>89</v>
      </c>
      <c r="B115" s="20">
        <v>168114</v>
      </c>
      <c r="C115" s="20">
        <v>-15957</v>
      </c>
      <c r="D115" s="20">
        <v>17207</v>
      </c>
      <c r="E115" s="20">
        <v>262347</v>
      </c>
      <c r="F115" s="20">
        <v>263597</v>
      </c>
      <c r="G115" s="20">
        <v>43017</v>
      </c>
      <c r="H115" s="20">
        <v>64941</v>
      </c>
      <c r="I115" s="33">
        <v>0</v>
      </c>
      <c r="J115" s="20">
        <v>107958</v>
      </c>
      <c r="K115" s="20">
        <v>79670</v>
      </c>
      <c r="L115" s="20">
        <v>181428</v>
      </c>
      <c r="M115" s="20">
        <v>261098</v>
      </c>
      <c r="N115" s="33">
        <v>0</v>
      </c>
      <c r="O115" s="11">
        <v>62655</v>
      </c>
      <c r="P115" s="11">
        <f t="shared" si="7"/>
        <v>369056</v>
      </c>
    </row>
    <row r="116" spans="1:16" ht="12.75" x14ac:dyDescent="0.2">
      <c r="A116" s="23" t="s">
        <v>72</v>
      </c>
      <c r="B116" s="20">
        <v>159037</v>
      </c>
      <c r="C116" s="20">
        <v>-23983</v>
      </c>
      <c r="D116" s="20">
        <v>17911</v>
      </c>
      <c r="E116" s="20">
        <v>262474</v>
      </c>
      <c r="F116" s="20">
        <v>256402</v>
      </c>
      <c r="G116" s="20">
        <v>40042</v>
      </c>
      <c r="H116" s="20">
        <v>65769</v>
      </c>
      <c r="I116" s="33">
        <v>0</v>
      </c>
      <c r="J116" s="20">
        <v>105811</v>
      </c>
      <c r="K116" s="20">
        <v>78572</v>
      </c>
      <c r="L116" s="20">
        <v>180525</v>
      </c>
      <c r="M116" s="20">
        <v>259097</v>
      </c>
      <c r="N116" s="33">
        <v>0</v>
      </c>
      <c r="O116" s="11">
        <v>50531</v>
      </c>
      <c r="P116" s="11">
        <f t="shared" si="7"/>
        <v>364908</v>
      </c>
    </row>
    <row r="117" spans="1:16" ht="12.75" x14ac:dyDescent="0.2">
      <c r="A117" s="23" t="s">
        <v>73</v>
      </c>
      <c r="B117" s="20">
        <v>162183</v>
      </c>
      <c r="C117" s="20">
        <v>-21812</v>
      </c>
      <c r="D117" s="20">
        <v>17494</v>
      </c>
      <c r="E117" s="20">
        <v>271553</v>
      </c>
      <c r="F117" s="20">
        <v>267235</v>
      </c>
      <c r="G117" s="20">
        <v>44631</v>
      </c>
      <c r="H117" s="20">
        <v>66019</v>
      </c>
      <c r="I117" s="33">
        <v>0</v>
      </c>
      <c r="J117" s="20">
        <v>110650</v>
      </c>
      <c r="K117" s="20">
        <v>82300</v>
      </c>
      <c r="L117" s="20">
        <v>186087</v>
      </c>
      <c r="M117" s="20">
        <v>268387</v>
      </c>
      <c r="N117" s="11">
        <v>3000</v>
      </c>
      <c r="O117" s="11">
        <v>47381</v>
      </c>
      <c r="P117" s="11">
        <f t="shared" si="7"/>
        <v>379037</v>
      </c>
    </row>
    <row r="118" spans="1:16" ht="12.75" x14ac:dyDescent="0.2">
      <c r="A118" s="23" t="s">
        <v>65</v>
      </c>
      <c r="B118" s="20">
        <v>157580</v>
      </c>
      <c r="C118" s="20">
        <v>-18711</v>
      </c>
      <c r="D118" s="20">
        <v>15251</v>
      </c>
      <c r="E118" s="20">
        <v>274285</v>
      </c>
      <c r="F118" s="20">
        <v>270825</v>
      </c>
      <c r="G118" s="20">
        <v>43458</v>
      </c>
      <c r="H118" s="20">
        <v>64406</v>
      </c>
      <c r="I118" s="33">
        <v>0</v>
      </c>
      <c r="J118" s="20">
        <v>107864</v>
      </c>
      <c r="K118" s="20">
        <v>83383</v>
      </c>
      <c r="L118" s="20">
        <v>185795</v>
      </c>
      <c r="M118" s="20">
        <v>269178</v>
      </c>
      <c r="N118" s="11">
        <v>3000</v>
      </c>
      <c r="O118" s="11">
        <v>48363</v>
      </c>
      <c r="P118" s="11">
        <f t="shared" si="7"/>
        <v>377042</v>
      </c>
    </row>
    <row r="119" spans="1:16" ht="12.75" x14ac:dyDescent="0.2">
      <c r="A119" s="26">
        <v>1991</v>
      </c>
      <c r="B119" s="27"/>
      <c r="C119" s="27"/>
      <c r="D119" s="11"/>
      <c r="E119" s="11"/>
      <c r="F119" s="20"/>
      <c r="G119" s="11"/>
      <c r="H119" s="11"/>
      <c r="I119" s="21"/>
      <c r="J119" s="20"/>
      <c r="K119" s="11"/>
      <c r="L119" s="11"/>
      <c r="M119" s="20"/>
      <c r="N119" s="11"/>
      <c r="O119" s="11"/>
      <c r="P119" s="11"/>
    </row>
    <row r="120" spans="1:16" ht="12.75" x14ac:dyDescent="0.2">
      <c r="A120" s="23" t="s">
        <v>66</v>
      </c>
      <c r="B120" s="11">
        <v>166188</v>
      </c>
      <c r="C120" s="11">
        <v>-24396</v>
      </c>
      <c r="D120" s="11">
        <v>15702</v>
      </c>
      <c r="E120" s="11">
        <v>278206</v>
      </c>
      <c r="F120" s="20">
        <v>269512</v>
      </c>
      <c r="G120" s="11">
        <v>42689</v>
      </c>
      <c r="H120" s="11">
        <v>72270</v>
      </c>
      <c r="I120" s="33">
        <v>0</v>
      </c>
      <c r="J120" s="20">
        <v>114959</v>
      </c>
      <c r="K120" s="11">
        <v>79137</v>
      </c>
      <c r="L120" s="11">
        <v>187076</v>
      </c>
      <c r="M120" s="20">
        <v>266213</v>
      </c>
      <c r="N120" s="11">
        <v>3000</v>
      </c>
      <c r="O120" s="11">
        <v>51528</v>
      </c>
      <c r="P120" s="11">
        <f t="shared" si="7"/>
        <v>381172</v>
      </c>
    </row>
    <row r="121" spans="1:16" ht="12.75" x14ac:dyDescent="0.2">
      <c r="A121" s="23" t="s">
        <v>67</v>
      </c>
      <c r="B121" s="11">
        <v>169457</v>
      </c>
      <c r="C121" s="11">
        <v>-23914</v>
      </c>
      <c r="D121" s="11">
        <v>15052</v>
      </c>
      <c r="E121" s="11">
        <v>277846</v>
      </c>
      <c r="F121" s="20">
        <v>268984</v>
      </c>
      <c r="G121" s="11">
        <v>43900</v>
      </c>
      <c r="H121" s="11">
        <v>71194</v>
      </c>
      <c r="I121" s="33">
        <v>0</v>
      </c>
      <c r="J121" s="20">
        <v>115094</v>
      </c>
      <c r="K121" s="11">
        <v>78004</v>
      </c>
      <c r="L121" s="11">
        <v>191412</v>
      </c>
      <c r="M121" s="20">
        <v>269416</v>
      </c>
      <c r="N121" s="11">
        <v>3000</v>
      </c>
      <c r="O121" s="11">
        <v>50931</v>
      </c>
      <c r="P121" s="11">
        <f t="shared" si="7"/>
        <v>384510</v>
      </c>
    </row>
    <row r="122" spans="1:16" ht="12.75" x14ac:dyDescent="0.2">
      <c r="A122" s="23" t="s">
        <v>63</v>
      </c>
      <c r="B122" s="11">
        <v>176400</v>
      </c>
      <c r="C122" s="14">
        <v>-17540</v>
      </c>
      <c r="D122" s="11">
        <v>17581</v>
      </c>
      <c r="E122" s="11">
        <v>280266</v>
      </c>
      <c r="F122" s="20">
        <v>280307</v>
      </c>
      <c r="G122" s="11">
        <v>49073</v>
      </c>
      <c r="H122" s="11">
        <v>80419</v>
      </c>
      <c r="I122" s="33">
        <v>0</v>
      </c>
      <c r="J122" s="20">
        <v>129492</v>
      </c>
      <c r="K122" s="11">
        <v>81904</v>
      </c>
      <c r="L122" s="11">
        <v>190017</v>
      </c>
      <c r="M122" s="20">
        <v>271921</v>
      </c>
      <c r="N122" s="11">
        <v>3000</v>
      </c>
      <c r="O122" s="11">
        <v>52294</v>
      </c>
      <c r="P122" s="11">
        <f t="shared" si="7"/>
        <v>401413</v>
      </c>
    </row>
    <row r="123" spans="1:16" ht="12.75" x14ac:dyDescent="0.2">
      <c r="A123" s="23" t="s">
        <v>68</v>
      </c>
      <c r="B123" s="11">
        <v>174876</v>
      </c>
      <c r="C123" s="11">
        <v>-10931</v>
      </c>
      <c r="D123" s="11">
        <v>14547</v>
      </c>
      <c r="E123" s="11">
        <v>282157</v>
      </c>
      <c r="F123" s="20">
        <v>285773</v>
      </c>
      <c r="G123" s="11">
        <v>48175</v>
      </c>
      <c r="H123" s="11">
        <v>74727</v>
      </c>
      <c r="I123" s="33">
        <v>0</v>
      </c>
      <c r="J123" s="20">
        <v>122902</v>
      </c>
      <c r="K123" s="11">
        <v>82812</v>
      </c>
      <c r="L123" s="11">
        <v>192394</v>
      </c>
      <c r="M123" s="20">
        <v>275206</v>
      </c>
      <c r="N123" s="11">
        <v>3000</v>
      </c>
      <c r="O123" s="11">
        <v>59541</v>
      </c>
      <c r="P123" s="11">
        <f t="shared" si="7"/>
        <v>398108</v>
      </c>
    </row>
    <row r="124" spans="1:16" ht="12.75" x14ac:dyDescent="0.2">
      <c r="A124" s="23" t="s">
        <v>69</v>
      </c>
      <c r="B124" s="11">
        <v>171798</v>
      </c>
      <c r="C124" s="11">
        <v>-16391</v>
      </c>
      <c r="D124" s="11">
        <v>14688</v>
      </c>
      <c r="E124" s="11">
        <v>287700</v>
      </c>
      <c r="F124" s="20">
        <v>285997</v>
      </c>
      <c r="G124" s="11">
        <v>51375</v>
      </c>
      <c r="H124" s="11">
        <v>77774</v>
      </c>
      <c r="I124" s="33">
        <v>0</v>
      </c>
      <c r="J124" s="20">
        <v>129149</v>
      </c>
      <c r="K124" s="11">
        <v>84301</v>
      </c>
      <c r="L124" s="11">
        <v>196108</v>
      </c>
      <c r="M124" s="20">
        <v>280409</v>
      </c>
      <c r="N124" s="11">
        <v>3000</v>
      </c>
      <c r="O124" s="11">
        <v>45237</v>
      </c>
      <c r="P124" s="11">
        <f t="shared" si="7"/>
        <v>409558</v>
      </c>
    </row>
    <row r="125" spans="1:16" ht="12.75" x14ac:dyDescent="0.2">
      <c r="A125" s="23" t="s">
        <v>64</v>
      </c>
      <c r="B125" s="11">
        <v>173370</v>
      </c>
      <c r="C125" s="11">
        <v>-16678</v>
      </c>
      <c r="D125" s="11">
        <v>14521</v>
      </c>
      <c r="E125" s="11">
        <v>291699</v>
      </c>
      <c r="F125" s="20">
        <v>289542</v>
      </c>
      <c r="G125" s="11">
        <v>51822</v>
      </c>
      <c r="H125" s="11">
        <v>82662</v>
      </c>
      <c r="I125" s="33">
        <v>0</v>
      </c>
      <c r="J125" s="20">
        <v>134484</v>
      </c>
      <c r="K125" s="11">
        <v>85157</v>
      </c>
      <c r="L125" s="11">
        <v>196562</v>
      </c>
      <c r="M125" s="20">
        <v>281719</v>
      </c>
      <c r="N125" s="11">
        <v>3000</v>
      </c>
      <c r="O125" s="11">
        <v>43709</v>
      </c>
      <c r="P125" s="11">
        <f t="shared" si="7"/>
        <v>416203</v>
      </c>
    </row>
    <row r="126" spans="1:16" ht="12.75" x14ac:dyDescent="0.2">
      <c r="A126" s="23" t="s">
        <v>70</v>
      </c>
      <c r="B126" s="11">
        <v>173192</v>
      </c>
      <c r="C126" s="11">
        <v>-1917</v>
      </c>
      <c r="D126" s="11">
        <v>13841</v>
      </c>
      <c r="E126" s="11">
        <v>299655</v>
      </c>
      <c r="F126" s="11">
        <v>311579</v>
      </c>
      <c r="G126" s="11">
        <v>49951</v>
      </c>
      <c r="H126" s="11">
        <v>83058</v>
      </c>
      <c r="I126" s="33">
        <v>0</v>
      </c>
      <c r="J126" s="11">
        <v>133009</v>
      </c>
      <c r="K126" s="11">
        <v>88515</v>
      </c>
      <c r="L126" s="11">
        <v>211070</v>
      </c>
      <c r="M126" s="11">
        <v>299585</v>
      </c>
      <c r="N126" s="11">
        <v>3000</v>
      </c>
      <c r="O126" s="11">
        <v>49177</v>
      </c>
      <c r="P126" s="11">
        <f t="shared" si="7"/>
        <v>432594</v>
      </c>
    </row>
    <row r="127" spans="1:16" ht="12.75" x14ac:dyDescent="0.2">
      <c r="A127" s="23" t="s">
        <v>71</v>
      </c>
      <c r="B127" s="11">
        <v>162076</v>
      </c>
      <c r="C127" s="11">
        <v>-82</v>
      </c>
      <c r="D127" s="11">
        <v>14202</v>
      </c>
      <c r="E127" s="11">
        <v>308182</v>
      </c>
      <c r="F127" s="11">
        <v>322302</v>
      </c>
      <c r="G127" s="11">
        <v>51570</v>
      </c>
      <c r="H127" s="11">
        <v>82258</v>
      </c>
      <c r="I127" s="33">
        <v>0</v>
      </c>
      <c r="J127" s="11">
        <v>133828</v>
      </c>
      <c r="K127" s="11">
        <v>90128</v>
      </c>
      <c r="L127" s="11">
        <v>209342</v>
      </c>
      <c r="M127" s="11">
        <v>299470</v>
      </c>
      <c r="N127" s="11">
        <v>3000</v>
      </c>
      <c r="O127" s="11">
        <v>48080</v>
      </c>
      <c r="P127" s="11">
        <f t="shared" si="7"/>
        <v>433298</v>
      </c>
    </row>
    <row r="128" spans="1:16" ht="12.75" x14ac:dyDescent="0.2">
      <c r="A128" s="23" t="s">
        <v>89</v>
      </c>
      <c r="B128" s="11">
        <v>148593</v>
      </c>
      <c r="C128" s="11">
        <v>4494</v>
      </c>
      <c r="D128" s="11">
        <v>13940</v>
      </c>
      <c r="E128" s="11">
        <v>314459</v>
      </c>
      <c r="F128" s="11">
        <v>332893</v>
      </c>
      <c r="G128" s="11">
        <v>47704</v>
      </c>
      <c r="H128" s="11">
        <v>76812</v>
      </c>
      <c r="I128" s="33">
        <v>0</v>
      </c>
      <c r="J128" s="11">
        <v>124516</v>
      </c>
      <c r="K128" s="11">
        <v>88967</v>
      </c>
      <c r="L128" s="11">
        <v>210087</v>
      </c>
      <c r="M128" s="11">
        <v>299054</v>
      </c>
      <c r="N128" s="11">
        <v>7500</v>
      </c>
      <c r="O128" s="11">
        <v>50416</v>
      </c>
      <c r="P128" s="11">
        <f t="shared" si="7"/>
        <v>423570</v>
      </c>
    </row>
    <row r="129" spans="1:16" ht="12.75" x14ac:dyDescent="0.2">
      <c r="A129" s="23" t="s">
        <v>72</v>
      </c>
      <c r="B129" s="20">
        <v>137323</v>
      </c>
      <c r="C129" s="20">
        <v>6870</v>
      </c>
      <c r="D129" s="20">
        <v>13733</v>
      </c>
      <c r="E129" s="20">
        <v>326534</v>
      </c>
      <c r="F129" s="20">
        <v>347137</v>
      </c>
      <c r="G129" s="20">
        <v>46678</v>
      </c>
      <c r="H129" s="20">
        <v>76562</v>
      </c>
      <c r="I129" s="33">
        <v>0</v>
      </c>
      <c r="J129" s="20">
        <v>123240</v>
      </c>
      <c r="K129" s="20">
        <v>89590</v>
      </c>
      <c r="L129" s="20">
        <v>210865</v>
      </c>
      <c r="M129" s="20">
        <v>300455</v>
      </c>
      <c r="N129" s="11">
        <v>7500</v>
      </c>
      <c r="O129" s="11">
        <v>53265</v>
      </c>
      <c r="P129" s="11">
        <f t="shared" si="7"/>
        <v>423695</v>
      </c>
    </row>
    <row r="130" spans="1:16" ht="12.75" x14ac:dyDescent="0.2">
      <c r="A130" s="23" t="s">
        <v>73</v>
      </c>
      <c r="B130" s="20">
        <v>135613</v>
      </c>
      <c r="C130" s="20">
        <v>8627</v>
      </c>
      <c r="D130" s="20">
        <v>18198</v>
      </c>
      <c r="E130" s="20">
        <v>327888</v>
      </c>
      <c r="F130" s="20">
        <v>354713</v>
      </c>
      <c r="G130" s="20">
        <v>50025</v>
      </c>
      <c r="H130" s="20">
        <v>82344</v>
      </c>
      <c r="I130" s="33">
        <v>0</v>
      </c>
      <c r="J130" s="20">
        <v>132369</v>
      </c>
      <c r="K130" s="20">
        <v>89256</v>
      </c>
      <c r="L130" s="20">
        <v>213458</v>
      </c>
      <c r="M130" s="20">
        <v>302714</v>
      </c>
      <c r="N130" s="11">
        <v>7500</v>
      </c>
      <c r="O130" s="11">
        <v>47743</v>
      </c>
      <c r="P130" s="11">
        <f t="shared" si="7"/>
        <v>435083</v>
      </c>
    </row>
    <row r="131" spans="1:16" ht="12.75" x14ac:dyDescent="0.2">
      <c r="A131" s="23" t="s">
        <v>65</v>
      </c>
      <c r="B131" s="20">
        <v>125756</v>
      </c>
      <c r="C131" s="20">
        <v>9238</v>
      </c>
      <c r="D131" s="20">
        <v>21975</v>
      </c>
      <c r="E131" s="20">
        <v>331997</v>
      </c>
      <c r="F131" s="20">
        <v>363210</v>
      </c>
      <c r="G131" s="20">
        <v>47909</v>
      </c>
      <c r="H131" s="20">
        <v>74881</v>
      </c>
      <c r="I131" s="33">
        <v>0</v>
      </c>
      <c r="J131" s="20">
        <v>122790</v>
      </c>
      <c r="K131" s="20">
        <v>90055</v>
      </c>
      <c r="L131" s="20">
        <v>216287</v>
      </c>
      <c r="M131" s="20">
        <v>306342</v>
      </c>
      <c r="N131" s="11">
        <v>10000</v>
      </c>
      <c r="O131" s="11">
        <v>49834</v>
      </c>
      <c r="P131" s="11">
        <f t="shared" si="7"/>
        <v>429132</v>
      </c>
    </row>
    <row r="132" spans="1:16" ht="15" customHeight="1" x14ac:dyDescent="0.2">
      <c r="A132" s="19" t="s">
        <v>40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16" ht="12.75" x14ac:dyDescent="0.2">
      <c r="A133" s="23" t="s">
        <v>66</v>
      </c>
      <c r="B133" s="20">
        <v>133055</v>
      </c>
      <c r="C133" s="20">
        <v>-3842</v>
      </c>
      <c r="D133" s="20">
        <v>23290</v>
      </c>
      <c r="E133" s="20">
        <v>333485</v>
      </c>
      <c r="F133" s="20">
        <v>352933</v>
      </c>
      <c r="G133" s="20">
        <v>48500</v>
      </c>
      <c r="H133" s="20">
        <v>76582</v>
      </c>
      <c r="I133" s="33">
        <v>0</v>
      </c>
      <c r="J133" s="20">
        <v>125082</v>
      </c>
      <c r="K133" s="20">
        <v>90188</v>
      </c>
      <c r="L133" s="20">
        <v>209405</v>
      </c>
      <c r="M133" s="20">
        <v>299593</v>
      </c>
      <c r="N133" s="11">
        <v>10000</v>
      </c>
      <c r="O133" s="11">
        <v>51313</v>
      </c>
      <c r="P133" s="11">
        <f>J133+M133</f>
        <v>424675</v>
      </c>
    </row>
    <row r="134" spans="1:16" ht="12.75" x14ac:dyDescent="0.2">
      <c r="A134" s="23" t="s">
        <v>67</v>
      </c>
      <c r="B134" s="20">
        <v>136175</v>
      </c>
      <c r="C134" s="20">
        <v>-14596</v>
      </c>
      <c r="D134" s="20">
        <v>23105</v>
      </c>
      <c r="E134" s="20">
        <v>338706</v>
      </c>
      <c r="F134" s="20">
        <v>347215</v>
      </c>
      <c r="G134" s="20">
        <v>49052</v>
      </c>
      <c r="H134" s="20">
        <v>80467</v>
      </c>
      <c r="I134" s="33">
        <v>0</v>
      </c>
      <c r="J134" s="20">
        <v>129519</v>
      </c>
      <c r="K134" s="20">
        <v>91411</v>
      </c>
      <c r="L134" s="20">
        <v>206212</v>
      </c>
      <c r="M134" s="20">
        <v>297623</v>
      </c>
      <c r="N134" s="11">
        <v>10000</v>
      </c>
      <c r="O134" s="11">
        <v>46248</v>
      </c>
      <c r="P134" s="11">
        <f t="shared" ref="P134:P183" si="8">J134+M134</f>
        <v>427142</v>
      </c>
    </row>
    <row r="135" spans="1:16" ht="12.75" x14ac:dyDescent="0.2">
      <c r="A135" s="23" t="s">
        <v>63</v>
      </c>
      <c r="B135" s="20">
        <v>139650</v>
      </c>
      <c r="C135" s="20">
        <v>-4134</v>
      </c>
      <c r="D135" s="20">
        <v>14960</v>
      </c>
      <c r="E135" s="20">
        <v>341079</v>
      </c>
      <c r="F135" s="20">
        <v>351905</v>
      </c>
      <c r="G135" s="20">
        <v>47481</v>
      </c>
      <c r="H135" s="20">
        <v>82866</v>
      </c>
      <c r="I135" s="33">
        <v>0</v>
      </c>
      <c r="J135" s="20">
        <v>130347</v>
      </c>
      <c r="K135" s="20">
        <v>91188</v>
      </c>
      <c r="L135" s="20">
        <v>212189</v>
      </c>
      <c r="M135" s="20">
        <v>303377</v>
      </c>
      <c r="N135" s="11">
        <v>10000</v>
      </c>
      <c r="O135" s="11">
        <v>47831</v>
      </c>
      <c r="P135" s="11">
        <f t="shared" si="8"/>
        <v>433724</v>
      </c>
    </row>
    <row r="136" spans="1:16" ht="12.75" x14ac:dyDescent="0.2">
      <c r="A136" s="23" t="s">
        <v>68</v>
      </c>
      <c r="B136" s="20">
        <v>148506</v>
      </c>
      <c r="C136" s="20">
        <v>-4725</v>
      </c>
      <c r="D136" s="20">
        <v>14477</v>
      </c>
      <c r="E136" s="20">
        <v>342895</v>
      </c>
      <c r="F136" s="20">
        <v>352647</v>
      </c>
      <c r="G136" s="20">
        <v>50132</v>
      </c>
      <c r="H136" s="20">
        <v>85444</v>
      </c>
      <c r="I136" s="33">
        <v>0</v>
      </c>
      <c r="J136" s="20">
        <v>135576</v>
      </c>
      <c r="K136" s="20">
        <v>101441</v>
      </c>
      <c r="L136" s="20">
        <v>209733</v>
      </c>
      <c r="M136" s="20">
        <v>311174</v>
      </c>
      <c r="N136" s="11">
        <v>10000</v>
      </c>
      <c r="O136" s="11">
        <v>44403</v>
      </c>
      <c r="P136" s="11">
        <f t="shared" si="8"/>
        <v>446750</v>
      </c>
    </row>
    <row r="137" spans="1:16" ht="12.75" x14ac:dyDescent="0.2">
      <c r="A137" s="23" t="s">
        <v>69</v>
      </c>
      <c r="B137" s="20">
        <v>150008</v>
      </c>
      <c r="C137" s="20">
        <v>-3521</v>
      </c>
      <c r="D137" s="20">
        <v>14465</v>
      </c>
      <c r="E137" s="20">
        <v>345427</v>
      </c>
      <c r="F137" s="20">
        <v>356371</v>
      </c>
      <c r="G137" s="20">
        <v>51405</v>
      </c>
      <c r="H137" s="20">
        <v>86875</v>
      </c>
      <c r="I137" s="33">
        <v>0</v>
      </c>
      <c r="J137" s="20">
        <v>138280</v>
      </c>
      <c r="K137" s="20">
        <v>101977</v>
      </c>
      <c r="L137" s="20">
        <v>213031</v>
      </c>
      <c r="M137" s="20">
        <v>315008</v>
      </c>
      <c r="N137" s="11">
        <v>10000</v>
      </c>
      <c r="O137" s="11">
        <v>43091</v>
      </c>
      <c r="P137" s="11">
        <f t="shared" si="8"/>
        <v>453288</v>
      </c>
    </row>
    <row r="138" spans="1:16" ht="12.75" x14ac:dyDescent="0.2">
      <c r="A138" s="23" t="s">
        <v>64</v>
      </c>
      <c r="B138" s="20">
        <v>157546</v>
      </c>
      <c r="C138" s="20">
        <v>2995</v>
      </c>
      <c r="D138" s="20">
        <v>11681</v>
      </c>
      <c r="E138" s="20">
        <v>350936</v>
      </c>
      <c r="F138" s="20">
        <v>365612</v>
      </c>
      <c r="G138" s="20">
        <v>48897</v>
      </c>
      <c r="H138" s="20">
        <v>95748</v>
      </c>
      <c r="I138" s="33">
        <v>0</v>
      </c>
      <c r="J138" s="20">
        <v>144645</v>
      </c>
      <c r="K138" s="20">
        <v>102701</v>
      </c>
      <c r="L138" s="20">
        <v>216033</v>
      </c>
      <c r="M138" s="20">
        <v>318734</v>
      </c>
      <c r="N138" s="11">
        <v>10000</v>
      </c>
      <c r="O138" s="11">
        <v>49779</v>
      </c>
      <c r="P138" s="11">
        <f t="shared" si="8"/>
        <v>463379</v>
      </c>
    </row>
    <row r="139" spans="1:16" ht="12.75" x14ac:dyDescent="0.2">
      <c r="A139" s="23" t="s">
        <v>70</v>
      </c>
      <c r="B139" s="20">
        <v>146874</v>
      </c>
      <c r="C139" s="20">
        <v>9891</v>
      </c>
      <c r="D139" s="20">
        <v>11570</v>
      </c>
      <c r="E139" s="20">
        <v>356033</v>
      </c>
      <c r="F139" s="20">
        <v>377494</v>
      </c>
      <c r="G139" s="20">
        <v>51614</v>
      </c>
      <c r="H139" s="20">
        <v>96569</v>
      </c>
      <c r="I139" s="33">
        <v>0</v>
      </c>
      <c r="J139" s="20">
        <v>148183</v>
      </c>
      <c r="K139" s="20">
        <v>103972</v>
      </c>
      <c r="L139" s="20">
        <v>216037</v>
      </c>
      <c r="M139" s="20">
        <v>320009</v>
      </c>
      <c r="N139" s="11">
        <v>10000</v>
      </c>
      <c r="O139" s="11">
        <v>46176</v>
      </c>
      <c r="P139" s="11">
        <f t="shared" si="8"/>
        <v>468192</v>
      </c>
    </row>
    <row r="140" spans="1:16" ht="12.75" x14ac:dyDescent="0.2">
      <c r="A140" s="23" t="s">
        <v>71</v>
      </c>
      <c r="B140" s="20">
        <v>155962</v>
      </c>
      <c r="C140" s="20">
        <v>16164</v>
      </c>
      <c r="D140" s="20">
        <v>11798</v>
      </c>
      <c r="E140" s="20">
        <v>350578</v>
      </c>
      <c r="F140" s="20">
        <v>378540</v>
      </c>
      <c r="G140" s="20">
        <v>50914</v>
      </c>
      <c r="H140" s="20">
        <v>93806</v>
      </c>
      <c r="I140" s="33">
        <v>0</v>
      </c>
      <c r="J140" s="20">
        <v>144720</v>
      </c>
      <c r="K140" s="20">
        <v>106947</v>
      </c>
      <c r="L140" s="20">
        <v>216525</v>
      </c>
      <c r="M140" s="20">
        <v>323472</v>
      </c>
      <c r="N140" s="11">
        <v>10000</v>
      </c>
      <c r="O140" s="11">
        <v>56310</v>
      </c>
      <c r="P140" s="11">
        <f t="shared" si="8"/>
        <v>468192</v>
      </c>
    </row>
    <row r="141" spans="1:16" ht="12.75" x14ac:dyDescent="0.2">
      <c r="A141" s="23" t="s">
        <v>89</v>
      </c>
      <c r="B141" s="20">
        <v>140356</v>
      </c>
      <c r="C141" s="20">
        <v>20592</v>
      </c>
      <c r="D141" s="20">
        <v>11709</v>
      </c>
      <c r="E141" s="20">
        <v>360341</v>
      </c>
      <c r="F141" s="20">
        <v>392642</v>
      </c>
      <c r="G141" s="20">
        <v>48653</v>
      </c>
      <c r="H141" s="20">
        <v>93309</v>
      </c>
      <c r="I141" s="33">
        <v>0</v>
      </c>
      <c r="J141" s="20">
        <v>141962</v>
      </c>
      <c r="K141" s="20">
        <v>106428</v>
      </c>
      <c r="L141" s="20">
        <v>221244</v>
      </c>
      <c r="M141" s="20">
        <v>327672</v>
      </c>
      <c r="N141" s="11">
        <v>10000</v>
      </c>
      <c r="O141" s="11">
        <v>53364</v>
      </c>
      <c r="P141" s="11">
        <f t="shared" si="8"/>
        <v>469634</v>
      </c>
    </row>
    <row r="142" spans="1:16" ht="12.75" x14ac:dyDescent="0.2">
      <c r="A142" s="23" t="s">
        <v>72</v>
      </c>
      <c r="B142" s="20">
        <v>122537</v>
      </c>
      <c r="C142" s="20">
        <v>24459</v>
      </c>
      <c r="D142" s="20">
        <v>11877</v>
      </c>
      <c r="E142" s="20">
        <v>371602</v>
      </c>
      <c r="F142" s="20">
        <v>407938</v>
      </c>
      <c r="G142" s="20">
        <v>51990</v>
      </c>
      <c r="H142" s="20">
        <v>89064</v>
      </c>
      <c r="I142" s="33">
        <v>0</v>
      </c>
      <c r="J142" s="20">
        <v>141054</v>
      </c>
      <c r="K142" s="20">
        <v>104160</v>
      </c>
      <c r="L142" s="20">
        <v>226544</v>
      </c>
      <c r="M142" s="20">
        <v>330704</v>
      </c>
      <c r="N142" s="11">
        <v>10000</v>
      </c>
      <c r="O142" s="11">
        <v>48717</v>
      </c>
      <c r="P142" s="11">
        <f t="shared" si="8"/>
        <v>471758</v>
      </c>
    </row>
    <row r="143" spans="1:16" ht="12.75" x14ac:dyDescent="0.2">
      <c r="A143" s="23" t="s">
        <v>73</v>
      </c>
      <c r="B143" s="20">
        <v>115603</v>
      </c>
      <c r="C143" s="20">
        <v>31310</v>
      </c>
      <c r="D143" s="20">
        <v>11946</v>
      </c>
      <c r="E143" s="20">
        <v>375736</v>
      </c>
      <c r="F143" s="20">
        <v>418992</v>
      </c>
      <c r="G143" s="20">
        <v>51067</v>
      </c>
      <c r="H143" s="20">
        <v>95123</v>
      </c>
      <c r="I143" s="33">
        <v>0</v>
      </c>
      <c r="J143" s="20">
        <v>146190</v>
      </c>
      <c r="K143" s="20">
        <v>101768</v>
      </c>
      <c r="L143" s="20">
        <v>228704</v>
      </c>
      <c r="M143" s="20">
        <v>330472</v>
      </c>
      <c r="N143" s="11">
        <v>10000</v>
      </c>
      <c r="O143" s="11">
        <v>47933</v>
      </c>
      <c r="P143" s="11">
        <f t="shared" si="8"/>
        <v>476662</v>
      </c>
    </row>
    <row r="144" spans="1:16" ht="12.75" x14ac:dyDescent="0.2">
      <c r="A144" s="23" t="s">
        <v>65</v>
      </c>
      <c r="B144" s="20">
        <v>102492</v>
      </c>
      <c r="C144" s="20">
        <v>34554</v>
      </c>
      <c r="D144" s="20">
        <v>11616</v>
      </c>
      <c r="E144" s="20">
        <v>380821</v>
      </c>
      <c r="F144" s="20">
        <v>426991</v>
      </c>
      <c r="G144" s="20">
        <v>50980</v>
      </c>
      <c r="H144" s="20">
        <v>92776</v>
      </c>
      <c r="I144" s="33">
        <v>0</v>
      </c>
      <c r="J144" s="20">
        <v>143756</v>
      </c>
      <c r="K144" s="20">
        <v>102170</v>
      </c>
      <c r="L144" s="20">
        <v>223238</v>
      </c>
      <c r="M144" s="20">
        <v>325408</v>
      </c>
      <c r="N144" s="11">
        <v>9375</v>
      </c>
      <c r="O144" s="11">
        <v>50944</v>
      </c>
      <c r="P144" s="11">
        <f t="shared" si="8"/>
        <v>469164</v>
      </c>
    </row>
    <row r="145" spans="1:16" ht="12.75" x14ac:dyDescent="0.2">
      <c r="A145" s="19" t="s">
        <v>41</v>
      </c>
      <c r="B145" s="20"/>
      <c r="C145" s="20"/>
      <c r="D145" s="11"/>
      <c r="E145" s="11"/>
      <c r="F145" s="11"/>
      <c r="G145" s="11"/>
      <c r="H145" s="11"/>
      <c r="I145" s="11"/>
      <c r="J145" s="11"/>
      <c r="K145" s="20"/>
      <c r="L145" s="20"/>
      <c r="M145" s="11"/>
      <c r="N145" s="11"/>
      <c r="O145" s="11"/>
      <c r="P145" s="11"/>
    </row>
    <row r="146" spans="1:16" ht="12.75" x14ac:dyDescent="0.2">
      <c r="A146" s="23" t="s">
        <v>66</v>
      </c>
      <c r="B146" s="20">
        <v>125866</v>
      </c>
      <c r="C146" s="20">
        <v>10115</v>
      </c>
      <c r="D146" s="20">
        <v>30065</v>
      </c>
      <c r="E146" s="20">
        <v>385584</v>
      </c>
      <c r="F146" s="20">
        <v>425764</v>
      </c>
      <c r="G146" s="20">
        <v>52150</v>
      </c>
      <c r="H146" s="20">
        <v>96615</v>
      </c>
      <c r="I146" s="33">
        <v>0</v>
      </c>
      <c r="J146" s="20">
        <v>148765</v>
      </c>
      <c r="K146" s="20">
        <v>101296</v>
      </c>
      <c r="L146" s="20">
        <v>223968</v>
      </c>
      <c r="M146" s="20">
        <v>325264</v>
      </c>
      <c r="N146" s="11">
        <v>9375</v>
      </c>
      <c r="O146" s="11">
        <v>68226</v>
      </c>
      <c r="P146" s="11">
        <f t="shared" si="8"/>
        <v>474029</v>
      </c>
    </row>
    <row r="147" spans="1:16" ht="12.75" x14ac:dyDescent="0.2">
      <c r="A147" s="23" t="s">
        <v>67</v>
      </c>
      <c r="B147" s="20">
        <v>102417</v>
      </c>
      <c r="C147" s="20">
        <v>19712</v>
      </c>
      <c r="D147" s="20">
        <v>30026</v>
      </c>
      <c r="E147" s="20">
        <v>385645</v>
      </c>
      <c r="F147" s="20">
        <v>435383</v>
      </c>
      <c r="G147" s="20">
        <v>53207</v>
      </c>
      <c r="H147" s="20">
        <v>98020</v>
      </c>
      <c r="I147" s="33">
        <v>0</v>
      </c>
      <c r="J147" s="20">
        <v>151227</v>
      </c>
      <c r="K147" s="20">
        <v>103503</v>
      </c>
      <c r="L147" s="20">
        <v>223071</v>
      </c>
      <c r="M147" s="20">
        <v>326574</v>
      </c>
      <c r="N147" s="11">
        <v>9375</v>
      </c>
      <c r="O147" s="11">
        <v>50624</v>
      </c>
      <c r="P147" s="11">
        <f t="shared" si="8"/>
        <v>477801</v>
      </c>
    </row>
    <row r="148" spans="1:16" ht="12.75" x14ac:dyDescent="0.2">
      <c r="A148" s="23" t="s">
        <v>63</v>
      </c>
      <c r="B148" s="20">
        <v>110372</v>
      </c>
      <c r="C148" s="20">
        <v>21412</v>
      </c>
      <c r="D148" s="20">
        <v>29553</v>
      </c>
      <c r="E148" s="20">
        <v>378040</v>
      </c>
      <c r="F148" s="20">
        <v>429005</v>
      </c>
      <c r="G148" s="20">
        <v>51670</v>
      </c>
      <c r="H148" s="20">
        <v>97191</v>
      </c>
      <c r="I148" s="33">
        <v>0</v>
      </c>
      <c r="J148" s="20">
        <v>148861</v>
      </c>
      <c r="K148" s="20">
        <v>98894</v>
      </c>
      <c r="L148" s="20">
        <v>229848</v>
      </c>
      <c r="M148" s="20">
        <v>328742</v>
      </c>
      <c r="N148" s="11">
        <v>9375</v>
      </c>
      <c r="O148" s="11">
        <v>52399</v>
      </c>
      <c r="P148" s="11">
        <f t="shared" si="8"/>
        <v>477603</v>
      </c>
    </row>
    <row r="149" spans="1:16" ht="12.75" x14ac:dyDescent="0.2">
      <c r="A149" s="23" t="s">
        <v>68</v>
      </c>
      <c r="B149" s="20">
        <v>110397</v>
      </c>
      <c r="C149" s="20">
        <v>31761</v>
      </c>
      <c r="D149" s="20">
        <v>22012</v>
      </c>
      <c r="E149" s="20">
        <v>373931</v>
      </c>
      <c r="F149" s="20">
        <v>427704</v>
      </c>
      <c r="G149" s="20">
        <v>57505</v>
      </c>
      <c r="H149" s="20">
        <v>94864</v>
      </c>
      <c r="I149" s="33">
        <v>0</v>
      </c>
      <c r="J149" s="20">
        <v>152369</v>
      </c>
      <c r="K149" s="20">
        <v>103927</v>
      </c>
      <c r="L149" s="20">
        <v>226337</v>
      </c>
      <c r="M149" s="20">
        <v>330264</v>
      </c>
      <c r="N149" s="11">
        <v>9375</v>
      </c>
      <c r="O149" s="11">
        <v>46093</v>
      </c>
      <c r="P149" s="11">
        <f t="shared" si="8"/>
        <v>482633</v>
      </c>
    </row>
    <row r="150" spans="1:16" ht="12.75" x14ac:dyDescent="0.2">
      <c r="A150" s="23" t="s">
        <v>69</v>
      </c>
      <c r="B150" s="20">
        <v>115449</v>
      </c>
      <c r="C150" s="20">
        <v>35430</v>
      </c>
      <c r="D150" s="20">
        <v>21944</v>
      </c>
      <c r="E150" s="20">
        <v>375611</v>
      </c>
      <c r="F150" s="20">
        <v>432985</v>
      </c>
      <c r="G150" s="20">
        <v>57225</v>
      </c>
      <c r="H150" s="20">
        <v>103078</v>
      </c>
      <c r="I150" s="33">
        <v>0</v>
      </c>
      <c r="J150" s="20">
        <v>160303</v>
      </c>
      <c r="K150" s="20">
        <v>107010</v>
      </c>
      <c r="L150" s="20">
        <v>228845</v>
      </c>
      <c r="M150" s="20">
        <v>335855</v>
      </c>
      <c r="N150" s="11">
        <v>9375</v>
      </c>
      <c r="O150" s="11">
        <v>42901</v>
      </c>
      <c r="P150" s="11">
        <f t="shared" si="8"/>
        <v>496158</v>
      </c>
    </row>
    <row r="151" spans="1:16" ht="12.75" x14ac:dyDescent="0.2">
      <c r="A151" s="23" t="s">
        <v>64</v>
      </c>
      <c r="B151" s="20">
        <v>108211</v>
      </c>
      <c r="C151" s="20">
        <v>43842</v>
      </c>
      <c r="D151" s="20">
        <v>21481</v>
      </c>
      <c r="E151" s="20">
        <v>375567</v>
      </c>
      <c r="F151" s="20">
        <v>440890</v>
      </c>
      <c r="G151" s="20">
        <v>57481</v>
      </c>
      <c r="H151" s="20">
        <v>107400</v>
      </c>
      <c r="I151" s="33">
        <v>0</v>
      </c>
      <c r="J151" s="20">
        <v>164881</v>
      </c>
      <c r="K151" s="20">
        <v>105780</v>
      </c>
      <c r="L151" s="20">
        <v>221725</v>
      </c>
      <c r="M151" s="20">
        <v>327505</v>
      </c>
      <c r="N151" s="11">
        <v>8750</v>
      </c>
      <c r="O151" s="11">
        <v>47965</v>
      </c>
      <c r="P151" s="11">
        <f t="shared" si="8"/>
        <v>492386</v>
      </c>
    </row>
    <row r="152" spans="1:16" ht="12.75" x14ac:dyDescent="0.2">
      <c r="A152" s="23" t="s">
        <v>70</v>
      </c>
      <c r="B152" s="20">
        <v>83188</v>
      </c>
      <c r="C152" s="20">
        <v>47887</v>
      </c>
      <c r="D152" s="20">
        <v>21674</v>
      </c>
      <c r="E152" s="20">
        <v>382395</v>
      </c>
      <c r="F152" s="20">
        <v>451956</v>
      </c>
      <c r="G152" s="20">
        <v>57807</v>
      </c>
      <c r="H152" s="20">
        <v>100173</v>
      </c>
      <c r="I152" s="33">
        <v>0</v>
      </c>
      <c r="J152" s="20">
        <v>157980</v>
      </c>
      <c r="K152" s="20">
        <v>104930</v>
      </c>
      <c r="L152" s="20">
        <v>218837</v>
      </c>
      <c r="M152" s="20">
        <v>323767</v>
      </c>
      <c r="N152" s="11">
        <v>8750</v>
      </c>
      <c r="O152" s="11">
        <v>44647</v>
      </c>
      <c r="P152" s="11">
        <f t="shared" si="8"/>
        <v>481747</v>
      </c>
    </row>
    <row r="153" spans="1:16" ht="12.75" x14ac:dyDescent="0.2">
      <c r="A153" s="23" t="s">
        <v>71</v>
      </c>
      <c r="B153" s="20">
        <v>84926</v>
      </c>
      <c r="C153" s="20">
        <v>48923</v>
      </c>
      <c r="D153" s="20">
        <v>21676</v>
      </c>
      <c r="E153" s="20">
        <v>378517</v>
      </c>
      <c r="F153" s="20">
        <v>449116</v>
      </c>
      <c r="G153" s="20">
        <v>54152</v>
      </c>
      <c r="H153" s="20">
        <v>102867</v>
      </c>
      <c r="I153" s="33">
        <v>0</v>
      </c>
      <c r="J153" s="20">
        <v>157019</v>
      </c>
      <c r="K153" s="20">
        <v>106112</v>
      </c>
      <c r="L153" s="20">
        <v>217568</v>
      </c>
      <c r="M153" s="20">
        <v>323680</v>
      </c>
      <c r="N153" s="11">
        <v>8750</v>
      </c>
      <c r="O153" s="11">
        <v>44593</v>
      </c>
      <c r="P153" s="11">
        <f t="shared" si="8"/>
        <v>480699</v>
      </c>
    </row>
    <row r="154" spans="1:16" ht="12.75" x14ac:dyDescent="0.2">
      <c r="A154" s="23" t="s">
        <v>89</v>
      </c>
      <c r="B154" s="20">
        <v>62850</v>
      </c>
      <c r="C154" s="20">
        <v>54280</v>
      </c>
      <c r="D154" s="20">
        <v>21678</v>
      </c>
      <c r="E154" s="20">
        <v>389330</v>
      </c>
      <c r="F154" s="20">
        <v>465288</v>
      </c>
      <c r="G154" s="20">
        <v>52467</v>
      </c>
      <c r="H154" s="20">
        <v>92873</v>
      </c>
      <c r="I154" s="33">
        <v>0</v>
      </c>
      <c r="J154" s="20">
        <v>145340</v>
      </c>
      <c r="K154" s="20">
        <v>107838</v>
      </c>
      <c r="L154" s="20">
        <v>218714</v>
      </c>
      <c r="M154" s="20">
        <v>326552</v>
      </c>
      <c r="N154" s="11">
        <v>8750</v>
      </c>
      <c r="O154" s="11">
        <v>47496</v>
      </c>
      <c r="P154" s="11">
        <f t="shared" si="8"/>
        <v>471892</v>
      </c>
    </row>
    <row r="155" spans="1:16" ht="12.75" x14ac:dyDescent="0.2">
      <c r="A155" s="23" t="s">
        <v>72</v>
      </c>
      <c r="B155" s="20">
        <v>54159</v>
      </c>
      <c r="C155" s="20">
        <v>58872</v>
      </c>
      <c r="D155" s="20">
        <v>21527</v>
      </c>
      <c r="E155" s="20">
        <v>395243</v>
      </c>
      <c r="F155" s="20">
        <v>475642</v>
      </c>
      <c r="G155" s="20">
        <v>54301</v>
      </c>
      <c r="H155" s="20">
        <v>96496</v>
      </c>
      <c r="I155" s="33">
        <v>0</v>
      </c>
      <c r="J155" s="20">
        <v>150797</v>
      </c>
      <c r="K155" s="20">
        <v>106310</v>
      </c>
      <c r="L155" s="20">
        <v>219576</v>
      </c>
      <c r="M155" s="20">
        <v>325886</v>
      </c>
      <c r="N155" s="11">
        <v>8750</v>
      </c>
      <c r="O155" s="11">
        <v>44368</v>
      </c>
      <c r="P155" s="11">
        <f t="shared" si="8"/>
        <v>476683</v>
      </c>
    </row>
    <row r="156" spans="1:16" ht="12.75" x14ac:dyDescent="0.2">
      <c r="A156" s="23" t="s">
        <v>73</v>
      </c>
      <c r="B156" s="20">
        <v>59439</v>
      </c>
      <c r="C156" s="20">
        <v>59844</v>
      </c>
      <c r="D156" s="20">
        <v>21527</v>
      </c>
      <c r="E156" s="20">
        <v>392901</v>
      </c>
      <c r="F156" s="20">
        <v>474272</v>
      </c>
      <c r="G156" s="20">
        <v>52503</v>
      </c>
      <c r="H156" s="20">
        <v>96672</v>
      </c>
      <c r="I156" s="33">
        <v>0</v>
      </c>
      <c r="J156" s="20">
        <v>149175</v>
      </c>
      <c r="K156" s="20">
        <v>101946</v>
      </c>
      <c r="L156" s="20">
        <v>227662</v>
      </c>
      <c r="M156" s="20">
        <v>329608</v>
      </c>
      <c r="N156" s="11">
        <v>8750</v>
      </c>
      <c r="O156" s="11">
        <v>46178</v>
      </c>
      <c r="P156" s="11">
        <f t="shared" si="8"/>
        <v>478783</v>
      </c>
    </row>
    <row r="157" spans="1:16" ht="12.75" x14ac:dyDescent="0.2">
      <c r="A157" s="23" t="s">
        <v>65</v>
      </c>
      <c r="B157" s="20">
        <v>50814</v>
      </c>
      <c r="C157" s="20">
        <v>66093</v>
      </c>
      <c r="D157" s="20">
        <v>21040</v>
      </c>
      <c r="E157" s="20">
        <v>390187</v>
      </c>
      <c r="F157" s="20">
        <v>477320</v>
      </c>
      <c r="G157" s="20">
        <v>54194</v>
      </c>
      <c r="H157" s="20">
        <v>95046</v>
      </c>
      <c r="I157" s="33">
        <v>0</v>
      </c>
      <c r="J157" s="20">
        <v>149240</v>
      </c>
      <c r="K157" s="20">
        <v>101196</v>
      </c>
      <c r="L157" s="20">
        <v>224857</v>
      </c>
      <c r="M157" s="20">
        <v>326053</v>
      </c>
      <c r="N157" s="11">
        <v>8125</v>
      </c>
      <c r="O157" s="11">
        <v>44716</v>
      </c>
      <c r="P157" s="11">
        <f t="shared" si="8"/>
        <v>475293</v>
      </c>
    </row>
    <row r="158" spans="1:16" ht="12.75" x14ac:dyDescent="0.2">
      <c r="A158" s="19" t="s">
        <v>42</v>
      </c>
      <c r="B158" s="11"/>
      <c r="C158" s="20"/>
      <c r="D158" s="11"/>
      <c r="E158" s="11"/>
      <c r="F158" s="11"/>
      <c r="G158" s="11"/>
      <c r="H158" s="11"/>
      <c r="I158" s="20"/>
      <c r="J158" s="11"/>
      <c r="K158" s="11"/>
      <c r="L158" s="20"/>
      <c r="M158" s="11"/>
      <c r="N158" s="11"/>
      <c r="O158" s="11"/>
      <c r="P158" s="11"/>
    </row>
    <row r="159" spans="1:16" ht="12.75" x14ac:dyDescent="0.2">
      <c r="A159" s="23" t="s">
        <v>66</v>
      </c>
      <c r="B159" s="20">
        <v>51535</v>
      </c>
      <c r="C159" s="20">
        <v>71065</v>
      </c>
      <c r="D159" s="20">
        <v>21045</v>
      </c>
      <c r="E159" s="20">
        <v>390878</v>
      </c>
      <c r="F159" s="20">
        <v>482988</v>
      </c>
      <c r="G159" s="20">
        <v>52856</v>
      </c>
      <c r="H159" s="20">
        <v>98876</v>
      </c>
      <c r="I159" s="33">
        <v>0</v>
      </c>
      <c r="J159" s="20">
        <v>151732</v>
      </c>
      <c r="K159" s="20">
        <v>99923</v>
      </c>
      <c r="L159" s="20">
        <v>230385</v>
      </c>
      <c r="M159" s="20">
        <v>330308</v>
      </c>
      <c r="N159" s="11">
        <v>8125</v>
      </c>
      <c r="O159" s="11">
        <v>44358</v>
      </c>
      <c r="P159" s="11">
        <f t="shared" si="8"/>
        <v>482040</v>
      </c>
    </row>
    <row r="160" spans="1:16" ht="12.75" x14ac:dyDescent="0.2">
      <c r="A160" s="23" t="s">
        <v>67</v>
      </c>
      <c r="B160" s="20">
        <v>58321</v>
      </c>
      <c r="C160" s="20">
        <v>72462</v>
      </c>
      <c r="D160" s="20">
        <v>21007</v>
      </c>
      <c r="E160" s="20">
        <v>389797</v>
      </c>
      <c r="F160" s="20">
        <v>483266</v>
      </c>
      <c r="G160" s="20">
        <v>54503</v>
      </c>
      <c r="H160" s="20">
        <v>101471</v>
      </c>
      <c r="I160" s="33">
        <v>0</v>
      </c>
      <c r="J160" s="20">
        <v>155974</v>
      </c>
      <c r="K160" s="20">
        <v>99122</v>
      </c>
      <c r="L160" s="20">
        <v>234290</v>
      </c>
      <c r="M160" s="20">
        <v>333412</v>
      </c>
      <c r="N160" s="11">
        <v>8125</v>
      </c>
      <c r="O160" s="11">
        <v>44076</v>
      </c>
      <c r="P160" s="11">
        <f t="shared" si="8"/>
        <v>489386</v>
      </c>
    </row>
    <row r="161" spans="1:16" ht="12.75" x14ac:dyDescent="0.2">
      <c r="A161" s="23" t="s">
        <v>63</v>
      </c>
      <c r="B161" s="20">
        <v>74647</v>
      </c>
      <c r="C161" s="20">
        <v>67258</v>
      </c>
      <c r="D161" s="20">
        <v>21008</v>
      </c>
      <c r="E161" s="20">
        <v>388566</v>
      </c>
      <c r="F161" s="20">
        <v>476832</v>
      </c>
      <c r="G161" s="20">
        <v>57322</v>
      </c>
      <c r="H161" s="20">
        <v>108365</v>
      </c>
      <c r="I161" s="33">
        <v>0</v>
      </c>
      <c r="J161" s="20">
        <v>165687</v>
      </c>
      <c r="K161" s="20">
        <v>99835</v>
      </c>
      <c r="L161" s="20">
        <v>238442</v>
      </c>
      <c r="M161" s="20">
        <v>338277</v>
      </c>
      <c r="N161" s="11">
        <v>8125</v>
      </c>
      <c r="O161" s="11">
        <v>39390</v>
      </c>
      <c r="P161" s="11">
        <f t="shared" si="8"/>
        <v>503964</v>
      </c>
    </row>
    <row r="162" spans="1:16" ht="12.75" x14ac:dyDescent="0.2">
      <c r="A162" s="23" t="s">
        <v>68</v>
      </c>
      <c r="B162" s="20">
        <v>79063</v>
      </c>
      <c r="C162" s="20">
        <v>70153</v>
      </c>
      <c r="D162" s="20">
        <v>20987</v>
      </c>
      <c r="E162" s="20">
        <v>388712</v>
      </c>
      <c r="F162" s="20">
        <v>479852</v>
      </c>
      <c r="G162" s="20">
        <v>58207</v>
      </c>
      <c r="H162" s="20">
        <v>113460</v>
      </c>
      <c r="I162" s="33">
        <v>0</v>
      </c>
      <c r="J162" s="20">
        <v>171667</v>
      </c>
      <c r="K162" s="20">
        <v>102916</v>
      </c>
      <c r="L162" s="20">
        <v>242197</v>
      </c>
      <c r="M162" s="20">
        <v>345113</v>
      </c>
      <c r="N162" s="11">
        <v>8125</v>
      </c>
      <c r="O162" s="11">
        <v>34010</v>
      </c>
      <c r="P162" s="11">
        <f t="shared" si="8"/>
        <v>516780</v>
      </c>
    </row>
    <row r="163" spans="1:16" ht="12.75" x14ac:dyDescent="0.2">
      <c r="A163" s="23" t="s">
        <v>69</v>
      </c>
      <c r="B163" s="20">
        <v>78057</v>
      </c>
      <c r="C163" s="20">
        <v>79032</v>
      </c>
      <c r="D163" s="20">
        <v>20991</v>
      </c>
      <c r="E163" s="20">
        <v>383699</v>
      </c>
      <c r="F163" s="20">
        <v>483722</v>
      </c>
      <c r="G163" s="20">
        <v>55468</v>
      </c>
      <c r="H163" s="20">
        <v>107341</v>
      </c>
      <c r="I163" s="33">
        <v>0</v>
      </c>
      <c r="J163" s="20">
        <v>162809</v>
      </c>
      <c r="K163" s="20">
        <v>106975</v>
      </c>
      <c r="L163" s="20">
        <v>241462</v>
      </c>
      <c r="M163" s="20">
        <v>348437</v>
      </c>
      <c r="N163" s="11">
        <v>8125</v>
      </c>
      <c r="O163" s="11">
        <v>42408</v>
      </c>
      <c r="P163" s="11">
        <f t="shared" si="8"/>
        <v>511246</v>
      </c>
    </row>
    <row r="164" spans="1:16" ht="12.75" x14ac:dyDescent="0.2">
      <c r="A164" s="23" t="s">
        <v>64</v>
      </c>
      <c r="B164" s="20">
        <v>84999</v>
      </c>
      <c r="C164" s="20">
        <v>77208</v>
      </c>
      <c r="D164" s="20">
        <v>20998</v>
      </c>
      <c r="E164" s="20">
        <v>384905</v>
      </c>
      <c r="F164" s="20">
        <v>483111</v>
      </c>
      <c r="G164" s="20">
        <v>55818</v>
      </c>
      <c r="H164" s="20">
        <v>112566</v>
      </c>
      <c r="I164" s="33">
        <v>0</v>
      </c>
      <c r="J164" s="20">
        <v>168384</v>
      </c>
      <c r="K164" s="20">
        <v>107691</v>
      </c>
      <c r="L164" s="20">
        <v>242668</v>
      </c>
      <c r="M164" s="20">
        <v>350359</v>
      </c>
      <c r="N164" s="11">
        <v>7500</v>
      </c>
      <c r="O164" s="11">
        <v>41867</v>
      </c>
      <c r="P164" s="11">
        <f t="shared" si="8"/>
        <v>518743</v>
      </c>
    </row>
    <row r="165" spans="1:16" ht="12.75" x14ac:dyDescent="0.2">
      <c r="A165" s="23" t="s">
        <v>70</v>
      </c>
      <c r="B165" s="20">
        <v>86486</v>
      </c>
      <c r="C165" s="20">
        <v>82877</v>
      </c>
      <c r="D165" s="20">
        <v>21860</v>
      </c>
      <c r="E165" s="20">
        <v>381882</v>
      </c>
      <c r="F165" s="20">
        <v>486619</v>
      </c>
      <c r="G165" s="20">
        <v>58490</v>
      </c>
      <c r="H165" s="20">
        <v>113830</v>
      </c>
      <c r="I165" s="33">
        <v>0</v>
      </c>
      <c r="J165" s="20">
        <v>172320</v>
      </c>
      <c r="K165" s="20">
        <v>109369</v>
      </c>
      <c r="L165" s="20">
        <v>242344</v>
      </c>
      <c r="M165" s="20">
        <v>351713</v>
      </c>
      <c r="N165" s="11">
        <v>7500</v>
      </c>
      <c r="O165" s="11">
        <v>41572</v>
      </c>
      <c r="P165" s="11">
        <f t="shared" si="8"/>
        <v>524033</v>
      </c>
    </row>
    <row r="166" spans="1:16" ht="12.75" x14ac:dyDescent="0.2">
      <c r="A166" s="23" t="s">
        <v>71</v>
      </c>
      <c r="B166" s="20">
        <v>74063</v>
      </c>
      <c r="C166" s="20">
        <v>77649</v>
      </c>
      <c r="D166" s="20">
        <v>21525</v>
      </c>
      <c r="E166" s="20">
        <v>386640</v>
      </c>
      <c r="F166" s="20">
        <v>485814</v>
      </c>
      <c r="G166" s="20">
        <v>54939</v>
      </c>
      <c r="H166" s="20">
        <v>103884</v>
      </c>
      <c r="I166" s="33">
        <v>0</v>
      </c>
      <c r="J166" s="20">
        <v>158823</v>
      </c>
      <c r="K166" s="20">
        <v>109471</v>
      </c>
      <c r="L166" s="20">
        <v>241381</v>
      </c>
      <c r="M166" s="20">
        <v>350852</v>
      </c>
      <c r="N166" s="11">
        <v>7500</v>
      </c>
      <c r="O166" s="11">
        <v>42702</v>
      </c>
      <c r="P166" s="11">
        <f t="shared" si="8"/>
        <v>509675</v>
      </c>
    </row>
    <row r="167" spans="1:16" ht="12.75" x14ac:dyDescent="0.2">
      <c r="A167" s="23" t="s">
        <v>89</v>
      </c>
      <c r="B167" s="20">
        <v>53893</v>
      </c>
      <c r="C167" s="20">
        <v>86158</v>
      </c>
      <c r="D167" s="20">
        <v>21543</v>
      </c>
      <c r="E167" s="20">
        <v>393919</v>
      </c>
      <c r="F167" s="20">
        <v>501620</v>
      </c>
      <c r="G167" s="20">
        <v>56840</v>
      </c>
      <c r="H167" s="20">
        <v>104830</v>
      </c>
      <c r="I167" s="33">
        <v>0</v>
      </c>
      <c r="J167" s="20">
        <v>161670</v>
      </c>
      <c r="K167" s="20">
        <v>106531</v>
      </c>
      <c r="L167" s="20">
        <v>240585</v>
      </c>
      <c r="M167" s="20">
        <v>347116</v>
      </c>
      <c r="N167" s="11">
        <v>7500</v>
      </c>
      <c r="O167" s="11">
        <v>39227</v>
      </c>
      <c r="P167" s="11">
        <f t="shared" si="8"/>
        <v>508786</v>
      </c>
    </row>
    <row r="168" spans="1:16" ht="12.75" x14ac:dyDescent="0.2">
      <c r="A168" s="23" t="s">
        <v>72</v>
      </c>
      <c r="B168" s="20">
        <v>38821</v>
      </c>
      <c r="C168" s="20">
        <v>88869</v>
      </c>
      <c r="D168" s="20">
        <v>21557</v>
      </c>
      <c r="E168" s="20">
        <v>402750</v>
      </c>
      <c r="F168" s="20">
        <v>513176</v>
      </c>
      <c r="G168" s="20">
        <v>55366</v>
      </c>
      <c r="H168" s="20">
        <v>102645</v>
      </c>
      <c r="I168" s="33">
        <v>0</v>
      </c>
      <c r="J168" s="20">
        <v>158011</v>
      </c>
      <c r="K168" s="20">
        <v>107249</v>
      </c>
      <c r="L168" s="20">
        <v>239955</v>
      </c>
      <c r="M168" s="20">
        <v>347204</v>
      </c>
      <c r="N168" s="11">
        <v>7500</v>
      </c>
      <c r="O168" s="11">
        <v>39282</v>
      </c>
      <c r="P168" s="11">
        <f t="shared" si="8"/>
        <v>505215</v>
      </c>
    </row>
    <row r="169" spans="1:16" ht="12.75" x14ac:dyDescent="0.2">
      <c r="A169" s="23" t="s">
        <v>73</v>
      </c>
      <c r="B169" s="20">
        <v>41046</v>
      </c>
      <c r="C169" s="20">
        <v>89304</v>
      </c>
      <c r="D169" s="20">
        <v>21537</v>
      </c>
      <c r="E169" s="20">
        <v>410333</v>
      </c>
      <c r="F169" s="20">
        <v>521174</v>
      </c>
      <c r="G169" s="20">
        <v>54385</v>
      </c>
      <c r="H169" s="20">
        <v>99794</v>
      </c>
      <c r="I169" s="33">
        <v>0</v>
      </c>
      <c r="J169" s="20">
        <v>154179</v>
      </c>
      <c r="K169" s="20">
        <v>107163</v>
      </c>
      <c r="L169" s="20">
        <v>249224</v>
      </c>
      <c r="M169" s="20">
        <v>356387</v>
      </c>
      <c r="N169" s="11">
        <v>7500</v>
      </c>
      <c r="O169" s="11">
        <v>44154</v>
      </c>
      <c r="P169" s="11">
        <f t="shared" si="8"/>
        <v>510566</v>
      </c>
    </row>
    <row r="170" spans="1:16" ht="12.75" x14ac:dyDescent="0.2">
      <c r="A170" s="23" t="s">
        <v>65</v>
      </c>
      <c r="B170" s="20">
        <v>38993</v>
      </c>
      <c r="C170" s="20">
        <v>90341</v>
      </c>
      <c r="D170" s="20">
        <v>21580</v>
      </c>
      <c r="E170" s="20">
        <v>408617</v>
      </c>
      <c r="F170" s="20">
        <v>520538</v>
      </c>
      <c r="G170" s="20">
        <v>56740</v>
      </c>
      <c r="H170" s="20">
        <v>100489</v>
      </c>
      <c r="I170" s="33">
        <v>0</v>
      </c>
      <c r="J170" s="20">
        <v>157229</v>
      </c>
      <c r="K170" s="20">
        <v>109015</v>
      </c>
      <c r="L170" s="20">
        <v>246575</v>
      </c>
      <c r="M170" s="20">
        <v>355590</v>
      </c>
      <c r="N170" s="11">
        <v>6875</v>
      </c>
      <c r="O170" s="11">
        <v>39837</v>
      </c>
      <c r="P170" s="11">
        <f t="shared" si="8"/>
        <v>512819</v>
      </c>
    </row>
    <row r="171" spans="1:16" ht="15" customHeight="1" x14ac:dyDescent="0.2">
      <c r="A171" s="26">
        <v>1995</v>
      </c>
      <c r="B171" s="27"/>
      <c r="C171" s="27"/>
      <c r="D171" s="11"/>
      <c r="E171" s="11"/>
      <c r="F171" s="20"/>
      <c r="G171" s="11"/>
      <c r="H171" s="11"/>
      <c r="I171" s="21"/>
      <c r="J171" s="20"/>
      <c r="K171" s="11"/>
      <c r="L171" s="11"/>
      <c r="M171" s="20"/>
      <c r="N171" s="11"/>
      <c r="O171" s="11"/>
      <c r="P171" s="11"/>
    </row>
    <row r="172" spans="1:16" ht="12.75" x14ac:dyDescent="0.2">
      <c r="A172" s="23" t="s">
        <v>66</v>
      </c>
      <c r="B172" s="20">
        <v>33399</v>
      </c>
      <c r="C172" s="20">
        <v>93465</v>
      </c>
      <c r="D172" s="20">
        <v>22238</v>
      </c>
      <c r="E172" s="20">
        <v>411222</v>
      </c>
      <c r="F172" s="20">
        <v>526925</v>
      </c>
      <c r="G172" s="20">
        <v>53610</v>
      </c>
      <c r="H172" s="20">
        <v>94633</v>
      </c>
      <c r="I172" s="33">
        <v>0</v>
      </c>
      <c r="J172" s="20">
        <v>148243</v>
      </c>
      <c r="K172" s="20">
        <v>111364</v>
      </c>
      <c r="L172" s="20">
        <v>251591</v>
      </c>
      <c r="M172" s="20">
        <v>362955</v>
      </c>
      <c r="N172" s="11">
        <v>6875</v>
      </c>
      <c r="O172" s="11">
        <v>42251</v>
      </c>
      <c r="P172" s="11">
        <f t="shared" si="8"/>
        <v>511198</v>
      </c>
    </row>
    <row r="173" spans="1:16" ht="12.75" x14ac:dyDescent="0.2">
      <c r="A173" s="23" t="s">
        <v>67</v>
      </c>
      <c r="B173" s="20">
        <v>44475</v>
      </c>
      <c r="C173" s="20">
        <v>97421</v>
      </c>
      <c r="D173" s="20">
        <v>22182</v>
      </c>
      <c r="E173" s="20">
        <v>410662</v>
      </c>
      <c r="F173" s="20">
        <v>530265</v>
      </c>
      <c r="G173" s="20">
        <v>54365</v>
      </c>
      <c r="H173" s="20">
        <v>98611</v>
      </c>
      <c r="I173" s="33">
        <v>0</v>
      </c>
      <c r="J173" s="20">
        <v>152976</v>
      </c>
      <c r="K173" s="20">
        <v>109755</v>
      </c>
      <c r="L173" s="20">
        <v>263744</v>
      </c>
      <c r="M173" s="20">
        <v>373499</v>
      </c>
      <c r="N173" s="11">
        <v>6875</v>
      </c>
      <c r="O173" s="11">
        <v>41390</v>
      </c>
      <c r="P173" s="11">
        <f t="shared" si="8"/>
        <v>526475</v>
      </c>
    </row>
    <row r="174" spans="1:16" ht="12.75" x14ac:dyDescent="0.2">
      <c r="A174" s="23" t="s">
        <v>63</v>
      </c>
      <c r="B174" s="20">
        <v>63967</v>
      </c>
      <c r="C174" s="20">
        <v>106573</v>
      </c>
      <c r="D174" s="20">
        <v>22191</v>
      </c>
      <c r="E174" s="20">
        <v>408891</v>
      </c>
      <c r="F174" s="20">
        <v>537655</v>
      </c>
      <c r="G174" s="20">
        <v>58500</v>
      </c>
      <c r="H174" s="20">
        <v>108927</v>
      </c>
      <c r="I174" s="33">
        <v>0</v>
      </c>
      <c r="J174" s="20">
        <v>167427</v>
      </c>
      <c r="K174" s="20">
        <v>110954</v>
      </c>
      <c r="L174" s="20">
        <v>266531</v>
      </c>
      <c r="M174" s="20">
        <v>377485</v>
      </c>
      <c r="N174" s="11">
        <v>6875</v>
      </c>
      <c r="O174" s="11">
        <v>49835</v>
      </c>
      <c r="P174" s="11">
        <f t="shared" si="8"/>
        <v>544912</v>
      </c>
    </row>
    <row r="175" spans="1:16" ht="12.75" x14ac:dyDescent="0.2">
      <c r="A175" s="23" t="s">
        <v>68</v>
      </c>
      <c r="B175" s="20">
        <v>62928</v>
      </c>
      <c r="C175" s="20">
        <v>107801</v>
      </c>
      <c r="D175" s="20">
        <v>22207</v>
      </c>
      <c r="E175" s="20">
        <v>412369</v>
      </c>
      <c r="F175" s="20">
        <v>542377</v>
      </c>
      <c r="G175" s="20">
        <v>60951</v>
      </c>
      <c r="H175" s="20">
        <v>110389</v>
      </c>
      <c r="I175" s="33">
        <v>0</v>
      </c>
      <c r="J175" s="20">
        <v>171340</v>
      </c>
      <c r="K175" s="20">
        <v>111879</v>
      </c>
      <c r="L175" s="20">
        <v>269612</v>
      </c>
      <c r="M175" s="20">
        <v>381491</v>
      </c>
      <c r="N175" s="11">
        <v>6875</v>
      </c>
      <c r="O175" s="11">
        <v>45599</v>
      </c>
      <c r="P175" s="11">
        <f t="shared" si="8"/>
        <v>552831</v>
      </c>
    </row>
    <row r="176" spans="1:16" ht="12.75" x14ac:dyDescent="0.2">
      <c r="A176" s="23" t="s">
        <v>69</v>
      </c>
      <c r="B176" s="20">
        <v>71619</v>
      </c>
      <c r="C176" s="20">
        <v>111773</v>
      </c>
      <c r="D176" s="20">
        <v>22014</v>
      </c>
      <c r="E176" s="20">
        <v>413256</v>
      </c>
      <c r="F176" s="20">
        <v>547043</v>
      </c>
      <c r="G176" s="20">
        <v>56552</v>
      </c>
      <c r="H176" s="20">
        <v>109089</v>
      </c>
      <c r="I176" s="33">
        <v>0</v>
      </c>
      <c r="J176" s="20">
        <v>165641</v>
      </c>
      <c r="K176" s="20">
        <v>111000</v>
      </c>
      <c r="L176" s="20">
        <v>280521</v>
      </c>
      <c r="M176" s="20">
        <v>391521</v>
      </c>
      <c r="N176" s="11">
        <v>6875</v>
      </c>
      <c r="O176" s="11">
        <v>54625</v>
      </c>
      <c r="P176" s="11">
        <f t="shared" si="8"/>
        <v>557162</v>
      </c>
    </row>
    <row r="177" spans="1:16" ht="12.75" x14ac:dyDescent="0.2">
      <c r="A177" s="23" t="s">
        <v>64</v>
      </c>
      <c r="B177" s="20">
        <v>72923</v>
      </c>
      <c r="C177" s="20">
        <v>110569</v>
      </c>
      <c r="D177" s="20">
        <v>22079</v>
      </c>
      <c r="E177" s="20">
        <v>417790</v>
      </c>
      <c r="F177" s="20">
        <v>550438</v>
      </c>
      <c r="G177" s="20">
        <v>59770</v>
      </c>
      <c r="H177" s="20">
        <v>111973</v>
      </c>
      <c r="I177" s="33">
        <v>0</v>
      </c>
      <c r="J177" s="20">
        <v>171743</v>
      </c>
      <c r="K177" s="20">
        <v>114356</v>
      </c>
      <c r="L177" s="20">
        <v>286236</v>
      </c>
      <c r="M177" s="20">
        <v>400592</v>
      </c>
      <c r="N177" s="11">
        <v>6250</v>
      </c>
      <c r="O177" s="11">
        <v>44776</v>
      </c>
      <c r="P177" s="11">
        <f t="shared" si="8"/>
        <v>572335</v>
      </c>
    </row>
    <row r="178" spans="1:16" ht="12.75" x14ac:dyDescent="0.2">
      <c r="A178" s="23" t="s">
        <v>70</v>
      </c>
      <c r="B178" s="20">
        <v>87783</v>
      </c>
      <c r="C178" s="20">
        <v>110597</v>
      </c>
      <c r="D178" s="20">
        <v>22096</v>
      </c>
      <c r="E178" s="20">
        <v>416537</v>
      </c>
      <c r="F178" s="20">
        <v>549230</v>
      </c>
      <c r="G178" s="20">
        <v>60326</v>
      </c>
      <c r="H178" s="20">
        <v>110073</v>
      </c>
      <c r="I178" s="33">
        <v>0</v>
      </c>
      <c r="J178" s="20">
        <v>170399</v>
      </c>
      <c r="K178" s="20">
        <v>116658</v>
      </c>
      <c r="L178" s="20">
        <v>289378</v>
      </c>
      <c r="M178" s="20">
        <v>406036</v>
      </c>
      <c r="N178" s="11">
        <v>6250</v>
      </c>
      <c r="O178" s="11">
        <v>54328</v>
      </c>
      <c r="P178" s="11">
        <f t="shared" si="8"/>
        <v>576435</v>
      </c>
    </row>
    <row r="179" spans="1:16" ht="12.75" x14ac:dyDescent="0.2">
      <c r="A179" s="23" t="s">
        <v>71</v>
      </c>
      <c r="B179" s="20">
        <v>82263</v>
      </c>
      <c r="C179" s="20">
        <v>114246</v>
      </c>
      <c r="D179" s="20">
        <v>21649</v>
      </c>
      <c r="E179" s="20">
        <v>428091</v>
      </c>
      <c r="F179" s="20">
        <v>563986</v>
      </c>
      <c r="G179" s="20">
        <v>58697</v>
      </c>
      <c r="H179" s="20">
        <v>102334</v>
      </c>
      <c r="I179" s="33">
        <v>0</v>
      </c>
      <c r="J179" s="20">
        <v>161031</v>
      </c>
      <c r="K179" s="20">
        <v>112702</v>
      </c>
      <c r="L179" s="20">
        <v>308164</v>
      </c>
      <c r="M179" s="20">
        <v>420866</v>
      </c>
      <c r="N179" s="11">
        <v>6250</v>
      </c>
      <c r="O179" s="11">
        <v>58102</v>
      </c>
      <c r="P179" s="11">
        <f t="shared" si="8"/>
        <v>581897</v>
      </c>
    </row>
    <row r="180" spans="1:16" ht="12.75" x14ac:dyDescent="0.2">
      <c r="A180" s="23" t="s">
        <v>89</v>
      </c>
      <c r="B180" s="20">
        <v>95319</v>
      </c>
      <c r="C180" s="20">
        <v>112934</v>
      </c>
      <c r="D180" s="20">
        <v>16880</v>
      </c>
      <c r="E180" s="20">
        <v>431638</v>
      </c>
      <c r="F180" s="20">
        <v>561452</v>
      </c>
      <c r="G180" s="20">
        <v>60735</v>
      </c>
      <c r="H180" s="20">
        <v>104479</v>
      </c>
      <c r="I180" s="33">
        <v>0</v>
      </c>
      <c r="J180" s="20">
        <v>165214</v>
      </c>
      <c r="K180" s="20">
        <v>112122</v>
      </c>
      <c r="L180" s="20">
        <v>312250</v>
      </c>
      <c r="M180" s="20">
        <v>424372</v>
      </c>
      <c r="N180" s="11">
        <v>6250</v>
      </c>
      <c r="O180" s="11">
        <v>60935</v>
      </c>
      <c r="P180" s="11">
        <f t="shared" si="8"/>
        <v>589586</v>
      </c>
    </row>
    <row r="181" spans="1:16" ht="12.75" x14ac:dyDescent="0.2">
      <c r="A181" s="23" t="s">
        <v>72</v>
      </c>
      <c r="B181" s="20">
        <v>91899</v>
      </c>
      <c r="C181" s="20">
        <v>119075</v>
      </c>
      <c r="D181" s="20">
        <v>16849</v>
      </c>
      <c r="E181" s="20">
        <v>437812</v>
      </c>
      <c r="F181" s="20">
        <v>573736</v>
      </c>
      <c r="G181" s="20">
        <v>56512</v>
      </c>
      <c r="H181" s="20">
        <v>106321</v>
      </c>
      <c r="I181" s="33">
        <v>0</v>
      </c>
      <c r="J181" s="20">
        <v>162833</v>
      </c>
      <c r="K181" s="20">
        <v>112460</v>
      </c>
      <c r="L181" s="20">
        <v>321134</v>
      </c>
      <c r="M181" s="20">
        <v>433594</v>
      </c>
      <c r="N181" s="11">
        <v>6250</v>
      </c>
      <c r="O181" s="11">
        <v>62958</v>
      </c>
      <c r="P181" s="11">
        <f t="shared" si="8"/>
        <v>596427</v>
      </c>
    </row>
    <row r="182" spans="1:16" ht="12.75" x14ac:dyDescent="0.2">
      <c r="A182" s="23" t="s">
        <v>73</v>
      </c>
      <c r="B182" s="20">
        <v>100907</v>
      </c>
      <c r="C182" s="20">
        <v>116032</v>
      </c>
      <c r="D182" s="20">
        <v>17332</v>
      </c>
      <c r="E182" s="20">
        <v>443446</v>
      </c>
      <c r="F182" s="20">
        <v>576810</v>
      </c>
      <c r="G182" s="20">
        <v>59072</v>
      </c>
      <c r="H182" s="20">
        <v>105868</v>
      </c>
      <c r="I182" s="33">
        <v>0</v>
      </c>
      <c r="J182" s="20">
        <v>164940</v>
      </c>
      <c r="K182" s="20">
        <v>113107</v>
      </c>
      <c r="L182" s="20">
        <v>326442</v>
      </c>
      <c r="M182" s="20">
        <v>439549</v>
      </c>
      <c r="N182" s="11">
        <v>6250</v>
      </c>
      <c r="O182" s="11">
        <v>66978</v>
      </c>
      <c r="P182" s="11">
        <f t="shared" si="8"/>
        <v>604489</v>
      </c>
    </row>
    <row r="183" spans="1:16" ht="12.75" x14ac:dyDescent="0.2">
      <c r="A183" s="23" t="s">
        <v>65</v>
      </c>
      <c r="B183" s="20">
        <v>91867</v>
      </c>
      <c r="C183" s="20">
        <v>122652</v>
      </c>
      <c r="D183" s="20">
        <v>19288</v>
      </c>
      <c r="E183" s="20">
        <v>441399</v>
      </c>
      <c r="F183" s="20">
        <v>583339</v>
      </c>
      <c r="G183" s="20">
        <v>61421</v>
      </c>
      <c r="H183" s="20">
        <v>103572</v>
      </c>
      <c r="I183" s="33">
        <v>0</v>
      </c>
      <c r="J183" s="20">
        <v>164993</v>
      </c>
      <c r="K183" s="20">
        <v>114361</v>
      </c>
      <c r="L183" s="20">
        <v>334188</v>
      </c>
      <c r="M183" s="20">
        <v>448549</v>
      </c>
      <c r="N183" s="11">
        <v>5625</v>
      </c>
      <c r="O183" s="11">
        <v>56039</v>
      </c>
      <c r="P183" s="11">
        <f t="shared" si="8"/>
        <v>613542</v>
      </c>
    </row>
    <row r="184" spans="1:16" ht="12.75" x14ac:dyDescent="0.2">
      <c r="A184" s="19" t="s">
        <v>43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 spans="1:16" ht="12.75" x14ac:dyDescent="0.2">
      <c r="A185" s="23" t="s">
        <v>66</v>
      </c>
      <c r="B185" s="20">
        <v>91237</v>
      </c>
      <c r="C185" s="20">
        <v>118922</v>
      </c>
      <c r="D185" s="20">
        <v>19252</v>
      </c>
      <c r="E185" s="20">
        <v>445388</v>
      </c>
      <c r="F185" s="20">
        <v>583562</v>
      </c>
      <c r="G185" s="20">
        <v>57518</v>
      </c>
      <c r="H185" s="20">
        <v>104941</v>
      </c>
      <c r="I185" s="33">
        <v>0</v>
      </c>
      <c r="J185" s="20">
        <v>162459</v>
      </c>
      <c r="K185" s="20">
        <v>112249</v>
      </c>
      <c r="L185" s="20">
        <v>334880</v>
      </c>
      <c r="M185" s="20">
        <v>447129</v>
      </c>
      <c r="N185" s="11">
        <v>5625</v>
      </c>
      <c r="O185" s="11">
        <v>59586</v>
      </c>
      <c r="P185" s="11">
        <f>K185+M185</f>
        <v>559378</v>
      </c>
    </row>
    <row r="186" spans="1:16" ht="12.75" x14ac:dyDescent="0.2">
      <c r="A186" s="23" t="s">
        <v>67</v>
      </c>
      <c r="B186" s="20">
        <v>89509</v>
      </c>
      <c r="C186" s="20">
        <v>121817</v>
      </c>
      <c r="D186" s="20">
        <v>19239</v>
      </c>
      <c r="E186" s="20">
        <v>448398</v>
      </c>
      <c r="F186" s="20">
        <v>589454</v>
      </c>
      <c r="G186" s="20">
        <v>58888</v>
      </c>
      <c r="H186" s="20">
        <v>111168</v>
      </c>
      <c r="I186" s="33">
        <v>0</v>
      </c>
      <c r="J186" s="20">
        <v>170056</v>
      </c>
      <c r="K186" s="20">
        <v>111311</v>
      </c>
      <c r="L186" s="20">
        <v>343011</v>
      </c>
      <c r="M186" s="20">
        <v>454322</v>
      </c>
      <c r="N186" s="11">
        <v>5625</v>
      </c>
      <c r="O186" s="11">
        <v>48960</v>
      </c>
      <c r="P186" s="11">
        <f t="shared" ref="P186:P235" si="9">K186+M186</f>
        <v>565633</v>
      </c>
    </row>
    <row r="187" spans="1:16" ht="12.75" x14ac:dyDescent="0.2">
      <c r="A187" s="23" t="s">
        <v>63</v>
      </c>
      <c r="B187" s="20">
        <v>113877</v>
      </c>
      <c r="C187" s="20">
        <v>133374</v>
      </c>
      <c r="D187" s="20">
        <v>19145</v>
      </c>
      <c r="E187" s="20">
        <v>433733</v>
      </c>
      <c r="F187" s="20">
        <v>586252</v>
      </c>
      <c r="G187" s="20">
        <v>64497</v>
      </c>
      <c r="H187" s="20">
        <v>116212</v>
      </c>
      <c r="I187" s="33">
        <v>0</v>
      </c>
      <c r="J187" s="20">
        <v>180709</v>
      </c>
      <c r="K187" s="20">
        <v>114527</v>
      </c>
      <c r="L187" s="20">
        <v>353538</v>
      </c>
      <c r="M187" s="20">
        <v>468065</v>
      </c>
      <c r="N187" s="11">
        <v>5625</v>
      </c>
      <c r="O187" s="11">
        <v>45730</v>
      </c>
      <c r="P187" s="11">
        <f t="shared" si="9"/>
        <v>582592</v>
      </c>
    </row>
    <row r="188" spans="1:16" ht="12.75" x14ac:dyDescent="0.2">
      <c r="A188" s="23" t="s">
        <v>68</v>
      </c>
      <c r="B188" s="20">
        <v>110548</v>
      </c>
      <c r="C188" s="20">
        <v>133793</v>
      </c>
      <c r="D188" s="20">
        <v>18865</v>
      </c>
      <c r="E188" s="20">
        <v>437867</v>
      </c>
      <c r="F188" s="20">
        <v>590525</v>
      </c>
      <c r="G188" s="20">
        <v>61663</v>
      </c>
      <c r="H188" s="20">
        <v>116034</v>
      </c>
      <c r="I188" s="33">
        <v>0</v>
      </c>
      <c r="J188" s="20">
        <v>177697</v>
      </c>
      <c r="K188" s="20">
        <v>115955</v>
      </c>
      <c r="L188" s="20">
        <v>353160</v>
      </c>
      <c r="M188" s="20">
        <v>469115</v>
      </c>
      <c r="N188" s="11">
        <v>5625</v>
      </c>
      <c r="O188" s="11">
        <v>48636</v>
      </c>
      <c r="P188" s="11">
        <f t="shared" si="9"/>
        <v>585070</v>
      </c>
    </row>
    <row r="189" spans="1:16" ht="12.75" x14ac:dyDescent="0.2">
      <c r="A189" s="23" t="s">
        <v>69</v>
      </c>
      <c r="B189" s="20">
        <v>109746</v>
      </c>
      <c r="C189" s="20">
        <v>135667</v>
      </c>
      <c r="D189" s="20">
        <v>17698</v>
      </c>
      <c r="E189" s="20">
        <v>445022</v>
      </c>
      <c r="F189" s="20">
        <v>598387</v>
      </c>
      <c r="G189" s="20">
        <v>65516</v>
      </c>
      <c r="H189" s="20">
        <v>119794</v>
      </c>
      <c r="I189" s="33">
        <v>0</v>
      </c>
      <c r="J189" s="20">
        <v>185310</v>
      </c>
      <c r="K189" s="20">
        <v>118738</v>
      </c>
      <c r="L189" s="20">
        <v>345375</v>
      </c>
      <c r="M189" s="20">
        <v>464113</v>
      </c>
      <c r="N189" s="11">
        <v>5625</v>
      </c>
      <c r="O189" s="11">
        <v>53085</v>
      </c>
      <c r="P189" s="11">
        <f t="shared" si="9"/>
        <v>582851</v>
      </c>
    </row>
    <row r="190" spans="1:16" ht="12.75" x14ac:dyDescent="0.2">
      <c r="A190" s="23" t="s">
        <v>64</v>
      </c>
      <c r="B190" s="20">
        <v>101115</v>
      </c>
      <c r="C190" s="20">
        <v>132301</v>
      </c>
      <c r="D190" s="20">
        <v>17696</v>
      </c>
      <c r="E190" s="20">
        <v>448676</v>
      </c>
      <c r="F190" s="20">
        <v>598673</v>
      </c>
      <c r="G190" s="20">
        <v>65941</v>
      </c>
      <c r="H190" s="20">
        <v>117490</v>
      </c>
      <c r="I190" s="33">
        <v>0</v>
      </c>
      <c r="J190" s="20">
        <v>183431</v>
      </c>
      <c r="K190" s="20">
        <v>122133</v>
      </c>
      <c r="L190" s="20">
        <v>349594</v>
      </c>
      <c r="M190" s="20">
        <v>471727</v>
      </c>
      <c r="N190" s="11">
        <v>5625</v>
      </c>
      <c r="O190" s="11">
        <v>39005</v>
      </c>
      <c r="P190" s="11">
        <f t="shared" si="9"/>
        <v>593860</v>
      </c>
    </row>
    <row r="191" spans="1:16" ht="12.75" x14ac:dyDescent="0.2">
      <c r="A191" s="23" t="s">
        <v>70</v>
      </c>
      <c r="B191" s="20">
        <v>156671</v>
      </c>
      <c r="C191" s="20">
        <v>82315</v>
      </c>
      <c r="D191" s="20">
        <v>17920</v>
      </c>
      <c r="E191" s="20">
        <v>452120</v>
      </c>
      <c r="F191" s="20">
        <v>552355</v>
      </c>
      <c r="G191" s="20">
        <v>61117</v>
      </c>
      <c r="H191" s="20">
        <v>117899</v>
      </c>
      <c r="I191" s="33">
        <v>0</v>
      </c>
      <c r="J191" s="20">
        <v>179016</v>
      </c>
      <c r="K191" s="20">
        <v>123130</v>
      </c>
      <c r="L191" s="20">
        <v>332685</v>
      </c>
      <c r="M191" s="20">
        <v>455815</v>
      </c>
      <c r="N191" s="11">
        <v>29000</v>
      </c>
      <c r="O191" s="11">
        <v>45195</v>
      </c>
      <c r="P191" s="11">
        <f t="shared" si="9"/>
        <v>578945</v>
      </c>
    </row>
    <row r="192" spans="1:16" ht="12.75" x14ac:dyDescent="0.2">
      <c r="A192" s="23" t="s">
        <v>71</v>
      </c>
      <c r="B192" s="20">
        <v>177255</v>
      </c>
      <c r="C192" s="20">
        <v>82353</v>
      </c>
      <c r="D192" s="20">
        <v>18149</v>
      </c>
      <c r="E192" s="20">
        <v>453875</v>
      </c>
      <c r="F192" s="20">
        <v>554377</v>
      </c>
      <c r="G192" s="20">
        <v>65758</v>
      </c>
      <c r="H192" s="20">
        <v>122420</v>
      </c>
      <c r="I192" s="33">
        <v>0</v>
      </c>
      <c r="J192" s="20">
        <v>188178</v>
      </c>
      <c r="K192" s="20">
        <v>125609</v>
      </c>
      <c r="L192" s="20">
        <v>343760</v>
      </c>
      <c r="M192" s="20">
        <v>469369</v>
      </c>
      <c r="N192" s="11">
        <v>29000</v>
      </c>
      <c r="O192" s="11">
        <v>45085</v>
      </c>
      <c r="P192" s="11">
        <f t="shared" si="9"/>
        <v>594978</v>
      </c>
    </row>
    <row r="193" spans="1:16" ht="12.75" x14ac:dyDescent="0.2">
      <c r="A193" s="23" t="s">
        <v>89</v>
      </c>
      <c r="B193" s="20">
        <v>159040</v>
      </c>
      <c r="C193" s="20">
        <v>86957</v>
      </c>
      <c r="D193" s="20">
        <v>18502</v>
      </c>
      <c r="E193" s="20">
        <v>464280</v>
      </c>
      <c r="F193" s="20">
        <v>569739</v>
      </c>
      <c r="G193" s="20">
        <v>61761</v>
      </c>
      <c r="H193" s="20">
        <v>116157</v>
      </c>
      <c r="I193" s="33">
        <v>0</v>
      </c>
      <c r="J193" s="20">
        <v>177918</v>
      </c>
      <c r="K193" s="20">
        <v>127516</v>
      </c>
      <c r="L193" s="20">
        <v>344754</v>
      </c>
      <c r="M193" s="20">
        <v>472270</v>
      </c>
      <c r="N193" s="11">
        <v>29000</v>
      </c>
      <c r="O193" s="11">
        <v>49591</v>
      </c>
      <c r="P193" s="11">
        <f t="shared" si="9"/>
        <v>599786</v>
      </c>
    </row>
    <row r="194" spans="1:16" ht="12.75" x14ac:dyDescent="0.2">
      <c r="A194" s="23" t="s">
        <v>72</v>
      </c>
      <c r="B194" s="20">
        <v>131983</v>
      </c>
      <c r="C194" s="20">
        <v>89860</v>
      </c>
      <c r="D194" s="20">
        <v>19253</v>
      </c>
      <c r="E194" s="20">
        <v>478533</v>
      </c>
      <c r="F194" s="20">
        <v>587646</v>
      </c>
      <c r="G194" s="20">
        <v>58364</v>
      </c>
      <c r="H194" s="20">
        <v>106675</v>
      </c>
      <c r="I194" s="33">
        <v>0</v>
      </c>
      <c r="J194" s="20">
        <v>165039</v>
      </c>
      <c r="K194" s="20">
        <v>121339</v>
      </c>
      <c r="L194" s="20">
        <v>348651</v>
      </c>
      <c r="M194" s="20">
        <v>469990</v>
      </c>
      <c r="N194" s="11">
        <v>29000</v>
      </c>
      <c r="O194" s="11">
        <v>55600</v>
      </c>
      <c r="P194" s="11">
        <f t="shared" si="9"/>
        <v>591329</v>
      </c>
    </row>
    <row r="195" spans="1:16" ht="12.75" x14ac:dyDescent="0.2">
      <c r="A195" s="23" t="s">
        <v>73</v>
      </c>
      <c r="B195" s="20">
        <v>143169</v>
      </c>
      <c r="C195" s="20">
        <v>85822</v>
      </c>
      <c r="D195" s="20">
        <v>18656</v>
      </c>
      <c r="E195" s="20">
        <v>485704</v>
      </c>
      <c r="F195" s="20">
        <v>590182</v>
      </c>
      <c r="G195" s="20">
        <v>64734</v>
      </c>
      <c r="H195" s="20">
        <v>114025</v>
      </c>
      <c r="I195" s="33">
        <v>0</v>
      </c>
      <c r="J195" s="20">
        <v>178759</v>
      </c>
      <c r="K195" s="20">
        <v>124850</v>
      </c>
      <c r="L195" s="20">
        <v>350048</v>
      </c>
      <c r="M195" s="20">
        <v>474898</v>
      </c>
      <c r="N195" s="11">
        <v>29000</v>
      </c>
      <c r="O195" s="11">
        <v>50694</v>
      </c>
      <c r="P195" s="11">
        <f t="shared" si="9"/>
        <v>599748</v>
      </c>
    </row>
    <row r="196" spans="1:16" ht="12.75" x14ac:dyDescent="0.2">
      <c r="A196" s="23" t="s">
        <v>65</v>
      </c>
      <c r="B196" s="20">
        <v>142736</v>
      </c>
      <c r="C196" s="20">
        <v>80877</v>
      </c>
      <c r="D196" s="20">
        <v>18738</v>
      </c>
      <c r="E196" s="20">
        <v>481339</v>
      </c>
      <c r="F196" s="20">
        <v>580954</v>
      </c>
      <c r="G196" s="20">
        <v>63613</v>
      </c>
      <c r="H196" s="20">
        <v>113991</v>
      </c>
      <c r="I196" s="33">
        <v>0</v>
      </c>
      <c r="J196" s="20">
        <v>177604</v>
      </c>
      <c r="K196" s="20">
        <v>120154</v>
      </c>
      <c r="L196" s="20">
        <v>347584</v>
      </c>
      <c r="M196" s="20">
        <v>467738</v>
      </c>
      <c r="N196" s="11">
        <v>28375</v>
      </c>
      <c r="O196" s="11">
        <v>49973</v>
      </c>
      <c r="P196" s="11">
        <f t="shared" si="9"/>
        <v>587892</v>
      </c>
    </row>
    <row r="197" spans="1:16" ht="12.75" x14ac:dyDescent="0.2">
      <c r="A197" s="19" t="s">
        <v>44</v>
      </c>
      <c r="B197" s="11"/>
      <c r="C197" s="20"/>
      <c r="D197" s="11"/>
      <c r="E197" s="11"/>
      <c r="F197" s="11"/>
      <c r="G197" s="11"/>
      <c r="H197" s="11"/>
      <c r="I197" s="11"/>
      <c r="J197" s="11"/>
      <c r="K197" s="11"/>
      <c r="L197" s="20"/>
      <c r="M197" s="11"/>
      <c r="N197" s="11"/>
      <c r="O197" s="11"/>
      <c r="P197" s="11"/>
    </row>
    <row r="198" spans="1:16" ht="12.75" x14ac:dyDescent="0.2">
      <c r="A198" s="23" t="s">
        <v>66</v>
      </c>
      <c r="B198" s="20">
        <v>134364</v>
      </c>
      <c r="C198" s="20">
        <v>87020</v>
      </c>
      <c r="D198" s="20">
        <v>18385</v>
      </c>
      <c r="E198" s="20">
        <v>492350</v>
      </c>
      <c r="F198" s="20">
        <v>597755</v>
      </c>
      <c r="G198" s="20">
        <v>63942</v>
      </c>
      <c r="H198" s="20">
        <v>118403</v>
      </c>
      <c r="I198" s="33">
        <v>0</v>
      </c>
      <c r="J198" s="20">
        <v>182345</v>
      </c>
      <c r="K198" s="20">
        <v>123056</v>
      </c>
      <c r="L198" s="20">
        <v>346016</v>
      </c>
      <c r="M198" s="20">
        <v>469072</v>
      </c>
      <c r="N198" s="11">
        <v>28375</v>
      </c>
      <c r="O198" s="11">
        <v>52327</v>
      </c>
      <c r="P198" s="11">
        <f t="shared" si="9"/>
        <v>592128</v>
      </c>
    </row>
    <row r="199" spans="1:16" ht="12.75" x14ac:dyDescent="0.2">
      <c r="A199" s="23" t="s">
        <v>67</v>
      </c>
      <c r="B199" s="20">
        <v>150511</v>
      </c>
      <c r="C199" s="20">
        <v>89250</v>
      </c>
      <c r="D199" s="20">
        <v>9451</v>
      </c>
      <c r="E199" s="20">
        <v>492393</v>
      </c>
      <c r="F199" s="20">
        <v>591094</v>
      </c>
      <c r="G199" s="20">
        <v>65262</v>
      </c>
      <c r="H199" s="20">
        <v>119547</v>
      </c>
      <c r="I199" s="33">
        <v>0</v>
      </c>
      <c r="J199" s="20">
        <v>184809</v>
      </c>
      <c r="K199" s="20">
        <v>125078</v>
      </c>
      <c r="L199" s="20">
        <v>356077</v>
      </c>
      <c r="M199" s="20">
        <v>481155</v>
      </c>
      <c r="N199" s="11">
        <v>28375</v>
      </c>
      <c r="O199" s="11">
        <v>47266</v>
      </c>
      <c r="P199" s="11">
        <f t="shared" si="9"/>
        <v>606233</v>
      </c>
    </row>
    <row r="200" spans="1:16" ht="12.75" x14ac:dyDescent="0.2">
      <c r="A200" s="23" t="s">
        <v>63</v>
      </c>
      <c r="B200" s="20">
        <v>157808</v>
      </c>
      <c r="C200" s="20">
        <v>91818</v>
      </c>
      <c r="D200" s="20">
        <v>9214</v>
      </c>
      <c r="E200" s="20">
        <v>504546</v>
      </c>
      <c r="F200" s="20">
        <v>605578</v>
      </c>
      <c r="G200" s="20">
        <v>67495</v>
      </c>
      <c r="H200" s="20">
        <v>119322</v>
      </c>
      <c r="I200" s="33">
        <v>0</v>
      </c>
      <c r="J200" s="20">
        <v>186817</v>
      </c>
      <c r="K200" s="20">
        <v>125427</v>
      </c>
      <c r="L200" s="20">
        <v>375017</v>
      </c>
      <c r="M200" s="20">
        <v>500444</v>
      </c>
      <c r="N200" s="11">
        <v>28375</v>
      </c>
      <c r="O200" s="11">
        <v>47750</v>
      </c>
      <c r="P200" s="11">
        <f t="shared" si="9"/>
        <v>625871</v>
      </c>
    </row>
    <row r="201" spans="1:16" ht="12.75" x14ac:dyDescent="0.2">
      <c r="A201" s="23" t="s">
        <v>68</v>
      </c>
      <c r="B201" s="20">
        <v>146010</v>
      </c>
      <c r="C201" s="20">
        <v>88469</v>
      </c>
      <c r="D201" s="20">
        <v>9090</v>
      </c>
      <c r="E201" s="20">
        <v>508426</v>
      </c>
      <c r="F201" s="20">
        <v>605985</v>
      </c>
      <c r="G201" s="20">
        <v>64685</v>
      </c>
      <c r="H201" s="20">
        <v>115298</v>
      </c>
      <c r="I201" s="33">
        <v>0</v>
      </c>
      <c r="J201" s="20">
        <v>179983</v>
      </c>
      <c r="K201" s="20">
        <v>126480</v>
      </c>
      <c r="L201" s="20">
        <v>370849</v>
      </c>
      <c r="M201" s="20">
        <v>497329</v>
      </c>
      <c r="N201" s="11">
        <v>28375</v>
      </c>
      <c r="O201" s="11">
        <v>46308</v>
      </c>
      <c r="P201" s="11">
        <f t="shared" si="9"/>
        <v>623809</v>
      </c>
    </row>
    <row r="202" spans="1:16" ht="12.75" x14ac:dyDescent="0.2">
      <c r="A202" s="23" t="s">
        <v>69</v>
      </c>
      <c r="B202" s="20">
        <v>152787</v>
      </c>
      <c r="C202" s="20">
        <v>88939</v>
      </c>
      <c r="D202" s="20">
        <v>9162</v>
      </c>
      <c r="E202" s="20">
        <v>516547</v>
      </c>
      <c r="F202" s="20">
        <v>614648</v>
      </c>
      <c r="G202" s="20">
        <v>67872</v>
      </c>
      <c r="H202" s="20">
        <v>118497</v>
      </c>
      <c r="I202" s="33">
        <v>0</v>
      </c>
      <c r="J202" s="20">
        <v>186369</v>
      </c>
      <c r="K202" s="20">
        <v>130262</v>
      </c>
      <c r="L202" s="20">
        <v>380989</v>
      </c>
      <c r="M202" s="20">
        <v>511251</v>
      </c>
      <c r="N202" s="11">
        <v>28375</v>
      </c>
      <c r="O202" s="11">
        <v>41440</v>
      </c>
      <c r="P202" s="11">
        <f t="shared" si="9"/>
        <v>641513</v>
      </c>
    </row>
    <row r="203" spans="1:16" ht="12.75" x14ac:dyDescent="0.2">
      <c r="A203" s="23" t="s">
        <v>64</v>
      </c>
      <c r="B203" s="20">
        <v>144217</v>
      </c>
      <c r="C203" s="20">
        <v>93804</v>
      </c>
      <c r="D203" s="20">
        <v>7711</v>
      </c>
      <c r="E203" s="20">
        <v>521684</v>
      </c>
      <c r="F203" s="20">
        <v>623199</v>
      </c>
      <c r="G203" s="20">
        <v>66388</v>
      </c>
      <c r="H203" s="20">
        <v>124233</v>
      </c>
      <c r="I203" s="33">
        <v>0</v>
      </c>
      <c r="J203" s="20">
        <v>190621</v>
      </c>
      <c r="K203" s="20">
        <v>126938</v>
      </c>
      <c r="L203" s="20">
        <v>386078</v>
      </c>
      <c r="M203" s="20">
        <v>513016</v>
      </c>
      <c r="N203" s="11">
        <v>27750</v>
      </c>
      <c r="O203" s="11">
        <v>36029</v>
      </c>
      <c r="P203" s="11">
        <f t="shared" si="9"/>
        <v>639954</v>
      </c>
    </row>
    <row r="204" spans="1:16" ht="12.75" x14ac:dyDescent="0.2">
      <c r="A204" s="23" t="s">
        <v>70</v>
      </c>
      <c r="B204" s="20">
        <v>128597</v>
      </c>
      <c r="C204" s="20">
        <v>101250</v>
      </c>
      <c r="D204" s="20">
        <v>7778</v>
      </c>
      <c r="E204" s="20">
        <v>524923</v>
      </c>
      <c r="F204" s="20">
        <v>633951</v>
      </c>
      <c r="G204" s="20">
        <v>63713</v>
      </c>
      <c r="H204" s="20">
        <v>117399</v>
      </c>
      <c r="I204" s="33">
        <v>0</v>
      </c>
      <c r="J204" s="20">
        <v>181112</v>
      </c>
      <c r="K204" s="20">
        <v>128298</v>
      </c>
      <c r="L204" s="20">
        <v>381953</v>
      </c>
      <c r="M204" s="20">
        <v>510251</v>
      </c>
      <c r="N204" s="11">
        <v>27750</v>
      </c>
      <c r="O204" s="11">
        <v>43435</v>
      </c>
      <c r="P204" s="11">
        <f t="shared" si="9"/>
        <v>638549</v>
      </c>
    </row>
    <row r="205" spans="1:16" ht="12.75" x14ac:dyDescent="0.2">
      <c r="A205" s="23" t="s">
        <v>71</v>
      </c>
      <c r="B205" s="20">
        <v>138122</v>
      </c>
      <c r="C205" s="20">
        <v>104618</v>
      </c>
      <c r="D205" s="20">
        <v>7689</v>
      </c>
      <c r="E205" s="20">
        <v>526614</v>
      </c>
      <c r="F205" s="20">
        <v>638921</v>
      </c>
      <c r="G205" s="20">
        <v>67132</v>
      </c>
      <c r="H205" s="20">
        <v>121125</v>
      </c>
      <c r="I205" s="33">
        <v>0</v>
      </c>
      <c r="J205" s="20">
        <v>188257</v>
      </c>
      <c r="K205" s="20">
        <v>129490</v>
      </c>
      <c r="L205" s="20">
        <v>388810</v>
      </c>
      <c r="M205" s="20">
        <v>518300</v>
      </c>
      <c r="N205" s="11">
        <v>27750</v>
      </c>
      <c r="O205" s="11">
        <v>42736</v>
      </c>
      <c r="P205" s="11">
        <f t="shared" si="9"/>
        <v>647790</v>
      </c>
    </row>
    <row r="206" spans="1:16" ht="12.75" x14ac:dyDescent="0.2">
      <c r="A206" s="23" t="s">
        <v>89</v>
      </c>
      <c r="B206" s="20">
        <v>120138</v>
      </c>
      <c r="C206" s="20">
        <v>109314</v>
      </c>
      <c r="D206" s="20">
        <v>9010</v>
      </c>
      <c r="E206" s="20">
        <v>531446</v>
      </c>
      <c r="F206" s="20">
        <v>649770</v>
      </c>
      <c r="G206" s="20">
        <v>61486</v>
      </c>
      <c r="H206" s="20">
        <v>122087</v>
      </c>
      <c r="I206" s="33">
        <v>0</v>
      </c>
      <c r="J206" s="20">
        <v>183573</v>
      </c>
      <c r="K206" s="20">
        <v>127260</v>
      </c>
      <c r="L206" s="20">
        <v>388872</v>
      </c>
      <c r="M206" s="20">
        <v>516132</v>
      </c>
      <c r="N206" s="11">
        <v>27750</v>
      </c>
      <c r="O206" s="11">
        <v>42453</v>
      </c>
      <c r="P206" s="11">
        <f t="shared" si="9"/>
        <v>643392</v>
      </c>
    </row>
    <row r="207" spans="1:16" ht="12.75" x14ac:dyDescent="0.2">
      <c r="A207" s="23" t="s">
        <v>72</v>
      </c>
      <c r="B207" s="20">
        <v>130924</v>
      </c>
      <c r="C207" s="20">
        <v>92471</v>
      </c>
      <c r="D207" s="20">
        <v>9008</v>
      </c>
      <c r="E207" s="20">
        <v>544931</v>
      </c>
      <c r="F207" s="20">
        <v>646410</v>
      </c>
      <c r="G207" s="20">
        <v>64464</v>
      </c>
      <c r="H207" s="20">
        <v>120356</v>
      </c>
      <c r="I207" s="33">
        <v>0</v>
      </c>
      <c r="J207" s="20">
        <v>184820</v>
      </c>
      <c r="K207" s="20">
        <v>128332</v>
      </c>
      <c r="L207" s="20">
        <v>393990</v>
      </c>
      <c r="M207" s="20">
        <v>522322</v>
      </c>
      <c r="N207" s="11">
        <v>27750</v>
      </c>
      <c r="O207" s="11">
        <v>42442</v>
      </c>
      <c r="P207" s="11">
        <f t="shared" si="9"/>
        <v>650654</v>
      </c>
    </row>
    <row r="208" spans="1:16" ht="12.75" x14ac:dyDescent="0.2">
      <c r="A208" s="23" t="s">
        <v>73</v>
      </c>
      <c r="B208" s="20">
        <v>139863</v>
      </c>
      <c r="C208" s="20">
        <v>91524</v>
      </c>
      <c r="D208" s="20">
        <v>9113</v>
      </c>
      <c r="E208" s="20">
        <v>544405</v>
      </c>
      <c r="F208" s="20">
        <v>645042</v>
      </c>
      <c r="G208" s="20">
        <v>66695</v>
      </c>
      <c r="H208" s="20">
        <v>123391</v>
      </c>
      <c r="I208" s="33">
        <v>0</v>
      </c>
      <c r="J208" s="20">
        <v>190086</v>
      </c>
      <c r="K208" s="20">
        <v>128809</v>
      </c>
      <c r="L208" s="20">
        <v>395317</v>
      </c>
      <c r="M208" s="20">
        <v>524126</v>
      </c>
      <c r="N208" s="11">
        <v>27750</v>
      </c>
      <c r="O208" s="11">
        <v>42943</v>
      </c>
      <c r="P208" s="11">
        <f t="shared" si="9"/>
        <v>652935</v>
      </c>
    </row>
    <row r="209" spans="1:16" ht="12.75" x14ac:dyDescent="0.2">
      <c r="A209" s="23" t="s">
        <v>65</v>
      </c>
      <c r="B209" s="20">
        <v>129267</v>
      </c>
      <c r="C209" s="20">
        <v>96304</v>
      </c>
      <c r="D209" s="20">
        <v>9512</v>
      </c>
      <c r="E209" s="20">
        <v>545438</v>
      </c>
      <c r="F209" s="20">
        <v>651254</v>
      </c>
      <c r="G209" s="20">
        <v>66446</v>
      </c>
      <c r="H209" s="20">
        <v>119546</v>
      </c>
      <c r="I209" s="33">
        <v>0</v>
      </c>
      <c r="J209" s="20">
        <v>185992</v>
      </c>
      <c r="K209" s="20">
        <v>128170</v>
      </c>
      <c r="L209" s="20">
        <v>395973</v>
      </c>
      <c r="M209" s="20">
        <v>524143</v>
      </c>
      <c r="N209" s="11">
        <v>27125</v>
      </c>
      <c r="O209" s="11">
        <v>43261</v>
      </c>
      <c r="P209" s="11">
        <f t="shared" si="9"/>
        <v>652313</v>
      </c>
    </row>
    <row r="210" spans="1:16" ht="15" customHeight="1" x14ac:dyDescent="0.2">
      <c r="A210" s="19" t="s">
        <v>45</v>
      </c>
      <c r="B210" s="20"/>
      <c r="C210" s="20"/>
      <c r="D210" s="11"/>
      <c r="E210" s="20"/>
      <c r="F210" s="20"/>
      <c r="G210" s="11"/>
      <c r="H210" s="20"/>
      <c r="I210" s="20"/>
      <c r="J210" s="20"/>
      <c r="K210" s="11"/>
      <c r="L210" s="20"/>
      <c r="M210" s="20"/>
      <c r="N210" s="20"/>
      <c r="O210" s="20"/>
      <c r="P210" s="20"/>
    </row>
    <row r="211" spans="1:16" ht="12.75" x14ac:dyDescent="0.2">
      <c r="A211" s="23" t="s">
        <v>66</v>
      </c>
      <c r="B211" s="20">
        <v>123494</v>
      </c>
      <c r="C211" s="20">
        <v>99712</v>
      </c>
      <c r="D211" s="20">
        <v>9170</v>
      </c>
      <c r="E211" s="20">
        <v>550487</v>
      </c>
      <c r="F211" s="20">
        <v>659369</v>
      </c>
      <c r="G211" s="20">
        <v>65292</v>
      </c>
      <c r="H211" s="20">
        <v>115640</v>
      </c>
      <c r="I211" s="33">
        <v>0</v>
      </c>
      <c r="J211" s="20">
        <v>180932</v>
      </c>
      <c r="K211" s="20">
        <v>128844</v>
      </c>
      <c r="L211" s="20">
        <v>402400</v>
      </c>
      <c r="M211" s="20">
        <v>531244</v>
      </c>
      <c r="N211" s="11">
        <v>27125</v>
      </c>
      <c r="O211" s="11">
        <v>43562</v>
      </c>
      <c r="P211" s="11">
        <f t="shared" si="9"/>
        <v>660088</v>
      </c>
    </row>
    <row r="212" spans="1:16" ht="12.75" x14ac:dyDescent="0.2">
      <c r="A212" s="23" t="s">
        <v>67</v>
      </c>
      <c r="B212" s="20">
        <v>140740</v>
      </c>
      <c r="C212" s="20">
        <v>98223</v>
      </c>
      <c r="D212" s="20">
        <v>9021</v>
      </c>
      <c r="E212" s="20">
        <v>545930</v>
      </c>
      <c r="F212" s="20">
        <v>653174</v>
      </c>
      <c r="G212" s="20">
        <v>66368</v>
      </c>
      <c r="H212" s="20">
        <v>120089</v>
      </c>
      <c r="I212" s="33">
        <v>0</v>
      </c>
      <c r="J212" s="20">
        <v>186457</v>
      </c>
      <c r="K212" s="20">
        <v>129342</v>
      </c>
      <c r="L212" s="20">
        <v>405321</v>
      </c>
      <c r="M212" s="20">
        <v>534663</v>
      </c>
      <c r="N212" s="11">
        <v>27125</v>
      </c>
      <c r="O212" s="11">
        <v>45669</v>
      </c>
      <c r="P212" s="11">
        <f t="shared" si="9"/>
        <v>664005</v>
      </c>
    </row>
    <row r="213" spans="1:16" ht="12.75" x14ac:dyDescent="0.2">
      <c r="A213" s="23" t="s">
        <v>63</v>
      </c>
      <c r="B213" s="20">
        <v>130422</v>
      </c>
      <c r="C213" s="20">
        <v>103018</v>
      </c>
      <c r="D213" s="20">
        <v>9083</v>
      </c>
      <c r="E213" s="20">
        <v>550955</v>
      </c>
      <c r="F213" s="20">
        <v>663056</v>
      </c>
      <c r="G213" s="20">
        <v>64216</v>
      </c>
      <c r="H213" s="20">
        <v>120431</v>
      </c>
      <c r="I213" s="33">
        <v>0</v>
      </c>
      <c r="J213" s="20">
        <v>184647</v>
      </c>
      <c r="K213" s="20">
        <v>131207</v>
      </c>
      <c r="L213" s="20">
        <v>407020</v>
      </c>
      <c r="M213" s="20">
        <v>538227</v>
      </c>
      <c r="N213" s="11">
        <v>27125</v>
      </c>
      <c r="O213" s="11">
        <v>43479</v>
      </c>
      <c r="P213" s="11">
        <f t="shared" si="9"/>
        <v>669434</v>
      </c>
    </row>
    <row r="214" spans="1:16" ht="12.75" x14ac:dyDescent="0.2">
      <c r="A214" s="23" t="s">
        <v>68</v>
      </c>
      <c r="B214" s="20">
        <v>120591</v>
      </c>
      <c r="C214" s="20">
        <v>104952</v>
      </c>
      <c r="D214" s="20">
        <v>8856</v>
      </c>
      <c r="E214" s="20">
        <v>560603</v>
      </c>
      <c r="F214" s="20">
        <v>674411</v>
      </c>
      <c r="G214" s="20">
        <v>67746</v>
      </c>
      <c r="H214" s="20">
        <v>126261</v>
      </c>
      <c r="I214" s="33">
        <v>0</v>
      </c>
      <c r="J214" s="20">
        <v>194007</v>
      </c>
      <c r="K214" s="20">
        <v>132707</v>
      </c>
      <c r="L214" s="20">
        <v>400833</v>
      </c>
      <c r="M214" s="20">
        <v>533540</v>
      </c>
      <c r="N214" s="11">
        <v>27125</v>
      </c>
      <c r="O214" s="11">
        <v>40330</v>
      </c>
      <c r="P214" s="11">
        <f t="shared" si="9"/>
        <v>666247</v>
      </c>
    </row>
    <row r="215" spans="1:16" ht="12.75" x14ac:dyDescent="0.2">
      <c r="A215" s="23" t="s">
        <v>69</v>
      </c>
      <c r="B215" s="20">
        <v>149275</v>
      </c>
      <c r="C215" s="20">
        <v>83267</v>
      </c>
      <c r="D215" s="20">
        <v>7656</v>
      </c>
      <c r="E215" s="20">
        <v>564711</v>
      </c>
      <c r="F215" s="20">
        <v>655634</v>
      </c>
      <c r="G215" s="20">
        <v>69405</v>
      </c>
      <c r="H215" s="20">
        <v>125092</v>
      </c>
      <c r="I215" s="33">
        <v>0</v>
      </c>
      <c r="J215" s="20">
        <v>194497</v>
      </c>
      <c r="K215" s="20">
        <v>136044</v>
      </c>
      <c r="L215" s="20">
        <v>413904</v>
      </c>
      <c r="M215" s="20">
        <v>549948</v>
      </c>
      <c r="N215" s="11">
        <v>27125</v>
      </c>
      <c r="O215" s="11">
        <v>33339</v>
      </c>
      <c r="P215" s="11">
        <f t="shared" si="9"/>
        <v>685992</v>
      </c>
    </row>
    <row r="216" spans="1:16" ht="12.75" x14ac:dyDescent="0.2">
      <c r="A216" s="23" t="s">
        <v>64</v>
      </c>
      <c r="B216" s="20">
        <v>141107</v>
      </c>
      <c r="C216" s="20">
        <v>84678</v>
      </c>
      <c r="D216" s="20">
        <v>7950</v>
      </c>
      <c r="E216" s="20">
        <v>570626</v>
      </c>
      <c r="F216" s="20">
        <v>663254</v>
      </c>
      <c r="G216" s="20">
        <v>67128</v>
      </c>
      <c r="H216" s="20">
        <v>124292</v>
      </c>
      <c r="I216" s="33">
        <v>0</v>
      </c>
      <c r="J216" s="20">
        <v>191420</v>
      </c>
      <c r="K216" s="20">
        <v>132409</v>
      </c>
      <c r="L216" s="20">
        <v>417306</v>
      </c>
      <c r="M216" s="20">
        <v>549715</v>
      </c>
      <c r="N216" s="11">
        <v>26500</v>
      </c>
      <c r="O216" s="11">
        <v>36726</v>
      </c>
      <c r="P216" s="11">
        <f t="shared" si="9"/>
        <v>682124</v>
      </c>
    </row>
    <row r="217" spans="1:16" ht="12.75" x14ac:dyDescent="0.2">
      <c r="A217" s="23" t="s">
        <v>70</v>
      </c>
      <c r="B217" s="20">
        <v>144946</v>
      </c>
      <c r="C217" s="20">
        <v>96084</v>
      </c>
      <c r="D217" s="20">
        <v>8087</v>
      </c>
      <c r="E217" s="20">
        <v>577691</v>
      </c>
      <c r="F217" s="20">
        <v>681862</v>
      </c>
      <c r="G217" s="20">
        <v>70194</v>
      </c>
      <c r="H217" s="20">
        <v>132379</v>
      </c>
      <c r="I217" s="33">
        <v>0</v>
      </c>
      <c r="J217" s="20">
        <v>202573</v>
      </c>
      <c r="K217" s="20">
        <v>135646</v>
      </c>
      <c r="L217" s="20">
        <v>420655</v>
      </c>
      <c r="M217" s="20">
        <v>556301</v>
      </c>
      <c r="N217" s="11">
        <v>26500</v>
      </c>
      <c r="O217" s="11">
        <v>41434</v>
      </c>
      <c r="P217" s="11">
        <f t="shared" si="9"/>
        <v>691947</v>
      </c>
    </row>
    <row r="218" spans="1:16" ht="12.75" x14ac:dyDescent="0.2">
      <c r="A218" s="23" t="s">
        <v>71</v>
      </c>
      <c r="B218" s="20">
        <v>149737</v>
      </c>
      <c r="C218" s="20">
        <v>98374</v>
      </c>
      <c r="D218" s="20">
        <v>7952</v>
      </c>
      <c r="E218" s="20">
        <v>567521</v>
      </c>
      <c r="F218" s="20">
        <v>673847</v>
      </c>
      <c r="G218" s="20">
        <v>72736</v>
      </c>
      <c r="H218" s="20">
        <v>130137</v>
      </c>
      <c r="I218" s="33">
        <v>0</v>
      </c>
      <c r="J218" s="20">
        <v>202873</v>
      </c>
      <c r="K218" s="20">
        <v>138172</v>
      </c>
      <c r="L218" s="20">
        <v>415094</v>
      </c>
      <c r="M218" s="20">
        <v>553266</v>
      </c>
      <c r="N218" s="11">
        <v>26500</v>
      </c>
      <c r="O218" s="11">
        <v>40945</v>
      </c>
      <c r="P218" s="11">
        <f t="shared" si="9"/>
        <v>691438</v>
      </c>
    </row>
    <row r="219" spans="1:16" ht="12.75" x14ac:dyDescent="0.2">
      <c r="A219" s="23" t="s">
        <v>89</v>
      </c>
      <c r="B219" s="20">
        <v>131289</v>
      </c>
      <c r="C219" s="20">
        <v>102746</v>
      </c>
      <c r="D219" s="20">
        <v>8145</v>
      </c>
      <c r="E219" s="20">
        <v>579100</v>
      </c>
      <c r="F219" s="20">
        <v>689991</v>
      </c>
      <c r="G219" s="20">
        <v>67904</v>
      </c>
      <c r="H219" s="20">
        <v>124722</v>
      </c>
      <c r="I219" s="33">
        <v>0</v>
      </c>
      <c r="J219" s="20">
        <v>192626</v>
      </c>
      <c r="K219" s="20">
        <v>141498</v>
      </c>
      <c r="L219" s="20">
        <v>411066</v>
      </c>
      <c r="M219" s="20">
        <v>552564</v>
      </c>
      <c r="N219" s="11">
        <v>26500</v>
      </c>
      <c r="O219" s="11">
        <v>49590</v>
      </c>
      <c r="P219" s="11">
        <f t="shared" si="9"/>
        <v>694062</v>
      </c>
    </row>
    <row r="220" spans="1:16" ht="12.75" x14ac:dyDescent="0.2">
      <c r="A220" s="23" t="s">
        <v>72</v>
      </c>
      <c r="B220" s="20">
        <v>111874</v>
      </c>
      <c r="C220" s="20">
        <v>102067</v>
      </c>
      <c r="D220" s="20">
        <v>8390</v>
      </c>
      <c r="E220" s="20">
        <v>594741</v>
      </c>
      <c r="F220" s="20">
        <v>705198</v>
      </c>
      <c r="G220" s="20">
        <v>68610</v>
      </c>
      <c r="H220" s="20">
        <v>120015</v>
      </c>
      <c r="I220" s="33">
        <v>0</v>
      </c>
      <c r="J220" s="20">
        <v>188625</v>
      </c>
      <c r="K220" s="20">
        <v>138797</v>
      </c>
      <c r="L220" s="20">
        <v>417080</v>
      </c>
      <c r="M220" s="20">
        <v>555877</v>
      </c>
      <c r="N220" s="11">
        <v>26500</v>
      </c>
      <c r="O220" s="11">
        <v>46070</v>
      </c>
      <c r="P220" s="11">
        <f t="shared" si="9"/>
        <v>694674</v>
      </c>
    </row>
    <row r="221" spans="1:16" ht="12.75" x14ac:dyDescent="0.2">
      <c r="A221" s="23" t="s">
        <v>73</v>
      </c>
      <c r="B221" s="20">
        <v>107238</v>
      </c>
      <c r="C221" s="20">
        <v>112083</v>
      </c>
      <c r="D221" s="20">
        <v>8758</v>
      </c>
      <c r="E221" s="20">
        <v>609554</v>
      </c>
      <c r="F221" s="20">
        <v>730395</v>
      </c>
      <c r="G221" s="20">
        <v>69717</v>
      </c>
      <c r="H221" s="20">
        <v>124144</v>
      </c>
      <c r="I221" s="33">
        <v>0</v>
      </c>
      <c r="J221" s="20">
        <v>193861</v>
      </c>
      <c r="K221" s="20">
        <v>139813</v>
      </c>
      <c r="L221" s="20">
        <v>425388</v>
      </c>
      <c r="M221" s="20">
        <v>565201</v>
      </c>
      <c r="N221" s="11">
        <v>26500</v>
      </c>
      <c r="O221" s="11">
        <v>52071</v>
      </c>
      <c r="P221" s="11">
        <f t="shared" si="9"/>
        <v>705014</v>
      </c>
    </row>
    <row r="222" spans="1:16" ht="12.75" x14ac:dyDescent="0.2">
      <c r="A222" s="23" t="s">
        <v>65</v>
      </c>
      <c r="B222" s="20">
        <v>101744</v>
      </c>
      <c r="C222" s="20">
        <v>123114</v>
      </c>
      <c r="D222" s="20">
        <v>17956</v>
      </c>
      <c r="E222" s="20">
        <v>609691</v>
      </c>
      <c r="F222" s="20">
        <v>750761</v>
      </c>
      <c r="G222" s="20">
        <v>70377</v>
      </c>
      <c r="H222" s="20">
        <v>135731</v>
      </c>
      <c r="I222" s="33">
        <v>0</v>
      </c>
      <c r="J222" s="20">
        <v>206108</v>
      </c>
      <c r="K222" s="20">
        <v>133438</v>
      </c>
      <c r="L222" s="20">
        <v>427927</v>
      </c>
      <c r="M222" s="20">
        <v>561365</v>
      </c>
      <c r="N222" s="11">
        <v>25875</v>
      </c>
      <c r="O222" s="11">
        <v>59157</v>
      </c>
      <c r="P222" s="11">
        <f t="shared" si="9"/>
        <v>694803</v>
      </c>
    </row>
    <row r="223" spans="1:16" ht="12.75" x14ac:dyDescent="0.2">
      <c r="A223" s="24">
        <v>1999</v>
      </c>
      <c r="B223" s="27"/>
      <c r="C223" s="27"/>
      <c r="D223" s="11"/>
      <c r="E223" s="11"/>
      <c r="F223" s="20"/>
      <c r="G223" s="11"/>
      <c r="H223" s="11"/>
      <c r="I223" s="11"/>
      <c r="J223" s="20"/>
      <c r="K223" s="11"/>
      <c r="L223" s="11"/>
      <c r="M223" s="20"/>
      <c r="N223" s="27"/>
      <c r="O223" s="11"/>
      <c r="P223" s="11"/>
    </row>
    <row r="224" spans="1:16" ht="12.75" x14ac:dyDescent="0.2">
      <c r="A224" s="23" t="s">
        <v>66</v>
      </c>
      <c r="B224" s="20">
        <v>109241</v>
      </c>
      <c r="C224" s="20">
        <v>112950</v>
      </c>
      <c r="D224" s="20">
        <v>17799</v>
      </c>
      <c r="E224" s="20">
        <v>614681</v>
      </c>
      <c r="F224" s="20">
        <v>745430</v>
      </c>
      <c r="G224" s="20">
        <v>71016</v>
      </c>
      <c r="H224" s="20">
        <v>142266</v>
      </c>
      <c r="I224" s="33">
        <v>0</v>
      </c>
      <c r="J224" s="20">
        <v>213282</v>
      </c>
      <c r="K224" s="20">
        <v>136121</v>
      </c>
      <c r="L224" s="20">
        <v>428145</v>
      </c>
      <c r="M224" s="20">
        <v>564266</v>
      </c>
      <c r="N224" s="11">
        <v>25875</v>
      </c>
      <c r="O224" s="11">
        <v>51248</v>
      </c>
      <c r="P224" s="11">
        <f t="shared" si="9"/>
        <v>700387</v>
      </c>
    </row>
    <row r="225" spans="1:16" ht="12.75" x14ac:dyDescent="0.2">
      <c r="A225" s="23" t="s">
        <v>67</v>
      </c>
      <c r="B225" s="20">
        <v>112267</v>
      </c>
      <c r="C225" s="20">
        <v>105252</v>
      </c>
      <c r="D225" s="20">
        <v>17721</v>
      </c>
      <c r="E225" s="20">
        <v>618452</v>
      </c>
      <c r="F225" s="20">
        <v>741425</v>
      </c>
      <c r="G225" s="20">
        <v>73014</v>
      </c>
      <c r="H225" s="20">
        <v>140371</v>
      </c>
      <c r="I225" s="33">
        <v>0</v>
      </c>
      <c r="J225" s="20">
        <v>213385</v>
      </c>
      <c r="K225" s="20">
        <v>140593</v>
      </c>
      <c r="L225" s="20">
        <v>425898</v>
      </c>
      <c r="M225" s="20">
        <v>566491</v>
      </c>
      <c r="N225" s="11">
        <v>25875</v>
      </c>
      <c r="O225" s="11">
        <v>47941</v>
      </c>
      <c r="P225" s="11">
        <f t="shared" si="9"/>
        <v>707084</v>
      </c>
    </row>
    <row r="226" spans="1:16" ht="12.75" x14ac:dyDescent="0.2">
      <c r="A226" s="23" t="s">
        <v>63</v>
      </c>
      <c r="B226" s="20">
        <v>110199</v>
      </c>
      <c r="C226" s="20">
        <v>118805</v>
      </c>
      <c r="D226" s="20">
        <v>18699</v>
      </c>
      <c r="E226" s="20">
        <v>620979</v>
      </c>
      <c r="F226" s="20">
        <v>758483</v>
      </c>
      <c r="G226" s="20">
        <v>72223</v>
      </c>
      <c r="H226" s="20">
        <v>142250</v>
      </c>
      <c r="I226" s="33">
        <v>0</v>
      </c>
      <c r="J226" s="20">
        <v>214473</v>
      </c>
      <c r="K226" s="20">
        <v>139977</v>
      </c>
      <c r="L226" s="20">
        <v>434313</v>
      </c>
      <c r="M226" s="20">
        <v>574290</v>
      </c>
      <c r="N226" s="11">
        <v>25875</v>
      </c>
      <c r="O226" s="11">
        <v>54044</v>
      </c>
      <c r="P226" s="11">
        <f t="shared" si="9"/>
        <v>714267</v>
      </c>
    </row>
    <row r="227" spans="1:16" ht="12.75" x14ac:dyDescent="0.2">
      <c r="A227" s="23" t="s">
        <v>68</v>
      </c>
      <c r="B227" s="20">
        <v>109191</v>
      </c>
      <c r="C227" s="20">
        <v>126022</v>
      </c>
      <c r="D227" s="20">
        <v>18464</v>
      </c>
      <c r="E227" s="20">
        <v>630085</v>
      </c>
      <c r="F227" s="20">
        <v>774571</v>
      </c>
      <c r="G227" s="20">
        <v>73785</v>
      </c>
      <c r="H227" s="20">
        <v>143224</v>
      </c>
      <c r="I227" s="33">
        <v>0</v>
      </c>
      <c r="J227" s="20">
        <v>217009</v>
      </c>
      <c r="K227" s="20">
        <v>144939</v>
      </c>
      <c r="L227" s="20">
        <v>434649</v>
      </c>
      <c r="M227" s="20">
        <v>579588</v>
      </c>
      <c r="N227" s="11">
        <v>25875</v>
      </c>
      <c r="O227" s="11">
        <v>61290</v>
      </c>
      <c r="P227" s="11">
        <f t="shared" si="9"/>
        <v>724527</v>
      </c>
    </row>
    <row r="228" spans="1:16" ht="12.75" x14ac:dyDescent="0.2">
      <c r="A228" s="23" t="s">
        <v>69</v>
      </c>
      <c r="B228" s="20">
        <v>138530</v>
      </c>
      <c r="C228" s="20">
        <v>106308</v>
      </c>
      <c r="D228" s="20">
        <v>12575</v>
      </c>
      <c r="E228" s="20">
        <v>631609</v>
      </c>
      <c r="F228" s="20">
        <v>750492</v>
      </c>
      <c r="G228" s="20">
        <v>71612</v>
      </c>
      <c r="H228" s="20">
        <v>140679</v>
      </c>
      <c r="I228" s="33">
        <v>0</v>
      </c>
      <c r="J228" s="20">
        <v>212291</v>
      </c>
      <c r="K228" s="20">
        <v>142393</v>
      </c>
      <c r="L228" s="20">
        <v>433311</v>
      </c>
      <c r="M228" s="20">
        <v>575704</v>
      </c>
      <c r="N228" s="11">
        <v>25875</v>
      </c>
      <c r="O228" s="11">
        <v>75152</v>
      </c>
      <c r="P228" s="11">
        <f t="shared" si="9"/>
        <v>718097</v>
      </c>
    </row>
    <row r="229" spans="1:16" ht="12.75" x14ac:dyDescent="0.2">
      <c r="A229" s="23" t="s">
        <v>64</v>
      </c>
      <c r="B229" s="20">
        <v>148637</v>
      </c>
      <c r="C229" s="20">
        <v>118266</v>
      </c>
      <c r="D229" s="20">
        <v>9042</v>
      </c>
      <c r="E229" s="20">
        <v>632574</v>
      </c>
      <c r="F229" s="20">
        <v>759882</v>
      </c>
      <c r="G229" s="20">
        <v>71100</v>
      </c>
      <c r="H229" s="20">
        <v>154088</v>
      </c>
      <c r="I229" s="33">
        <v>0</v>
      </c>
      <c r="J229" s="20">
        <v>225188</v>
      </c>
      <c r="K229" s="20">
        <v>139735</v>
      </c>
      <c r="L229" s="20">
        <v>432720</v>
      </c>
      <c r="M229" s="20">
        <v>572455</v>
      </c>
      <c r="N229" s="11">
        <v>25250</v>
      </c>
      <c r="O229" s="11">
        <v>85626</v>
      </c>
      <c r="P229" s="11">
        <f t="shared" si="9"/>
        <v>712190</v>
      </c>
    </row>
    <row r="230" spans="1:16" ht="12.75" x14ac:dyDescent="0.2">
      <c r="A230" s="23" t="s">
        <v>70</v>
      </c>
      <c r="B230" s="20">
        <v>151005</v>
      </c>
      <c r="C230" s="20">
        <v>129749</v>
      </c>
      <c r="D230" s="20">
        <v>9703</v>
      </c>
      <c r="E230" s="20">
        <v>632006</v>
      </c>
      <c r="F230" s="20">
        <v>771458</v>
      </c>
      <c r="G230" s="20">
        <v>75183</v>
      </c>
      <c r="H230" s="20">
        <v>159574</v>
      </c>
      <c r="I230" s="33">
        <v>0</v>
      </c>
      <c r="J230" s="20">
        <v>234757</v>
      </c>
      <c r="K230" s="20">
        <v>142681</v>
      </c>
      <c r="L230" s="20">
        <v>442079</v>
      </c>
      <c r="M230" s="20">
        <v>584760</v>
      </c>
      <c r="N230" s="11">
        <v>25250</v>
      </c>
      <c r="O230" s="11">
        <v>77696</v>
      </c>
      <c r="P230" s="11">
        <f t="shared" si="9"/>
        <v>727441</v>
      </c>
    </row>
    <row r="231" spans="1:16" ht="12.75" x14ac:dyDescent="0.2">
      <c r="A231" s="23" t="s">
        <v>71</v>
      </c>
      <c r="B231" s="20">
        <v>170723</v>
      </c>
      <c r="C231" s="20">
        <v>122795</v>
      </c>
      <c r="D231" s="20">
        <v>7195</v>
      </c>
      <c r="E231" s="20">
        <v>631587</v>
      </c>
      <c r="F231" s="20">
        <v>761577</v>
      </c>
      <c r="G231" s="20">
        <v>72759</v>
      </c>
      <c r="H231" s="20">
        <v>157296</v>
      </c>
      <c r="I231" s="33">
        <v>0</v>
      </c>
      <c r="J231" s="20">
        <v>230055</v>
      </c>
      <c r="K231" s="20">
        <v>142511</v>
      </c>
      <c r="L231" s="20">
        <v>446226</v>
      </c>
      <c r="M231" s="20">
        <v>588737</v>
      </c>
      <c r="N231" s="11">
        <v>25250</v>
      </c>
      <c r="O231" s="11">
        <v>88258</v>
      </c>
      <c r="P231" s="11">
        <f t="shared" si="9"/>
        <v>731248</v>
      </c>
    </row>
    <row r="232" spans="1:16" ht="12.75" x14ac:dyDescent="0.2">
      <c r="A232" s="23" t="s">
        <v>89</v>
      </c>
      <c r="B232" s="20">
        <v>162377</v>
      </c>
      <c r="C232" s="20">
        <v>132501</v>
      </c>
      <c r="D232" s="20">
        <v>8394</v>
      </c>
      <c r="E232" s="20">
        <v>641461</v>
      </c>
      <c r="F232" s="20">
        <v>782356</v>
      </c>
      <c r="G232" s="20">
        <v>71783</v>
      </c>
      <c r="H232" s="20">
        <v>163691</v>
      </c>
      <c r="I232" s="33">
        <v>0</v>
      </c>
      <c r="J232" s="20">
        <v>235474</v>
      </c>
      <c r="K232" s="20">
        <v>145823</v>
      </c>
      <c r="L232" s="20">
        <v>448617</v>
      </c>
      <c r="M232" s="20">
        <v>594440</v>
      </c>
      <c r="N232" s="11">
        <v>25250</v>
      </c>
      <c r="O232" s="11">
        <v>89569</v>
      </c>
      <c r="P232" s="11">
        <f t="shared" si="9"/>
        <v>740263</v>
      </c>
    </row>
    <row r="233" spans="1:16" ht="12.75" x14ac:dyDescent="0.2">
      <c r="A233" s="23" t="s">
        <v>72</v>
      </c>
      <c r="B233" s="20">
        <v>182714</v>
      </c>
      <c r="C233" s="20">
        <v>100450</v>
      </c>
      <c r="D233" s="20">
        <v>8536</v>
      </c>
      <c r="E233" s="20">
        <v>642505</v>
      </c>
      <c r="F233" s="20">
        <v>751491</v>
      </c>
      <c r="G233" s="20">
        <v>77398</v>
      </c>
      <c r="H233" s="20">
        <v>160556</v>
      </c>
      <c r="I233" s="33">
        <v>0</v>
      </c>
      <c r="J233" s="20">
        <v>237954</v>
      </c>
      <c r="K233" s="20">
        <v>154352</v>
      </c>
      <c r="L233" s="20">
        <v>435566</v>
      </c>
      <c r="M233" s="20">
        <v>589918</v>
      </c>
      <c r="N233" s="11">
        <v>25250</v>
      </c>
      <c r="O233" s="11">
        <v>81083</v>
      </c>
      <c r="P233" s="11">
        <f t="shared" si="9"/>
        <v>744270</v>
      </c>
    </row>
    <row r="234" spans="1:16" ht="12.75" x14ac:dyDescent="0.2">
      <c r="A234" s="23" t="s">
        <v>73</v>
      </c>
      <c r="B234" s="20">
        <v>171835</v>
      </c>
      <c r="C234" s="20">
        <v>103821</v>
      </c>
      <c r="D234" s="20">
        <v>6852</v>
      </c>
      <c r="E234" s="20">
        <v>646673</v>
      </c>
      <c r="F234" s="20">
        <v>757346</v>
      </c>
      <c r="G234" s="20">
        <v>76029</v>
      </c>
      <c r="H234" s="20">
        <v>166945</v>
      </c>
      <c r="I234" s="33">
        <v>0</v>
      </c>
      <c r="J234" s="20">
        <v>242974</v>
      </c>
      <c r="K234" s="20">
        <v>149873</v>
      </c>
      <c r="L234" s="20">
        <v>433811</v>
      </c>
      <c r="M234" s="20">
        <v>583684</v>
      </c>
      <c r="N234" s="11">
        <v>25250</v>
      </c>
      <c r="O234" s="11">
        <v>77273</v>
      </c>
      <c r="P234" s="11">
        <f t="shared" si="9"/>
        <v>733557</v>
      </c>
    </row>
    <row r="235" spans="1:16" ht="12.75" x14ac:dyDescent="0.2">
      <c r="A235" s="23" t="s">
        <v>65</v>
      </c>
      <c r="B235" s="20">
        <v>185067</v>
      </c>
      <c r="C235" s="20">
        <v>117471</v>
      </c>
      <c r="D235" s="20">
        <v>7469</v>
      </c>
      <c r="E235" s="20">
        <v>649366</v>
      </c>
      <c r="F235" s="20">
        <v>774306</v>
      </c>
      <c r="G235" s="20">
        <v>84156</v>
      </c>
      <c r="H235" s="20">
        <v>170918</v>
      </c>
      <c r="I235" s="33">
        <v>0</v>
      </c>
      <c r="J235" s="20">
        <v>255074</v>
      </c>
      <c r="K235" s="20">
        <v>150858</v>
      </c>
      <c r="L235" s="20">
        <v>434223</v>
      </c>
      <c r="M235" s="20">
        <v>585081</v>
      </c>
      <c r="N235" s="11">
        <v>24625</v>
      </c>
      <c r="O235" s="11">
        <v>94593</v>
      </c>
      <c r="P235" s="11">
        <f t="shared" si="9"/>
        <v>735939</v>
      </c>
    </row>
    <row r="236" spans="1:16" ht="12.75" x14ac:dyDescent="0.2">
      <c r="A236" s="19" t="s">
        <v>46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 spans="1:16" ht="12.75" x14ac:dyDescent="0.2">
      <c r="A237" s="23" t="s">
        <v>66</v>
      </c>
      <c r="B237" s="20">
        <v>168910</v>
      </c>
      <c r="C237" s="20">
        <v>112233</v>
      </c>
      <c r="D237" s="20">
        <v>7368</v>
      </c>
      <c r="E237" s="20">
        <v>642600</v>
      </c>
      <c r="F237" s="20">
        <f t="shared" ref="F237:F248" si="10">C237+D237+E237</f>
        <v>762201</v>
      </c>
      <c r="G237" s="20">
        <v>78726</v>
      </c>
      <c r="H237" s="20">
        <v>174132</v>
      </c>
      <c r="I237" s="33">
        <v>0</v>
      </c>
      <c r="J237" s="20">
        <f t="shared" ref="J237:J248" si="11">H237+G237</f>
        <v>252858</v>
      </c>
      <c r="K237" s="20">
        <v>151227</v>
      </c>
      <c r="L237" s="20">
        <v>437134</v>
      </c>
      <c r="M237" s="20">
        <f t="shared" ref="M237:M248" si="12">L237+K237</f>
        <v>588361</v>
      </c>
      <c r="N237" s="11">
        <v>21625</v>
      </c>
      <c r="O237" s="11">
        <f t="shared" ref="O237:O248" si="13">B237+F237-J237-M237-N237</f>
        <v>68267</v>
      </c>
      <c r="P237" s="11">
        <f>J237+M237</f>
        <v>841219</v>
      </c>
    </row>
    <row r="238" spans="1:16" ht="12.75" x14ac:dyDescent="0.2">
      <c r="A238" s="23" t="s">
        <v>67</v>
      </c>
      <c r="B238" s="20">
        <v>159595</v>
      </c>
      <c r="C238" s="20">
        <v>126730</v>
      </c>
      <c r="D238" s="20">
        <v>7414</v>
      </c>
      <c r="E238" s="20">
        <v>650727</v>
      </c>
      <c r="F238" s="20">
        <f t="shared" si="10"/>
        <v>784871</v>
      </c>
      <c r="G238" s="20">
        <v>79302</v>
      </c>
      <c r="H238" s="20">
        <v>185346</v>
      </c>
      <c r="I238" s="33">
        <v>0</v>
      </c>
      <c r="J238" s="20">
        <f t="shared" si="11"/>
        <v>264648</v>
      </c>
      <c r="K238" s="20">
        <v>160062</v>
      </c>
      <c r="L238" s="20">
        <v>426713</v>
      </c>
      <c r="M238" s="20">
        <f t="shared" si="12"/>
        <v>586775</v>
      </c>
      <c r="N238" s="11">
        <v>21625</v>
      </c>
      <c r="O238" s="11">
        <f t="shared" si="13"/>
        <v>71418</v>
      </c>
      <c r="P238" s="11">
        <f t="shared" ref="P238:P287" si="14">J238+M238</f>
        <v>851423</v>
      </c>
    </row>
    <row r="239" spans="1:16" ht="12.75" x14ac:dyDescent="0.2">
      <c r="A239" s="23" t="s">
        <v>63</v>
      </c>
      <c r="B239" s="20">
        <v>237307</v>
      </c>
      <c r="C239" s="20">
        <v>117673</v>
      </c>
      <c r="D239" s="20">
        <v>57183</v>
      </c>
      <c r="E239" s="20">
        <v>654085</v>
      </c>
      <c r="F239" s="20">
        <f t="shared" si="10"/>
        <v>828941</v>
      </c>
      <c r="G239" s="20">
        <v>84546</v>
      </c>
      <c r="H239" s="20">
        <v>186626</v>
      </c>
      <c r="I239" s="33">
        <v>0</v>
      </c>
      <c r="J239" s="20">
        <f t="shared" si="11"/>
        <v>271172</v>
      </c>
      <c r="K239" s="20">
        <v>161667</v>
      </c>
      <c r="L239" s="20">
        <v>433298</v>
      </c>
      <c r="M239" s="20">
        <f t="shared" si="12"/>
        <v>594965</v>
      </c>
      <c r="N239" s="11">
        <v>71625</v>
      </c>
      <c r="O239" s="11">
        <f t="shared" si="13"/>
        <v>128486</v>
      </c>
      <c r="P239" s="11">
        <f t="shared" si="14"/>
        <v>866137</v>
      </c>
    </row>
    <row r="240" spans="1:16" ht="12.75" x14ac:dyDescent="0.2">
      <c r="A240" s="23" t="s">
        <v>68</v>
      </c>
      <c r="B240" s="20">
        <v>237050</v>
      </c>
      <c r="C240" s="20">
        <v>119664</v>
      </c>
      <c r="D240" s="20">
        <v>57070</v>
      </c>
      <c r="E240" s="20">
        <v>653888</v>
      </c>
      <c r="F240" s="20">
        <f t="shared" si="10"/>
        <v>830622</v>
      </c>
      <c r="G240" s="20">
        <v>86171</v>
      </c>
      <c r="H240" s="20">
        <v>191040</v>
      </c>
      <c r="I240" s="33">
        <v>0</v>
      </c>
      <c r="J240" s="20">
        <f t="shared" si="11"/>
        <v>277211</v>
      </c>
      <c r="K240" s="20">
        <v>165870</v>
      </c>
      <c r="L240" s="20">
        <v>434292</v>
      </c>
      <c r="M240" s="20">
        <f t="shared" si="12"/>
        <v>600162</v>
      </c>
      <c r="N240" s="11">
        <v>71625</v>
      </c>
      <c r="O240" s="11">
        <f t="shared" si="13"/>
        <v>118674</v>
      </c>
      <c r="P240" s="11">
        <f t="shared" si="14"/>
        <v>877373</v>
      </c>
    </row>
    <row r="241" spans="1:16" ht="12.75" x14ac:dyDescent="0.2">
      <c r="A241" s="23" t="s">
        <v>69</v>
      </c>
      <c r="B241" s="20">
        <v>246292</v>
      </c>
      <c r="C241" s="20">
        <v>123237</v>
      </c>
      <c r="D241" s="20">
        <v>57867</v>
      </c>
      <c r="E241" s="20">
        <v>652847</v>
      </c>
      <c r="F241" s="20">
        <f t="shared" si="10"/>
        <v>833951</v>
      </c>
      <c r="G241" s="20">
        <v>82709</v>
      </c>
      <c r="H241" s="20">
        <v>182731</v>
      </c>
      <c r="I241" s="33">
        <v>0</v>
      </c>
      <c r="J241" s="20">
        <f t="shared" si="11"/>
        <v>265440</v>
      </c>
      <c r="K241" s="20">
        <v>168528</v>
      </c>
      <c r="L241" s="20">
        <v>442138</v>
      </c>
      <c r="M241" s="20">
        <f t="shared" si="12"/>
        <v>610666</v>
      </c>
      <c r="N241" s="11">
        <v>91625</v>
      </c>
      <c r="O241" s="11">
        <f t="shared" si="13"/>
        <v>112512</v>
      </c>
      <c r="P241" s="11">
        <f t="shared" si="14"/>
        <v>876106</v>
      </c>
    </row>
    <row r="242" spans="1:16" ht="12.75" x14ac:dyDescent="0.2">
      <c r="A242" s="23" t="s">
        <v>64</v>
      </c>
      <c r="B242" s="20">
        <v>276682</v>
      </c>
      <c r="C242" s="20">
        <v>85581</v>
      </c>
      <c r="D242" s="20">
        <v>57174</v>
      </c>
      <c r="E242" s="20">
        <v>661913</v>
      </c>
      <c r="F242" s="20">
        <f t="shared" si="10"/>
        <v>804668</v>
      </c>
      <c r="G242" s="20">
        <v>86813</v>
      </c>
      <c r="H242" s="20">
        <v>194165</v>
      </c>
      <c r="I242" s="33">
        <v>0</v>
      </c>
      <c r="J242" s="20">
        <f t="shared" si="11"/>
        <v>280978</v>
      </c>
      <c r="K242" s="20">
        <v>177888</v>
      </c>
      <c r="L242" s="20">
        <v>448556</v>
      </c>
      <c r="M242" s="20">
        <f t="shared" si="12"/>
        <v>626444</v>
      </c>
      <c r="N242" s="11">
        <v>91000</v>
      </c>
      <c r="O242" s="11">
        <f t="shared" si="13"/>
        <v>82928</v>
      </c>
      <c r="P242" s="11">
        <f t="shared" si="14"/>
        <v>907422</v>
      </c>
    </row>
    <row r="243" spans="1:16" ht="12.75" x14ac:dyDescent="0.2">
      <c r="A243" s="23" t="s">
        <v>70</v>
      </c>
      <c r="B243" s="20">
        <v>260872</v>
      </c>
      <c r="C243" s="20">
        <v>92157</v>
      </c>
      <c r="D243" s="20">
        <v>57858</v>
      </c>
      <c r="E243" s="20">
        <v>664016</v>
      </c>
      <c r="F243" s="20">
        <f t="shared" si="10"/>
        <v>814031</v>
      </c>
      <c r="G243" s="20">
        <v>84826</v>
      </c>
      <c r="H243" s="20">
        <v>196356</v>
      </c>
      <c r="I243" s="33">
        <v>0</v>
      </c>
      <c r="J243" s="20">
        <f t="shared" si="11"/>
        <v>281182</v>
      </c>
      <c r="K243" s="20">
        <v>174490</v>
      </c>
      <c r="L243" s="20">
        <v>462463</v>
      </c>
      <c r="M243" s="20">
        <f t="shared" si="12"/>
        <v>636953</v>
      </c>
      <c r="N243" s="11">
        <v>88000</v>
      </c>
      <c r="O243" s="11">
        <f t="shared" si="13"/>
        <v>68768</v>
      </c>
      <c r="P243" s="11">
        <f t="shared" si="14"/>
        <v>918135</v>
      </c>
    </row>
    <row r="244" spans="1:16" ht="12.75" x14ac:dyDescent="0.2">
      <c r="A244" s="23" t="s">
        <v>71</v>
      </c>
      <c r="B244" s="20">
        <v>241995</v>
      </c>
      <c r="C244" s="20">
        <v>100955</v>
      </c>
      <c r="D244" s="20">
        <v>63814</v>
      </c>
      <c r="E244" s="20">
        <v>675171</v>
      </c>
      <c r="F244" s="20">
        <f t="shared" si="10"/>
        <v>839940</v>
      </c>
      <c r="G244" s="20">
        <v>81267</v>
      </c>
      <c r="H244" s="20">
        <v>188886</v>
      </c>
      <c r="I244" s="33">
        <v>0</v>
      </c>
      <c r="J244" s="20">
        <f t="shared" si="11"/>
        <v>270153</v>
      </c>
      <c r="K244" s="20">
        <v>174599</v>
      </c>
      <c r="L244" s="20">
        <v>468628</v>
      </c>
      <c r="M244" s="20">
        <f t="shared" si="12"/>
        <v>643227</v>
      </c>
      <c r="N244" s="11">
        <v>88000</v>
      </c>
      <c r="O244" s="11">
        <f t="shared" si="13"/>
        <v>80555</v>
      </c>
      <c r="P244" s="11">
        <f t="shared" si="14"/>
        <v>913380</v>
      </c>
    </row>
    <row r="245" spans="1:16" ht="12.75" x14ac:dyDescent="0.2">
      <c r="A245" s="23" t="s">
        <v>89</v>
      </c>
      <c r="B245" s="20">
        <v>229715</v>
      </c>
      <c r="C245" s="20">
        <v>110648</v>
      </c>
      <c r="D245" s="20">
        <v>64487</v>
      </c>
      <c r="E245" s="20">
        <v>684384</v>
      </c>
      <c r="F245" s="20">
        <f t="shared" si="10"/>
        <v>859519</v>
      </c>
      <c r="G245" s="20">
        <v>85876</v>
      </c>
      <c r="H245" s="20">
        <v>199970</v>
      </c>
      <c r="I245" s="33">
        <v>0</v>
      </c>
      <c r="J245" s="20">
        <f t="shared" si="11"/>
        <v>285846</v>
      </c>
      <c r="K245" s="20">
        <v>172268</v>
      </c>
      <c r="L245" s="20">
        <v>468098</v>
      </c>
      <c r="M245" s="20">
        <f t="shared" si="12"/>
        <v>640366</v>
      </c>
      <c r="N245" s="11">
        <v>88000</v>
      </c>
      <c r="O245" s="11">
        <f t="shared" si="13"/>
        <v>75022</v>
      </c>
      <c r="P245" s="11">
        <f t="shared" si="14"/>
        <v>926212</v>
      </c>
    </row>
    <row r="246" spans="1:16" ht="12.75" x14ac:dyDescent="0.2">
      <c r="A246" s="23" t="s">
        <v>72</v>
      </c>
      <c r="B246" s="20">
        <v>246268</v>
      </c>
      <c r="C246" s="20">
        <v>118298</v>
      </c>
      <c r="D246" s="20">
        <v>79090</v>
      </c>
      <c r="E246" s="20">
        <v>686472</v>
      </c>
      <c r="F246" s="20">
        <f t="shared" si="10"/>
        <v>883860</v>
      </c>
      <c r="G246" s="20">
        <v>84501</v>
      </c>
      <c r="H246" s="20">
        <v>218117</v>
      </c>
      <c r="I246" s="33">
        <v>0</v>
      </c>
      <c r="J246" s="20">
        <f t="shared" si="11"/>
        <v>302618</v>
      </c>
      <c r="K246" s="20">
        <v>173219</v>
      </c>
      <c r="L246" s="20">
        <v>456622</v>
      </c>
      <c r="M246" s="20">
        <f t="shared" si="12"/>
        <v>629841</v>
      </c>
      <c r="N246" s="11">
        <v>102000</v>
      </c>
      <c r="O246" s="11">
        <f t="shared" si="13"/>
        <v>95669</v>
      </c>
      <c r="P246" s="11">
        <f t="shared" si="14"/>
        <v>932459</v>
      </c>
    </row>
    <row r="247" spans="1:16" ht="12.75" x14ac:dyDescent="0.2">
      <c r="A247" s="23" t="s">
        <v>73</v>
      </c>
      <c r="B247" s="20">
        <v>257908</v>
      </c>
      <c r="C247" s="20">
        <v>123756</v>
      </c>
      <c r="D247" s="20">
        <v>94234</v>
      </c>
      <c r="E247" s="20">
        <v>683015</v>
      </c>
      <c r="F247" s="20">
        <f t="shared" si="10"/>
        <v>901005</v>
      </c>
      <c r="G247" s="20">
        <v>86964</v>
      </c>
      <c r="H247" s="20">
        <v>221215</v>
      </c>
      <c r="I247" s="33">
        <v>0</v>
      </c>
      <c r="J247" s="20">
        <f t="shared" si="11"/>
        <v>308179</v>
      </c>
      <c r="K247" s="20">
        <v>176235</v>
      </c>
      <c r="L247" s="20">
        <v>460307</v>
      </c>
      <c r="M247" s="20">
        <f t="shared" si="12"/>
        <v>636542</v>
      </c>
      <c r="N247" s="11">
        <v>102000</v>
      </c>
      <c r="O247" s="11">
        <f t="shared" si="13"/>
        <v>112192</v>
      </c>
      <c r="P247" s="11">
        <f t="shared" si="14"/>
        <v>944721</v>
      </c>
    </row>
    <row r="248" spans="1:16" ht="12.75" x14ac:dyDescent="0.2">
      <c r="A248" s="23" t="s">
        <v>65</v>
      </c>
      <c r="B248" s="20">
        <v>325896</v>
      </c>
      <c r="C248" s="20">
        <v>41911</v>
      </c>
      <c r="D248" s="20">
        <v>94483</v>
      </c>
      <c r="E248" s="20">
        <v>686071</v>
      </c>
      <c r="F248" s="20">
        <f t="shared" si="10"/>
        <v>822465</v>
      </c>
      <c r="G248" s="20">
        <v>95964</v>
      </c>
      <c r="H248" s="20">
        <v>214241</v>
      </c>
      <c r="I248" s="33">
        <v>0</v>
      </c>
      <c r="J248" s="20">
        <f t="shared" si="11"/>
        <v>310205</v>
      </c>
      <c r="K248" s="20">
        <v>184495</v>
      </c>
      <c r="L248" s="20">
        <v>471222</v>
      </c>
      <c r="M248" s="20">
        <f t="shared" si="12"/>
        <v>655717</v>
      </c>
      <c r="N248" s="11">
        <v>102000</v>
      </c>
      <c r="O248" s="11">
        <f t="shared" si="13"/>
        <v>80439</v>
      </c>
      <c r="P248" s="11">
        <f t="shared" si="14"/>
        <v>965922</v>
      </c>
    </row>
    <row r="249" spans="1:16" ht="14.25" customHeight="1" x14ac:dyDescent="0.2">
      <c r="A249" s="19" t="s">
        <v>48</v>
      </c>
      <c r="B249" s="20"/>
      <c r="C249" s="20"/>
      <c r="D249" s="11"/>
      <c r="E249" s="20"/>
      <c r="F249" s="20"/>
      <c r="G249" s="11"/>
      <c r="H249" s="20"/>
      <c r="I249" s="11"/>
      <c r="J249" s="20"/>
      <c r="K249" s="11"/>
      <c r="L249" s="20"/>
      <c r="M249" s="20"/>
      <c r="N249" s="20"/>
      <c r="O249" s="20"/>
      <c r="P249" s="20"/>
    </row>
    <row r="250" spans="1:16" ht="12.75" x14ac:dyDescent="0.2">
      <c r="A250" s="23" t="s">
        <v>66</v>
      </c>
      <c r="B250" s="20">
        <v>325507</v>
      </c>
      <c r="C250" s="20">
        <v>44624</v>
      </c>
      <c r="D250" s="11">
        <v>94205</v>
      </c>
      <c r="E250" s="20">
        <v>682639</v>
      </c>
      <c r="F250" s="20">
        <f t="shared" ref="F250:F261" si="15">C250+D250+E250</f>
        <v>821468</v>
      </c>
      <c r="G250" s="11">
        <v>89538</v>
      </c>
      <c r="H250" s="20">
        <v>211197</v>
      </c>
      <c r="I250" s="33">
        <v>0</v>
      </c>
      <c r="J250" s="20">
        <f t="shared" ref="J250:J261" si="16">H250+G250</f>
        <v>300735</v>
      </c>
      <c r="K250" s="11">
        <v>189091</v>
      </c>
      <c r="L250" s="20">
        <v>464874</v>
      </c>
      <c r="M250" s="20">
        <f t="shared" ref="M250:M261" si="17">L250+K250</f>
        <v>653965</v>
      </c>
      <c r="N250" s="20">
        <v>99000</v>
      </c>
      <c r="O250" s="11">
        <f t="shared" ref="O250:O261" si="18">B250+F250-J250-M250-N250</f>
        <v>93275</v>
      </c>
      <c r="P250" s="11">
        <f t="shared" si="14"/>
        <v>954700</v>
      </c>
    </row>
    <row r="251" spans="1:16" ht="12.75" x14ac:dyDescent="0.2">
      <c r="A251" s="23" t="s">
        <v>67</v>
      </c>
      <c r="B251" s="20">
        <v>341615</v>
      </c>
      <c r="C251" s="20">
        <v>48573</v>
      </c>
      <c r="D251" s="11">
        <v>94435</v>
      </c>
      <c r="E251" s="20">
        <v>687110</v>
      </c>
      <c r="F251" s="20">
        <f t="shared" si="15"/>
        <v>830118</v>
      </c>
      <c r="G251" s="11">
        <v>90826</v>
      </c>
      <c r="H251" s="20">
        <v>222945</v>
      </c>
      <c r="I251" s="33">
        <v>0</v>
      </c>
      <c r="J251" s="20">
        <f t="shared" si="16"/>
        <v>313771</v>
      </c>
      <c r="K251" s="11">
        <v>191622</v>
      </c>
      <c r="L251" s="20">
        <v>461887</v>
      </c>
      <c r="M251" s="20">
        <f t="shared" si="17"/>
        <v>653509</v>
      </c>
      <c r="N251" s="20">
        <v>99000</v>
      </c>
      <c r="O251" s="11">
        <f t="shared" si="18"/>
        <v>105453</v>
      </c>
      <c r="P251" s="11">
        <f t="shared" si="14"/>
        <v>967280</v>
      </c>
    </row>
    <row r="252" spans="1:16" ht="12.75" x14ac:dyDescent="0.2">
      <c r="A252" s="23" t="s">
        <v>63</v>
      </c>
      <c r="B252" s="20">
        <v>419301</v>
      </c>
      <c r="C252" s="20">
        <v>10910</v>
      </c>
      <c r="D252" s="11">
        <v>104056</v>
      </c>
      <c r="E252" s="20">
        <v>678364</v>
      </c>
      <c r="F252" s="20">
        <f t="shared" si="15"/>
        <v>793330</v>
      </c>
      <c r="G252" s="11">
        <v>98274</v>
      </c>
      <c r="H252" s="20">
        <v>271919</v>
      </c>
      <c r="I252" s="33">
        <v>0</v>
      </c>
      <c r="J252" s="20">
        <f t="shared" si="16"/>
        <v>370193</v>
      </c>
      <c r="K252" s="11">
        <v>198053</v>
      </c>
      <c r="L252" s="20">
        <v>450436</v>
      </c>
      <c r="M252" s="20">
        <f t="shared" si="17"/>
        <v>648489</v>
      </c>
      <c r="N252" s="20">
        <v>99000</v>
      </c>
      <c r="O252" s="11">
        <f t="shared" si="18"/>
        <v>94949</v>
      </c>
      <c r="P252" s="11">
        <f t="shared" si="14"/>
        <v>1018682</v>
      </c>
    </row>
    <row r="253" spans="1:16" ht="12.75" x14ac:dyDescent="0.2">
      <c r="A253" s="23" t="s">
        <v>68</v>
      </c>
      <c r="B253" s="11">
        <v>410340</v>
      </c>
      <c r="C253" s="11">
        <v>21607</v>
      </c>
      <c r="D253" s="11">
        <v>107619</v>
      </c>
      <c r="E253" s="11">
        <v>690986</v>
      </c>
      <c r="F253" s="20">
        <f t="shared" si="15"/>
        <v>820212</v>
      </c>
      <c r="G253" s="11">
        <v>98758</v>
      </c>
      <c r="H253" s="11">
        <v>289457</v>
      </c>
      <c r="I253" s="33">
        <v>0</v>
      </c>
      <c r="J253" s="20">
        <f t="shared" si="16"/>
        <v>388215</v>
      </c>
      <c r="K253" s="11">
        <v>205383</v>
      </c>
      <c r="L253" s="11">
        <v>453909</v>
      </c>
      <c r="M253" s="20">
        <f t="shared" si="17"/>
        <v>659292</v>
      </c>
      <c r="N253" s="20">
        <v>99000</v>
      </c>
      <c r="O253" s="11">
        <f t="shared" si="18"/>
        <v>84045</v>
      </c>
      <c r="P253" s="11">
        <f t="shared" si="14"/>
        <v>1047507</v>
      </c>
    </row>
    <row r="254" spans="1:16" ht="12.75" x14ac:dyDescent="0.2">
      <c r="A254" s="23" t="s">
        <v>69</v>
      </c>
      <c r="B254" s="11">
        <v>386100</v>
      </c>
      <c r="C254" s="11">
        <v>32595</v>
      </c>
      <c r="D254" s="11">
        <v>108133</v>
      </c>
      <c r="E254" s="11">
        <v>698050</v>
      </c>
      <c r="F254" s="20">
        <f t="shared" si="15"/>
        <v>838778</v>
      </c>
      <c r="G254" s="11">
        <v>95605</v>
      </c>
      <c r="H254" s="11">
        <v>287980</v>
      </c>
      <c r="I254" s="33">
        <v>0</v>
      </c>
      <c r="J254" s="20">
        <f t="shared" si="16"/>
        <v>383585</v>
      </c>
      <c r="K254" s="11">
        <v>202575</v>
      </c>
      <c r="L254" s="11">
        <v>439318</v>
      </c>
      <c r="M254" s="20">
        <f t="shared" si="17"/>
        <v>641893</v>
      </c>
      <c r="N254" s="20">
        <v>99000</v>
      </c>
      <c r="O254" s="11">
        <f t="shared" si="18"/>
        <v>100400</v>
      </c>
      <c r="P254" s="11">
        <f t="shared" si="14"/>
        <v>1025478</v>
      </c>
    </row>
    <row r="255" spans="1:16" ht="12.75" x14ac:dyDescent="0.2">
      <c r="A255" s="23" t="s">
        <v>64</v>
      </c>
      <c r="B255" s="11">
        <v>340358</v>
      </c>
      <c r="C255" s="11">
        <v>56511</v>
      </c>
      <c r="D255" s="11">
        <v>107994</v>
      </c>
      <c r="E255" s="11">
        <v>715214</v>
      </c>
      <c r="F255" s="20">
        <f t="shared" si="15"/>
        <v>879719</v>
      </c>
      <c r="G255" s="11">
        <v>99088</v>
      </c>
      <c r="H255" s="11">
        <v>285488</v>
      </c>
      <c r="I255" s="33">
        <v>0</v>
      </c>
      <c r="J255" s="20">
        <f t="shared" si="16"/>
        <v>384576</v>
      </c>
      <c r="K255" s="11">
        <v>206102</v>
      </c>
      <c r="L255" s="11">
        <v>432134</v>
      </c>
      <c r="M255" s="20">
        <f t="shared" si="17"/>
        <v>638236</v>
      </c>
      <c r="N255" s="20">
        <v>99000</v>
      </c>
      <c r="O255" s="11">
        <f t="shared" si="18"/>
        <v>98265</v>
      </c>
      <c r="P255" s="11">
        <f t="shared" si="14"/>
        <v>1022812</v>
      </c>
    </row>
    <row r="256" spans="1:16" ht="12.75" x14ac:dyDescent="0.2">
      <c r="A256" s="23" t="s">
        <v>70</v>
      </c>
      <c r="B256" s="11">
        <v>324388</v>
      </c>
      <c r="C256" s="11">
        <v>64981</v>
      </c>
      <c r="D256" s="11">
        <v>107978</v>
      </c>
      <c r="E256" s="11">
        <v>731232</v>
      </c>
      <c r="F256" s="20">
        <f t="shared" si="15"/>
        <v>904191</v>
      </c>
      <c r="G256" s="11">
        <v>95279</v>
      </c>
      <c r="H256" s="11">
        <v>290492</v>
      </c>
      <c r="I256" s="33">
        <v>0</v>
      </c>
      <c r="J256" s="20">
        <f t="shared" si="16"/>
        <v>385771</v>
      </c>
      <c r="K256" s="11">
        <v>202992</v>
      </c>
      <c r="L256" s="11">
        <v>436011</v>
      </c>
      <c r="M256" s="20">
        <f t="shared" si="17"/>
        <v>639003</v>
      </c>
      <c r="N256" s="11">
        <v>96000</v>
      </c>
      <c r="O256" s="11">
        <f t="shared" si="18"/>
        <v>107805</v>
      </c>
      <c r="P256" s="11">
        <f t="shared" si="14"/>
        <v>1024774</v>
      </c>
    </row>
    <row r="257" spans="1:16" ht="12.75" x14ac:dyDescent="0.2">
      <c r="A257" s="23" t="s">
        <v>71</v>
      </c>
      <c r="B257" s="11">
        <v>295157</v>
      </c>
      <c r="C257" s="11">
        <v>79875</v>
      </c>
      <c r="D257" s="11">
        <v>106805</v>
      </c>
      <c r="E257" s="11">
        <v>739160</v>
      </c>
      <c r="F257" s="20">
        <f t="shared" si="15"/>
        <v>925840</v>
      </c>
      <c r="G257" s="11">
        <v>98541</v>
      </c>
      <c r="H257" s="11">
        <v>262470</v>
      </c>
      <c r="I257" s="33">
        <v>0</v>
      </c>
      <c r="J257" s="20">
        <f t="shared" si="16"/>
        <v>361011</v>
      </c>
      <c r="K257" s="11">
        <v>209815</v>
      </c>
      <c r="L257" s="11">
        <v>442337</v>
      </c>
      <c r="M257" s="20">
        <f t="shared" si="17"/>
        <v>652152</v>
      </c>
      <c r="N257" s="11">
        <v>96000</v>
      </c>
      <c r="O257" s="11">
        <f t="shared" si="18"/>
        <v>111834</v>
      </c>
      <c r="P257" s="11">
        <f t="shared" si="14"/>
        <v>1013163</v>
      </c>
    </row>
    <row r="258" spans="1:16" ht="12.75" x14ac:dyDescent="0.2">
      <c r="A258" s="23" t="s">
        <v>89</v>
      </c>
      <c r="B258" s="11">
        <v>290537</v>
      </c>
      <c r="C258" s="11">
        <v>58964</v>
      </c>
      <c r="D258" s="11">
        <v>107087</v>
      </c>
      <c r="E258" s="11">
        <v>757133</v>
      </c>
      <c r="F258" s="20">
        <f t="shared" si="15"/>
        <v>923184</v>
      </c>
      <c r="G258" s="11">
        <v>97810</v>
      </c>
      <c r="H258" s="11">
        <v>263957</v>
      </c>
      <c r="I258" s="33">
        <v>0</v>
      </c>
      <c r="J258" s="20">
        <f t="shared" si="16"/>
        <v>361767</v>
      </c>
      <c r="K258" s="11">
        <v>207640</v>
      </c>
      <c r="L258" s="11">
        <v>447022</v>
      </c>
      <c r="M258" s="20">
        <f t="shared" si="17"/>
        <v>654662</v>
      </c>
      <c r="N258" s="11">
        <v>96000</v>
      </c>
      <c r="O258" s="11">
        <f t="shared" si="18"/>
        <v>101292</v>
      </c>
      <c r="P258" s="11">
        <f t="shared" si="14"/>
        <v>1016429</v>
      </c>
    </row>
    <row r="259" spans="1:16" ht="12.75" x14ac:dyDescent="0.2">
      <c r="A259" s="23" t="s">
        <v>72</v>
      </c>
      <c r="B259" s="11">
        <v>261192</v>
      </c>
      <c r="C259" s="11">
        <v>79064</v>
      </c>
      <c r="D259" s="11">
        <v>107498</v>
      </c>
      <c r="E259" s="11">
        <v>760818</v>
      </c>
      <c r="F259" s="20">
        <f t="shared" si="15"/>
        <v>947380</v>
      </c>
      <c r="G259" s="11">
        <v>94583</v>
      </c>
      <c r="H259" s="11">
        <v>250993</v>
      </c>
      <c r="I259" s="33">
        <v>0</v>
      </c>
      <c r="J259" s="20">
        <f t="shared" si="16"/>
        <v>345576</v>
      </c>
      <c r="K259" s="11">
        <v>213320</v>
      </c>
      <c r="L259" s="11">
        <v>449524</v>
      </c>
      <c r="M259" s="20">
        <f t="shared" si="17"/>
        <v>662844</v>
      </c>
      <c r="N259" s="11">
        <v>96000</v>
      </c>
      <c r="O259" s="11">
        <f t="shared" si="18"/>
        <v>104152</v>
      </c>
      <c r="P259" s="11">
        <f t="shared" si="14"/>
        <v>1008420</v>
      </c>
    </row>
    <row r="260" spans="1:16" ht="12.75" x14ac:dyDescent="0.2">
      <c r="A260" s="23" t="s">
        <v>73</v>
      </c>
      <c r="B260" s="11">
        <v>239677</v>
      </c>
      <c r="C260" s="11">
        <v>99820</v>
      </c>
      <c r="D260" s="11">
        <v>107169</v>
      </c>
      <c r="E260" s="11">
        <v>770850</v>
      </c>
      <c r="F260" s="20">
        <f t="shared" si="15"/>
        <v>977839</v>
      </c>
      <c r="G260" s="11">
        <v>99180</v>
      </c>
      <c r="H260" s="11">
        <v>262830</v>
      </c>
      <c r="I260" s="33">
        <v>0</v>
      </c>
      <c r="J260" s="20">
        <f t="shared" si="16"/>
        <v>362010</v>
      </c>
      <c r="K260" s="11">
        <v>212227</v>
      </c>
      <c r="L260" s="11">
        <v>451013</v>
      </c>
      <c r="M260" s="20">
        <f t="shared" si="17"/>
        <v>663240</v>
      </c>
      <c r="N260" s="11">
        <v>93500</v>
      </c>
      <c r="O260" s="11">
        <f t="shared" si="18"/>
        <v>98766</v>
      </c>
      <c r="P260" s="11">
        <f t="shared" si="14"/>
        <v>1025250</v>
      </c>
    </row>
    <row r="261" spans="1:16" ht="12.75" x14ac:dyDescent="0.2">
      <c r="A261" s="23" t="s">
        <v>65</v>
      </c>
      <c r="B261" s="11">
        <v>294222</v>
      </c>
      <c r="C261" s="11">
        <v>121150</v>
      </c>
      <c r="D261" s="11">
        <v>96881</v>
      </c>
      <c r="E261" s="11">
        <v>778412</v>
      </c>
      <c r="F261" s="20">
        <f t="shared" si="15"/>
        <v>996443</v>
      </c>
      <c r="G261" s="11">
        <v>105165</v>
      </c>
      <c r="H261" s="11">
        <v>259743</v>
      </c>
      <c r="I261" s="33">
        <v>0</v>
      </c>
      <c r="J261" s="20">
        <f t="shared" si="16"/>
        <v>364908</v>
      </c>
      <c r="K261" s="11">
        <v>216925</v>
      </c>
      <c r="L261" s="11">
        <v>459394</v>
      </c>
      <c r="M261" s="20">
        <f t="shared" si="17"/>
        <v>676319</v>
      </c>
      <c r="N261" s="11">
        <v>93500</v>
      </c>
      <c r="O261" s="11">
        <f t="shared" si="18"/>
        <v>155938</v>
      </c>
      <c r="P261" s="11">
        <f t="shared" si="14"/>
        <v>1041227</v>
      </c>
    </row>
    <row r="262" spans="1:16" ht="12.75" x14ac:dyDescent="0.2">
      <c r="A262" s="28" t="s">
        <v>49</v>
      </c>
      <c r="B262" s="11"/>
      <c r="C262" s="11"/>
      <c r="D262" s="11"/>
      <c r="E262" s="11"/>
      <c r="F262" s="20"/>
      <c r="G262" s="11"/>
      <c r="H262" s="11"/>
      <c r="I262" s="20"/>
      <c r="J262" s="20"/>
      <c r="K262" s="11"/>
      <c r="L262" s="20"/>
      <c r="M262" s="20"/>
      <c r="N262" s="11"/>
      <c r="O262" s="11"/>
      <c r="P262" s="11"/>
    </row>
    <row r="263" spans="1:16" ht="12.75" x14ac:dyDescent="0.2">
      <c r="A263" s="23" t="s">
        <v>66</v>
      </c>
      <c r="B263" s="11">
        <v>322765</v>
      </c>
      <c r="C263" s="11">
        <v>86150</v>
      </c>
      <c r="D263" s="11">
        <v>95854</v>
      </c>
      <c r="E263" s="11">
        <v>786056</v>
      </c>
      <c r="F263" s="20">
        <f t="shared" ref="F263:F274" si="19">E263+D263+C263</f>
        <v>968060</v>
      </c>
      <c r="G263" s="11">
        <v>98069</v>
      </c>
      <c r="H263" s="11">
        <v>265123</v>
      </c>
      <c r="I263" s="33">
        <v>0</v>
      </c>
      <c r="J263" s="20">
        <f t="shared" ref="J263:J273" si="20">H263+G263</f>
        <v>363192</v>
      </c>
      <c r="K263" s="11">
        <v>217388</v>
      </c>
      <c r="L263" s="11">
        <v>466621</v>
      </c>
      <c r="M263" s="20">
        <f t="shared" ref="M263:M274" si="21">L263+K263</f>
        <v>684009</v>
      </c>
      <c r="N263" s="11">
        <v>90500</v>
      </c>
      <c r="O263" s="11">
        <f t="shared" ref="O263:O274" si="22">B263+F263-J263-M263-N263</f>
        <v>153124</v>
      </c>
      <c r="P263" s="11">
        <f t="shared" si="14"/>
        <v>1047201</v>
      </c>
    </row>
    <row r="264" spans="1:16" ht="12.75" x14ac:dyDescent="0.2">
      <c r="A264" s="23" t="s">
        <v>67</v>
      </c>
      <c r="B264" s="11">
        <v>270110</v>
      </c>
      <c r="C264" s="11">
        <v>90595</v>
      </c>
      <c r="D264" s="11">
        <v>93189</v>
      </c>
      <c r="E264" s="11">
        <v>792720</v>
      </c>
      <c r="F264" s="20">
        <f t="shared" si="19"/>
        <v>976504</v>
      </c>
      <c r="G264" s="11">
        <v>98306</v>
      </c>
      <c r="H264" s="11">
        <v>261312</v>
      </c>
      <c r="I264" s="33">
        <v>0</v>
      </c>
      <c r="J264" s="20">
        <f t="shared" si="20"/>
        <v>359618</v>
      </c>
      <c r="K264" s="11">
        <v>218588</v>
      </c>
      <c r="L264" s="11">
        <v>462365</v>
      </c>
      <c r="M264" s="20">
        <f t="shared" si="21"/>
        <v>680953</v>
      </c>
      <c r="N264" s="11">
        <v>90500</v>
      </c>
      <c r="O264" s="11">
        <f t="shared" si="22"/>
        <v>115543</v>
      </c>
      <c r="P264" s="11">
        <f t="shared" si="14"/>
        <v>1040571</v>
      </c>
    </row>
    <row r="265" spans="1:16" ht="12.75" x14ac:dyDescent="0.2">
      <c r="A265" s="23" t="s">
        <v>63</v>
      </c>
      <c r="B265" s="11">
        <v>268331</v>
      </c>
      <c r="C265" s="11">
        <v>114261</v>
      </c>
      <c r="D265" s="11">
        <v>93247</v>
      </c>
      <c r="E265" s="11">
        <v>798485</v>
      </c>
      <c r="F265" s="20">
        <f t="shared" si="19"/>
        <v>1005993</v>
      </c>
      <c r="G265" s="11">
        <v>107528</v>
      </c>
      <c r="H265" s="11">
        <v>281553</v>
      </c>
      <c r="I265" s="33">
        <v>0</v>
      </c>
      <c r="J265" s="20">
        <f t="shared" si="20"/>
        <v>389081</v>
      </c>
      <c r="K265" s="11">
        <v>215251</v>
      </c>
      <c r="L265" s="11">
        <v>467374</v>
      </c>
      <c r="M265" s="20">
        <f t="shared" si="21"/>
        <v>682625</v>
      </c>
      <c r="N265" s="11">
        <v>90500</v>
      </c>
      <c r="O265" s="11">
        <f t="shared" si="22"/>
        <v>112118</v>
      </c>
      <c r="P265" s="11">
        <f t="shared" si="14"/>
        <v>1071706</v>
      </c>
    </row>
    <row r="266" spans="1:16" ht="12.75" x14ac:dyDescent="0.2">
      <c r="A266" s="23" t="s">
        <v>68</v>
      </c>
      <c r="B266" s="11">
        <v>309179</v>
      </c>
      <c r="C266" s="11">
        <v>99766</v>
      </c>
      <c r="D266" s="11">
        <v>92824</v>
      </c>
      <c r="E266" s="11">
        <v>822133</v>
      </c>
      <c r="F266" s="20">
        <f t="shared" si="19"/>
        <v>1014723</v>
      </c>
      <c r="G266" s="11">
        <v>101312</v>
      </c>
      <c r="H266" s="11">
        <v>281084</v>
      </c>
      <c r="I266" s="33">
        <v>0</v>
      </c>
      <c r="J266" s="20">
        <f t="shared" si="20"/>
        <v>382396</v>
      </c>
      <c r="K266" s="11">
        <v>217446</v>
      </c>
      <c r="L266" s="11">
        <v>473709</v>
      </c>
      <c r="M266" s="20">
        <f t="shared" si="21"/>
        <v>691155</v>
      </c>
      <c r="N266" s="11">
        <v>90500</v>
      </c>
      <c r="O266" s="11">
        <f t="shared" si="22"/>
        <v>159851</v>
      </c>
      <c r="P266" s="11">
        <f t="shared" si="14"/>
        <v>1073551</v>
      </c>
    </row>
    <row r="267" spans="1:16" ht="12.75" x14ac:dyDescent="0.2">
      <c r="A267" s="23" t="s">
        <v>69</v>
      </c>
      <c r="B267" s="11">
        <v>268594</v>
      </c>
      <c r="C267" s="11">
        <v>95302</v>
      </c>
      <c r="D267" s="11">
        <v>99544</v>
      </c>
      <c r="E267" s="11">
        <v>830463</v>
      </c>
      <c r="F267" s="20">
        <f t="shared" si="19"/>
        <v>1025309</v>
      </c>
      <c r="G267" s="11">
        <v>104246</v>
      </c>
      <c r="H267" s="11">
        <v>270946</v>
      </c>
      <c r="I267" s="33">
        <v>0</v>
      </c>
      <c r="J267" s="20">
        <f t="shared" si="20"/>
        <v>375192</v>
      </c>
      <c r="K267" s="11">
        <v>223447</v>
      </c>
      <c r="L267" s="11">
        <v>480954</v>
      </c>
      <c r="M267" s="20">
        <f t="shared" si="21"/>
        <v>704401</v>
      </c>
      <c r="N267" s="11">
        <v>88000</v>
      </c>
      <c r="O267" s="11">
        <f t="shared" si="22"/>
        <v>126310</v>
      </c>
      <c r="P267" s="11">
        <f t="shared" si="14"/>
        <v>1079593</v>
      </c>
    </row>
    <row r="268" spans="1:16" ht="12.75" x14ac:dyDescent="0.2">
      <c r="A268" s="23" t="s">
        <v>64</v>
      </c>
      <c r="B268" s="11">
        <v>239827</v>
      </c>
      <c r="C268" s="11">
        <v>113318</v>
      </c>
      <c r="D268" s="11">
        <v>99763</v>
      </c>
      <c r="E268" s="11">
        <v>841618</v>
      </c>
      <c r="F268" s="20">
        <f t="shared" si="19"/>
        <v>1054699</v>
      </c>
      <c r="G268" s="11">
        <v>102787</v>
      </c>
      <c r="H268" s="11">
        <v>271901</v>
      </c>
      <c r="I268" s="33">
        <v>0</v>
      </c>
      <c r="J268" s="20">
        <f t="shared" si="20"/>
        <v>374688</v>
      </c>
      <c r="K268" s="11">
        <v>218267</v>
      </c>
      <c r="L268" s="11">
        <v>482407</v>
      </c>
      <c r="M268" s="20">
        <f t="shared" si="21"/>
        <v>700674</v>
      </c>
      <c r="N268" s="11">
        <v>88000</v>
      </c>
      <c r="O268" s="11">
        <f t="shared" si="22"/>
        <v>131164</v>
      </c>
      <c r="P268" s="11">
        <f t="shared" si="14"/>
        <v>1075362</v>
      </c>
    </row>
    <row r="269" spans="1:16" ht="12.75" x14ac:dyDescent="0.2">
      <c r="A269" s="23" t="s">
        <v>70</v>
      </c>
      <c r="B269" s="11">
        <v>219080</v>
      </c>
      <c r="C269" s="11">
        <v>120595</v>
      </c>
      <c r="D269" s="11">
        <v>99518</v>
      </c>
      <c r="E269" s="11">
        <v>848630</v>
      </c>
      <c r="F269" s="20">
        <f t="shared" si="19"/>
        <v>1068743</v>
      </c>
      <c r="G269" s="11">
        <v>97223</v>
      </c>
      <c r="H269" s="11">
        <v>275469</v>
      </c>
      <c r="I269" s="33">
        <v>0</v>
      </c>
      <c r="J269" s="20">
        <f t="shared" si="20"/>
        <v>372692</v>
      </c>
      <c r="K269" s="11">
        <v>220259</v>
      </c>
      <c r="L269" s="11">
        <v>485318</v>
      </c>
      <c r="M269" s="20">
        <f t="shared" si="21"/>
        <v>705577</v>
      </c>
      <c r="N269" s="11">
        <v>85000</v>
      </c>
      <c r="O269" s="11">
        <f t="shared" si="22"/>
        <v>124554</v>
      </c>
      <c r="P269" s="11">
        <f t="shared" si="14"/>
        <v>1078269</v>
      </c>
    </row>
    <row r="270" spans="1:16" ht="12.75" x14ac:dyDescent="0.2">
      <c r="A270" s="23" t="s">
        <v>71</v>
      </c>
      <c r="B270" s="11">
        <v>274497</v>
      </c>
      <c r="C270" s="11">
        <v>-8898</v>
      </c>
      <c r="D270" s="11">
        <v>98635</v>
      </c>
      <c r="E270" s="11">
        <v>864022</v>
      </c>
      <c r="F270" s="20">
        <f t="shared" si="19"/>
        <v>953759</v>
      </c>
      <c r="G270" s="11">
        <v>101492</v>
      </c>
      <c r="H270" s="11">
        <v>281846</v>
      </c>
      <c r="I270" s="33">
        <v>0</v>
      </c>
      <c r="J270" s="20">
        <f t="shared" si="20"/>
        <v>383338</v>
      </c>
      <c r="K270" s="11">
        <v>221370</v>
      </c>
      <c r="L270" s="11">
        <v>484567</v>
      </c>
      <c r="M270" s="20">
        <f t="shared" si="21"/>
        <v>705937</v>
      </c>
      <c r="N270" s="11">
        <v>21000</v>
      </c>
      <c r="O270" s="11">
        <f t="shared" si="22"/>
        <v>117981</v>
      </c>
      <c r="P270" s="11">
        <f t="shared" si="14"/>
        <v>1089275</v>
      </c>
    </row>
    <row r="271" spans="1:16" ht="12.75" x14ac:dyDescent="0.2">
      <c r="A271" s="23" t="s">
        <v>89</v>
      </c>
      <c r="B271" s="11">
        <v>246267</v>
      </c>
      <c r="C271" s="11">
        <v>57871</v>
      </c>
      <c r="D271" s="11">
        <v>33415</v>
      </c>
      <c r="E271" s="11">
        <v>877098</v>
      </c>
      <c r="F271" s="20">
        <f t="shared" si="19"/>
        <v>968384</v>
      </c>
      <c r="G271" s="11">
        <v>99210</v>
      </c>
      <c r="H271" s="11">
        <v>265593</v>
      </c>
      <c r="I271" s="33">
        <v>0</v>
      </c>
      <c r="J271" s="20">
        <f t="shared" si="20"/>
        <v>364803</v>
      </c>
      <c r="K271" s="11">
        <v>220512</v>
      </c>
      <c r="L271" s="11">
        <v>484841</v>
      </c>
      <c r="M271" s="20">
        <f t="shared" si="21"/>
        <v>705353</v>
      </c>
      <c r="N271" s="11">
        <v>21000</v>
      </c>
      <c r="O271" s="11">
        <f t="shared" si="22"/>
        <v>123495</v>
      </c>
      <c r="P271" s="11">
        <f t="shared" si="14"/>
        <v>1070156</v>
      </c>
    </row>
    <row r="272" spans="1:16" ht="12.75" x14ac:dyDescent="0.2">
      <c r="A272" s="23" t="s">
        <v>72</v>
      </c>
      <c r="B272" s="11">
        <v>211816</v>
      </c>
      <c r="C272" s="11">
        <v>82516</v>
      </c>
      <c r="D272" s="11">
        <v>29939</v>
      </c>
      <c r="E272" s="11">
        <v>880635</v>
      </c>
      <c r="F272" s="20">
        <f t="shared" si="19"/>
        <v>993090</v>
      </c>
      <c r="G272" s="11">
        <v>95515</v>
      </c>
      <c r="H272" s="11">
        <v>243917</v>
      </c>
      <c r="I272" s="33">
        <v>0</v>
      </c>
      <c r="J272" s="20">
        <f t="shared" si="20"/>
        <v>339432</v>
      </c>
      <c r="K272" s="11">
        <v>223556</v>
      </c>
      <c r="L272" s="11">
        <v>488602</v>
      </c>
      <c r="M272" s="20">
        <f t="shared" si="21"/>
        <v>712158</v>
      </c>
      <c r="N272" s="11">
        <v>21000</v>
      </c>
      <c r="O272" s="11">
        <f t="shared" si="22"/>
        <v>132316</v>
      </c>
      <c r="P272" s="11">
        <f t="shared" si="14"/>
        <v>1051590</v>
      </c>
    </row>
    <row r="273" spans="1:16" ht="12.75" x14ac:dyDescent="0.2">
      <c r="A273" s="23" t="s">
        <v>73</v>
      </c>
      <c r="B273" s="11">
        <v>186164</v>
      </c>
      <c r="C273" s="11">
        <v>86089</v>
      </c>
      <c r="D273" s="11">
        <v>29744</v>
      </c>
      <c r="E273" s="11">
        <v>900795</v>
      </c>
      <c r="F273" s="20">
        <f t="shared" si="19"/>
        <v>1016628</v>
      </c>
      <c r="G273" s="11">
        <v>102229</v>
      </c>
      <c r="H273" s="11">
        <v>238109</v>
      </c>
      <c r="I273" s="33">
        <v>0</v>
      </c>
      <c r="J273" s="20">
        <f t="shared" si="20"/>
        <v>340338</v>
      </c>
      <c r="K273" s="11">
        <v>221136</v>
      </c>
      <c r="L273" s="11">
        <v>489080</v>
      </c>
      <c r="M273" s="20">
        <f t="shared" si="21"/>
        <v>710216</v>
      </c>
      <c r="N273" s="11">
        <v>18500</v>
      </c>
      <c r="O273" s="11">
        <f t="shared" si="22"/>
        <v>133738</v>
      </c>
      <c r="P273" s="11">
        <f t="shared" si="14"/>
        <v>1050554</v>
      </c>
    </row>
    <row r="274" spans="1:16" ht="12.75" x14ac:dyDescent="0.2">
      <c r="A274" s="23" t="s">
        <v>65</v>
      </c>
      <c r="B274" s="11">
        <v>256303</v>
      </c>
      <c r="C274" s="11">
        <v>32365</v>
      </c>
      <c r="D274" s="11">
        <v>29388</v>
      </c>
      <c r="E274" s="11">
        <v>891288</v>
      </c>
      <c r="F274" s="20">
        <f t="shared" si="19"/>
        <v>953041</v>
      </c>
      <c r="G274" s="11">
        <v>106804</v>
      </c>
      <c r="H274" s="11">
        <v>251393</v>
      </c>
      <c r="I274" s="33">
        <v>0</v>
      </c>
      <c r="J274" s="20">
        <f t="shared" ref="J274:J287" si="23">H274+G274+I274</f>
        <v>358197</v>
      </c>
      <c r="K274" s="11">
        <v>216847</v>
      </c>
      <c r="L274" s="11">
        <v>489117</v>
      </c>
      <c r="M274" s="20">
        <f t="shared" si="21"/>
        <v>705964</v>
      </c>
      <c r="N274" s="11">
        <v>18500</v>
      </c>
      <c r="O274" s="11">
        <f t="shared" si="22"/>
        <v>126683</v>
      </c>
      <c r="P274" s="11">
        <f t="shared" si="14"/>
        <v>1064161</v>
      </c>
    </row>
    <row r="275" spans="1:16" ht="12.75" x14ac:dyDescent="0.2">
      <c r="A275" s="26">
        <v>2003</v>
      </c>
      <c r="B275" s="27"/>
      <c r="C275" s="27"/>
      <c r="D275" s="11"/>
      <c r="E275" s="11"/>
      <c r="F275" s="20"/>
      <c r="G275" s="11"/>
      <c r="H275" s="11"/>
      <c r="I275" s="11"/>
      <c r="J275" s="20"/>
      <c r="K275" s="11"/>
      <c r="L275" s="11"/>
      <c r="M275" s="20"/>
      <c r="N275" s="27"/>
      <c r="O275" s="11"/>
      <c r="P275" s="11"/>
    </row>
    <row r="276" spans="1:16" ht="12.75" x14ac:dyDescent="0.2">
      <c r="A276" s="23" t="s">
        <v>66</v>
      </c>
      <c r="B276" s="11">
        <v>265075</v>
      </c>
      <c r="C276" s="11">
        <v>59930</v>
      </c>
      <c r="D276" s="11">
        <v>28556</v>
      </c>
      <c r="E276" s="11">
        <v>904901</v>
      </c>
      <c r="F276" s="20">
        <f t="shared" ref="F276:F286" si="24">SUM(C276:E276)</f>
        <v>993387</v>
      </c>
      <c r="G276" s="11">
        <v>107470</v>
      </c>
      <c r="H276" s="11">
        <v>272661</v>
      </c>
      <c r="I276" s="33">
        <v>0</v>
      </c>
      <c r="J276" s="20">
        <f t="shared" si="23"/>
        <v>380131</v>
      </c>
      <c r="K276" s="11">
        <v>220117</v>
      </c>
      <c r="L276" s="11">
        <v>506049</v>
      </c>
      <c r="M276" s="20">
        <f t="shared" ref="M276:M287" si="25">SUM(K276:L276)</f>
        <v>726166</v>
      </c>
      <c r="N276" s="11">
        <v>15500</v>
      </c>
      <c r="O276" s="11">
        <v>136665</v>
      </c>
      <c r="P276" s="11">
        <f t="shared" si="14"/>
        <v>1106297</v>
      </c>
    </row>
    <row r="277" spans="1:16" ht="12.75" x14ac:dyDescent="0.2">
      <c r="A277" s="23" t="s">
        <v>67</v>
      </c>
      <c r="B277" s="11">
        <v>250640</v>
      </c>
      <c r="C277" s="11">
        <v>93668</v>
      </c>
      <c r="D277" s="11">
        <v>23151</v>
      </c>
      <c r="E277" s="11">
        <v>903596</v>
      </c>
      <c r="F277" s="20">
        <f t="shared" si="24"/>
        <v>1020415</v>
      </c>
      <c r="G277" s="11">
        <v>110388</v>
      </c>
      <c r="H277" s="11">
        <v>279898</v>
      </c>
      <c r="I277" s="33">
        <v>0</v>
      </c>
      <c r="J277" s="20">
        <f t="shared" si="23"/>
        <v>390286</v>
      </c>
      <c r="K277" s="11">
        <v>219529</v>
      </c>
      <c r="L277" s="11">
        <v>509782</v>
      </c>
      <c r="M277" s="20">
        <f t="shared" si="25"/>
        <v>729311</v>
      </c>
      <c r="N277" s="11">
        <v>15500</v>
      </c>
      <c r="O277" s="11">
        <v>135958</v>
      </c>
      <c r="P277" s="11">
        <f t="shared" si="14"/>
        <v>1119597</v>
      </c>
    </row>
    <row r="278" spans="1:16" ht="12.75" x14ac:dyDescent="0.2">
      <c r="A278" s="23" t="s">
        <v>63</v>
      </c>
      <c r="B278" s="11">
        <v>223981</v>
      </c>
      <c r="C278" s="11">
        <v>110642</v>
      </c>
      <c r="D278" s="11">
        <v>23160</v>
      </c>
      <c r="E278" s="11">
        <v>914492</v>
      </c>
      <c r="F278" s="20">
        <f t="shared" si="24"/>
        <v>1048294</v>
      </c>
      <c r="G278" s="11">
        <v>104878</v>
      </c>
      <c r="H278" s="11">
        <v>277627</v>
      </c>
      <c r="I278" s="33">
        <v>0</v>
      </c>
      <c r="J278" s="20">
        <f t="shared" si="23"/>
        <v>382505</v>
      </c>
      <c r="K278" s="11">
        <v>227459</v>
      </c>
      <c r="L278" s="11">
        <v>515653</v>
      </c>
      <c r="M278" s="20">
        <f t="shared" si="25"/>
        <v>743112</v>
      </c>
      <c r="N278" s="11">
        <v>15500</v>
      </c>
      <c r="O278" s="11">
        <v>131158</v>
      </c>
      <c r="P278" s="11">
        <f t="shared" si="14"/>
        <v>1125617</v>
      </c>
    </row>
    <row r="279" spans="1:16" ht="12.75" x14ac:dyDescent="0.2">
      <c r="A279" s="23" t="s">
        <v>68</v>
      </c>
      <c r="B279" s="11">
        <v>190697</v>
      </c>
      <c r="C279" s="11">
        <v>127646</v>
      </c>
      <c r="D279" s="11">
        <v>22966</v>
      </c>
      <c r="E279" s="11">
        <v>932834</v>
      </c>
      <c r="F279" s="20">
        <f t="shared" si="24"/>
        <v>1083446</v>
      </c>
      <c r="G279" s="11">
        <v>102685</v>
      </c>
      <c r="H279" s="11">
        <v>277811</v>
      </c>
      <c r="I279" s="33">
        <v>0</v>
      </c>
      <c r="J279" s="20">
        <f t="shared" si="23"/>
        <v>380496</v>
      </c>
      <c r="K279" s="11">
        <v>227442</v>
      </c>
      <c r="L279" s="11">
        <v>518838</v>
      </c>
      <c r="M279" s="20">
        <f t="shared" si="25"/>
        <v>746280</v>
      </c>
      <c r="N279" s="11">
        <v>15500</v>
      </c>
      <c r="O279" s="11">
        <v>131867</v>
      </c>
      <c r="P279" s="11">
        <f t="shared" si="14"/>
        <v>1126776</v>
      </c>
    </row>
    <row r="280" spans="1:16" ht="12.75" x14ac:dyDescent="0.2">
      <c r="A280" s="23" t="s">
        <v>69</v>
      </c>
      <c r="B280" s="11">
        <v>198513</v>
      </c>
      <c r="C280" s="11">
        <v>106037</v>
      </c>
      <c r="D280" s="11">
        <v>23140</v>
      </c>
      <c r="E280" s="11">
        <v>942275</v>
      </c>
      <c r="F280" s="20">
        <f t="shared" si="24"/>
        <v>1071452</v>
      </c>
      <c r="G280" s="11">
        <v>106265</v>
      </c>
      <c r="H280" s="11">
        <v>261298</v>
      </c>
      <c r="I280" s="33">
        <v>0</v>
      </c>
      <c r="J280" s="20">
        <f t="shared" si="23"/>
        <v>367563</v>
      </c>
      <c r="K280" s="11">
        <v>226201</v>
      </c>
      <c r="L280" s="11">
        <v>527307</v>
      </c>
      <c r="M280" s="20">
        <f t="shared" si="25"/>
        <v>753508</v>
      </c>
      <c r="N280" s="11">
        <v>13000</v>
      </c>
      <c r="O280" s="11">
        <v>135894</v>
      </c>
      <c r="P280" s="11">
        <f t="shared" si="14"/>
        <v>1121071</v>
      </c>
    </row>
    <row r="281" spans="1:16" ht="12.75" x14ac:dyDescent="0.2">
      <c r="A281" s="23" t="s">
        <v>64</v>
      </c>
      <c r="B281" s="11">
        <v>263969</v>
      </c>
      <c r="C281" s="11">
        <v>22819</v>
      </c>
      <c r="D281" s="11">
        <v>23634</v>
      </c>
      <c r="E281" s="11">
        <v>966616</v>
      </c>
      <c r="F281" s="20">
        <f t="shared" si="24"/>
        <v>1013069</v>
      </c>
      <c r="G281" s="11">
        <v>106016</v>
      </c>
      <c r="H281" s="11">
        <v>266845</v>
      </c>
      <c r="I281" s="33">
        <v>0</v>
      </c>
      <c r="J281" s="20">
        <f t="shared" si="23"/>
        <v>372861</v>
      </c>
      <c r="K281" s="11">
        <v>218809</v>
      </c>
      <c r="L281" s="11">
        <v>531854</v>
      </c>
      <c r="M281" s="20">
        <f t="shared" si="25"/>
        <v>750663</v>
      </c>
      <c r="N281" s="11">
        <v>13000</v>
      </c>
      <c r="O281" s="11">
        <v>140514</v>
      </c>
      <c r="P281" s="11">
        <f t="shared" si="14"/>
        <v>1123524</v>
      </c>
    </row>
    <row r="282" spans="1:16" ht="12.75" x14ac:dyDescent="0.2">
      <c r="A282" s="23" t="s">
        <v>70</v>
      </c>
      <c r="B282" s="11">
        <v>261021</v>
      </c>
      <c r="C282" s="11">
        <v>22324</v>
      </c>
      <c r="D282" s="11">
        <v>23422</v>
      </c>
      <c r="E282" s="11">
        <v>978323</v>
      </c>
      <c r="F282" s="20">
        <f t="shared" si="24"/>
        <v>1024069</v>
      </c>
      <c r="G282" s="11">
        <v>101274</v>
      </c>
      <c r="H282" s="11">
        <v>260415</v>
      </c>
      <c r="I282" s="33">
        <v>0</v>
      </c>
      <c r="J282" s="20">
        <f t="shared" si="23"/>
        <v>361689</v>
      </c>
      <c r="K282" s="11">
        <v>125890</v>
      </c>
      <c r="L282" s="11">
        <v>535302</v>
      </c>
      <c r="M282" s="20">
        <f t="shared" si="25"/>
        <v>661192</v>
      </c>
      <c r="N282" s="11">
        <v>10000</v>
      </c>
      <c r="O282" s="11">
        <v>161577</v>
      </c>
      <c r="P282" s="11">
        <f t="shared" si="14"/>
        <v>1022881</v>
      </c>
    </row>
    <row r="283" spans="1:16" ht="12.75" x14ac:dyDescent="0.2">
      <c r="A283" s="23" t="s">
        <v>71</v>
      </c>
      <c r="B283" s="11">
        <v>211105</v>
      </c>
      <c r="C283" s="11">
        <v>50296</v>
      </c>
      <c r="D283" s="11">
        <v>21138</v>
      </c>
      <c r="E283" s="11">
        <v>995753</v>
      </c>
      <c r="F283" s="20">
        <f t="shared" si="24"/>
        <v>1067187</v>
      </c>
      <c r="G283" s="11">
        <v>104258</v>
      </c>
      <c r="H283" s="11">
        <v>205733</v>
      </c>
      <c r="I283" s="33">
        <v>0</v>
      </c>
      <c r="J283" s="20">
        <f t="shared" si="23"/>
        <v>309991</v>
      </c>
      <c r="K283" s="11">
        <v>125459</v>
      </c>
      <c r="L283" s="11">
        <v>543092</v>
      </c>
      <c r="M283" s="20">
        <f t="shared" si="25"/>
        <v>668551</v>
      </c>
      <c r="N283" s="11">
        <v>10000</v>
      </c>
      <c r="O283" s="11">
        <v>154196</v>
      </c>
      <c r="P283" s="11">
        <f t="shared" si="14"/>
        <v>978542</v>
      </c>
    </row>
    <row r="284" spans="1:16" ht="12.75" x14ac:dyDescent="0.2">
      <c r="A284" s="23" t="s">
        <v>89</v>
      </c>
      <c r="B284" s="11">
        <v>149365</v>
      </c>
      <c r="C284" s="11">
        <v>83654</v>
      </c>
      <c r="D284" s="11">
        <v>21450</v>
      </c>
      <c r="E284" s="11">
        <v>1005915</v>
      </c>
      <c r="F284" s="20">
        <f t="shared" si="24"/>
        <v>1111019</v>
      </c>
      <c r="G284" s="11">
        <v>98886</v>
      </c>
      <c r="H284" s="11">
        <v>214742</v>
      </c>
      <c r="I284" s="21">
        <v>130732</v>
      </c>
      <c r="J284" s="20">
        <f t="shared" si="23"/>
        <v>444360</v>
      </c>
      <c r="K284" s="11">
        <v>127484</v>
      </c>
      <c r="L284" s="11">
        <v>532016</v>
      </c>
      <c r="M284" s="20">
        <f t="shared" si="25"/>
        <v>659500</v>
      </c>
      <c r="N284" s="11">
        <v>10000</v>
      </c>
      <c r="O284" s="11">
        <v>146524</v>
      </c>
      <c r="P284" s="11">
        <f t="shared" si="14"/>
        <v>1103860</v>
      </c>
    </row>
    <row r="285" spans="1:16" ht="12.75" x14ac:dyDescent="0.2">
      <c r="A285" s="23" t="s">
        <v>72</v>
      </c>
      <c r="B285" s="11">
        <v>116616</v>
      </c>
      <c r="C285" s="11">
        <v>94882</v>
      </c>
      <c r="D285" s="11">
        <v>20855</v>
      </c>
      <c r="E285" s="11">
        <v>1015622</v>
      </c>
      <c r="F285" s="20">
        <f t="shared" si="24"/>
        <v>1131359</v>
      </c>
      <c r="G285" s="11">
        <v>100659</v>
      </c>
      <c r="H285" s="11">
        <v>200485</v>
      </c>
      <c r="I285" s="21">
        <v>132288</v>
      </c>
      <c r="J285" s="20">
        <f t="shared" si="23"/>
        <v>433432</v>
      </c>
      <c r="K285" s="11">
        <v>127344</v>
      </c>
      <c r="L285" s="11">
        <v>527985</v>
      </c>
      <c r="M285" s="20">
        <f t="shared" si="25"/>
        <v>655329</v>
      </c>
      <c r="N285" s="11">
        <v>10000</v>
      </c>
      <c r="O285" s="11">
        <v>149214</v>
      </c>
      <c r="P285" s="11">
        <f t="shared" si="14"/>
        <v>1088761</v>
      </c>
    </row>
    <row r="286" spans="1:16" ht="12.75" x14ac:dyDescent="0.2">
      <c r="A286" s="23" t="s">
        <v>73</v>
      </c>
      <c r="B286" s="11">
        <v>175894</v>
      </c>
      <c r="C286" s="11">
        <v>38148</v>
      </c>
      <c r="D286" s="11">
        <v>20224</v>
      </c>
      <c r="E286" s="11">
        <v>1018651</v>
      </c>
      <c r="F286" s="20">
        <f t="shared" si="24"/>
        <v>1077023</v>
      </c>
      <c r="G286" s="11">
        <v>102135</v>
      </c>
      <c r="H286" s="11">
        <v>204739</v>
      </c>
      <c r="I286" s="21">
        <v>130474</v>
      </c>
      <c r="J286" s="20">
        <f t="shared" si="23"/>
        <v>437348</v>
      </c>
      <c r="K286" s="11">
        <v>126658</v>
      </c>
      <c r="L286" s="11">
        <v>530937</v>
      </c>
      <c r="M286" s="20">
        <f t="shared" si="25"/>
        <v>657595</v>
      </c>
      <c r="N286" s="11">
        <v>7500</v>
      </c>
      <c r="O286" s="11">
        <v>150474</v>
      </c>
      <c r="P286" s="11">
        <f t="shared" si="14"/>
        <v>1094943</v>
      </c>
    </row>
    <row r="287" spans="1:16" ht="12.75" x14ac:dyDescent="0.2">
      <c r="A287" s="23" t="s">
        <v>65</v>
      </c>
      <c r="B287" s="14">
        <v>133284</v>
      </c>
      <c r="C287" s="14">
        <v>99306</v>
      </c>
      <c r="D287" s="14">
        <v>21075</v>
      </c>
      <c r="E287" s="14">
        <v>1018076</v>
      </c>
      <c r="F287" s="12">
        <f>SUM(C287:E287)</f>
        <v>1138457</v>
      </c>
      <c r="G287" s="14">
        <v>103271</v>
      </c>
      <c r="H287" s="14">
        <v>211800</v>
      </c>
      <c r="I287" s="14">
        <v>127488</v>
      </c>
      <c r="J287" s="12">
        <f t="shared" si="23"/>
        <v>442559</v>
      </c>
      <c r="K287" s="14">
        <v>124089</v>
      </c>
      <c r="L287" s="14">
        <v>535551</v>
      </c>
      <c r="M287" s="12">
        <f t="shared" si="25"/>
        <v>659640</v>
      </c>
      <c r="N287" s="14">
        <v>7500</v>
      </c>
      <c r="O287" s="14">
        <v>154693</v>
      </c>
      <c r="P287" s="14">
        <f t="shared" si="14"/>
        <v>1102199</v>
      </c>
    </row>
    <row r="288" spans="1:16" ht="15" customHeight="1" x14ac:dyDescent="0.2">
      <c r="A288" s="28" t="s">
        <v>50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 spans="1:16" ht="12.75" x14ac:dyDescent="0.2">
      <c r="A289" s="23" t="s">
        <v>66</v>
      </c>
      <c r="B289" s="14">
        <v>169786</v>
      </c>
      <c r="C289" s="14">
        <v>70042</v>
      </c>
      <c r="D289" s="14">
        <v>20374</v>
      </c>
      <c r="E289" s="14">
        <v>1022477</v>
      </c>
      <c r="F289" s="12">
        <f>SUM(C289:E289)</f>
        <v>1112893</v>
      </c>
      <c r="G289" s="14">
        <v>102642</v>
      </c>
      <c r="H289" s="14">
        <v>236537</v>
      </c>
      <c r="I289" s="14">
        <v>129001</v>
      </c>
      <c r="J289" s="12">
        <f t="shared" ref="J289:J300" si="26">H289+G289+I289</f>
        <v>468180</v>
      </c>
      <c r="K289" s="14">
        <v>106299</v>
      </c>
      <c r="L289" s="14">
        <v>535161</v>
      </c>
      <c r="M289" s="12">
        <f>SUM(K289:L289)</f>
        <v>641460</v>
      </c>
      <c r="N289" s="14">
        <v>7500</v>
      </c>
      <c r="O289" s="14">
        <f t="shared" ref="O289:O300" si="27">B289+F289-J289-M289-N289</f>
        <v>165539</v>
      </c>
      <c r="P289" s="14">
        <f>J289+M289</f>
        <v>1109640</v>
      </c>
    </row>
    <row r="290" spans="1:16" ht="12.75" x14ac:dyDescent="0.2">
      <c r="A290" s="23" t="s">
        <v>67</v>
      </c>
      <c r="B290" s="14">
        <v>125593</v>
      </c>
      <c r="C290" s="14">
        <v>101371</v>
      </c>
      <c r="D290" s="14">
        <v>26306</v>
      </c>
      <c r="E290" s="14">
        <v>1033926</v>
      </c>
      <c r="F290" s="12">
        <f t="shared" ref="F290:F300" si="28">SUM(C290:E290)</f>
        <v>1161603</v>
      </c>
      <c r="G290" s="14">
        <v>106669</v>
      </c>
      <c r="H290" s="14">
        <v>227614</v>
      </c>
      <c r="I290" s="14">
        <v>129602</v>
      </c>
      <c r="J290" s="12">
        <f t="shared" si="26"/>
        <v>463885</v>
      </c>
      <c r="K290" s="14">
        <v>107080</v>
      </c>
      <c r="L290" s="14">
        <v>541687</v>
      </c>
      <c r="M290" s="12">
        <f t="shared" ref="M290:M300" si="29">SUM(K290:L290)</f>
        <v>648767</v>
      </c>
      <c r="N290" s="14">
        <v>7500</v>
      </c>
      <c r="O290" s="14">
        <f t="shared" si="27"/>
        <v>167044</v>
      </c>
      <c r="P290" s="14">
        <f t="shared" ref="P290:P339" si="30">J290+M290</f>
        <v>1112652</v>
      </c>
    </row>
    <row r="291" spans="1:16" ht="12.75" x14ac:dyDescent="0.2">
      <c r="A291" s="23" t="s">
        <v>63</v>
      </c>
      <c r="B291" s="14">
        <v>167856</v>
      </c>
      <c r="C291" s="14">
        <v>76171</v>
      </c>
      <c r="D291" s="14">
        <v>29565</v>
      </c>
      <c r="E291" s="14">
        <v>1029442</v>
      </c>
      <c r="F291" s="12">
        <f t="shared" si="28"/>
        <v>1135178</v>
      </c>
      <c r="G291" s="14">
        <v>102521</v>
      </c>
      <c r="H291" s="14">
        <v>232214</v>
      </c>
      <c r="I291" s="14">
        <v>129457</v>
      </c>
      <c r="J291" s="12">
        <f t="shared" si="26"/>
        <v>464192</v>
      </c>
      <c r="K291" s="14">
        <v>107119</v>
      </c>
      <c r="L291" s="14">
        <v>539504</v>
      </c>
      <c r="M291" s="12">
        <f t="shared" si="29"/>
        <v>646623</v>
      </c>
      <c r="N291" s="14">
        <v>7500</v>
      </c>
      <c r="O291" s="14">
        <f t="shared" si="27"/>
        <v>184719</v>
      </c>
      <c r="P291" s="14">
        <f t="shared" si="30"/>
        <v>1110815</v>
      </c>
    </row>
    <row r="292" spans="1:16" ht="12.75" x14ac:dyDescent="0.2">
      <c r="A292" s="23" t="s">
        <v>68</v>
      </c>
      <c r="B292" s="14">
        <v>322060</v>
      </c>
      <c r="C292" s="29">
        <v>-35007</v>
      </c>
      <c r="D292" s="14">
        <v>79475</v>
      </c>
      <c r="E292" s="14">
        <v>1041390</v>
      </c>
      <c r="F292" s="12">
        <f t="shared" si="28"/>
        <v>1085858</v>
      </c>
      <c r="G292" s="14">
        <v>105531</v>
      </c>
      <c r="H292" s="14">
        <v>229317</v>
      </c>
      <c r="I292" s="14">
        <v>134561</v>
      </c>
      <c r="J292" s="12">
        <f t="shared" si="26"/>
        <v>469409</v>
      </c>
      <c r="K292" s="14">
        <v>105923</v>
      </c>
      <c r="L292" s="14">
        <v>539952</v>
      </c>
      <c r="M292" s="12">
        <f t="shared" si="29"/>
        <v>645875</v>
      </c>
      <c r="N292" s="14">
        <v>7500</v>
      </c>
      <c r="O292" s="14">
        <f t="shared" si="27"/>
        <v>285134</v>
      </c>
      <c r="P292" s="14">
        <f t="shared" si="30"/>
        <v>1115284</v>
      </c>
    </row>
    <row r="293" spans="1:16" ht="12.75" x14ac:dyDescent="0.2">
      <c r="A293" s="23" t="s">
        <v>69</v>
      </c>
      <c r="B293" s="14">
        <v>191224</v>
      </c>
      <c r="C293" s="14">
        <v>82796</v>
      </c>
      <c r="D293" s="14">
        <v>79626</v>
      </c>
      <c r="E293" s="14">
        <v>1047455</v>
      </c>
      <c r="F293" s="12">
        <f t="shared" si="28"/>
        <v>1209877</v>
      </c>
      <c r="G293" s="14">
        <v>104608</v>
      </c>
      <c r="H293" s="14">
        <v>229478</v>
      </c>
      <c r="I293" s="14">
        <v>134676</v>
      </c>
      <c r="J293" s="12">
        <f t="shared" si="26"/>
        <v>468762</v>
      </c>
      <c r="K293" s="14">
        <v>106944</v>
      </c>
      <c r="L293" s="14">
        <v>576151</v>
      </c>
      <c r="M293" s="12">
        <f t="shared" si="29"/>
        <v>683095</v>
      </c>
      <c r="N293" s="14">
        <v>5000</v>
      </c>
      <c r="O293" s="14">
        <f t="shared" si="27"/>
        <v>244244</v>
      </c>
      <c r="P293" s="14">
        <f t="shared" si="30"/>
        <v>1151857</v>
      </c>
    </row>
    <row r="294" spans="1:16" ht="12.75" x14ac:dyDescent="0.2">
      <c r="A294" s="23" t="s">
        <v>64</v>
      </c>
      <c r="B294" s="14">
        <v>156719</v>
      </c>
      <c r="C294" s="14">
        <v>111617</v>
      </c>
      <c r="D294" s="14">
        <v>83762</v>
      </c>
      <c r="E294" s="14">
        <v>1063674</v>
      </c>
      <c r="F294" s="12">
        <f t="shared" si="28"/>
        <v>1259053</v>
      </c>
      <c r="G294" s="14">
        <v>106750</v>
      </c>
      <c r="H294" s="14">
        <v>222118</v>
      </c>
      <c r="I294" s="14">
        <v>139100</v>
      </c>
      <c r="J294" s="12">
        <f t="shared" si="26"/>
        <v>467968</v>
      </c>
      <c r="K294" s="14">
        <v>109289</v>
      </c>
      <c r="L294" s="14">
        <v>597489</v>
      </c>
      <c r="M294" s="12">
        <f t="shared" si="29"/>
        <v>706778</v>
      </c>
      <c r="N294" s="14">
        <v>5000</v>
      </c>
      <c r="O294" s="14">
        <f t="shared" si="27"/>
        <v>236026</v>
      </c>
      <c r="P294" s="14">
        <f t="shared" si="30"/>
        <v>1174746</v>
      </c>
    </row>
    <row r="295" spans="1:16" ht="12.75" x14ac:dyDescent="0.2">
      <c r="A295" s="23" t="s">
        <v>70</v>
      </c>
      <c r="B295" s="14">
        <v>155346</v>
      </c>
      <c r="C295" s="14">
        <v>111220</v>
      </c>
      <c r="D295" s="14">
        <v>83436</v>
      </c>
      <c r="E295" s="14">
        <v>1078721</v>
      </c>
      <c r="F295" s="12">
        <f t="shared" si="28"/>
        <v>1273377</v>
      </c>
      <c r="G295" s="14">
        <v>111326</v>
      </c>
      <c r="H295" s="14">
        <v>224734</v>
      </c>
      <c r="I295" s="14">
        <v>139740</v>
      </c>
      <c r="J295" s="12">
        <f t="shared" si="26"/>
        <v>475800</v>
      </c>
      <c r="K295" s="14">
        <v>108729</v>
      </c>
      <c r="L295" s="14">
        <v>610115</v>
      </c>
      <c r="M295" s="12">
        <f t="shared" si="29"/>
        <v>718844</v>
      </c>
      <c r="N295" s="14">
        <v>5000</v>
      </c>
      <c r="O295" s="14">
        <f t="shared" si="27"/>
        <v>229079</v>
      </c>
      <c r="P295" s="14">
        <f t="shared" si="30"/>
        <v>1194644</v>
      </c>
    </row>
    <row r="296" spans="1:16" ht="12.75" x14ac:dyDescent="0.2">
      <c r="A296" s="23" t="s">
        <v>71</v>
      </c>
      <c r="B296" s="14">
        <v>127469</v>
      </c>
      <c r="C296" s="14">
        <v>121203</v>
      </c>
      <c r="D296" s="14">
        <v>89265</v>
      </c>
      <c r="E296" s="14">
        <v>1099344</v>
      </c>
      <c r="F296" s="12">
        <f t="shared" si="28"/>
        <v>1309812</v>
      </c>
      <c r="G296" s="14">
        <v>106454</v>
      </c>
      <c r="H296" s="14">
        <v>223340</v>
      </c>
      <c r="I296" s="14">
        <v>138949</v>
      </c>
      <c r="J296" s="12">
        <f t="shared" si="26"/>
        <v>468743</v>
      </c>
      <c r="K296" s="14">
        <v>110811</v>
      </c>
      <c r="L296" s="14">
        <v>614398</v>
      </c>
      <c r="M296" s="12">
        <f t="shared" si="29"/>
        <v>725209</v>
      </c>
      <c r="N296" s="14">
        <v>5000</v>
      </c>
      <c r="O296" s="14">
        <f t="shared" si="27"/>
        <v>238329</v>
      </c>
      <c r="P296" s="14">
        <f t="shared" si="30"/>
        <v>1193952</v>
      </c>
    </row>
    <row r="297" spans="1:16" ht="12.75" x14ac:dyDescent="0.2">
      <c r="A297" s="23" t="s">
        <v>89</v>
      </c>
      <c r="B297" s="14">
        <v>112631</v>
      </c>
      <c r="C297" s="14">
        <v>129694</v>
      </c>
      <c r="D297" s="14">
        <v>93101</v>
      </c>
      <c r="E297" s="14">
        <v>1111091</v>
      </c>
      <c r="F297" s="12">
        <f t="shared" si="28"/>
        <v>1333886</v>
      </c>
      <c r="G297" s="14">
        <v>106074</v>
      </c>
      <c r="H297" s="14">
        <v>214207</v>
      </c>
      <c r="I297" s="14">
        <v>139920</v>
      </c>
      <c r="J297" s="12">
        <f t="shared" si="26"/>
        <v>460201</v>
      </c>
      <c r="K297" s="14">
        <v>111493</v>
      </c>
      <c r="L297" s="14">
        <v>623622</v>
      </c>
      <c r="M297" s="12">
        <f t="shared" si="29"/>
        <v>735115</v>
      </c>
      <c r="N297" s="14">
        <v>5000</v>
      </c>
      <c r="O297" s="14">
        <f t="shared" si="27"/>
        <v>246201</v>
      </c>
      <c r="P297" s="14">
        <f t="shared" si="30"/>
        <v>1195316</v>
      </c>
    </row>
    <row r="298" spans="1:16" ht="12.75" x14ac:dyDescent="0.2">
      <c r="A298" s="23" t="s">
        <v>72</v>
      </c>
      <c r="B298" s="14">
        <v>102389</v>
      </c>
      <c r="C298" s="14">
        <v>147944</v>
      </c>
      <c r="D298" s="14">
        <v>46514</v>
      </c>
      <c r="E298" s="14">
        <v>1120117</v>
      </c>
      <c r="F298" s="12">
        <f t="shared" si="28"/>
        <v>1314575</v>
      </c>
      <c r="G298" s="14">
        <v>110638</v>
      </c>
      <c r="H298" s="14">
        <v>215686</v>
      </c>
      <c r="I298" s="14">
        <v>143028</v>
      </c>
      <c r="J298" s="12">
        <f t="shared" si="26"/>
        <v>469352</v>
      </c>
      <c r="K298" s="14">
        <v>113352</v>
      </c>
      <c r="L298" s="14">
        <v>631338</v>
      </c>
      <c r="M298" s="12">
        <f t="shared" si="29"/>
        <v>744690</v>
      </c>
      <c r="N298" s="14">
        <v>5000</v>
      </c>
      <c r="O298" s="14">
        <f t="shared" si="27"/>
        <v>197922</v>
      </c>
      <c r="P298" s="14">
        <f t="shared" si="30"/>
        <v>1214042</v>
      </c>
    </row>
    <row r="299" spans="1:16" ht="12.75" x14ac:dyDescent="0.2">
      <c r="A299" s="23" t="s">
        <v>73</v>
      </c>
      <c r="B299" s="14">
        <v>135091</v>
      </c>
      <c r="C299" s="14">
        <v>129174</v>
      </c>
      <c r="D299" s="14">
        <v>47492</v>
      </c>
      <c r="E299" s="14">
        <v>1125611</v>
      </c>
      <c r="F299" s="12">
        <f t="shared" si="28"/>
        <v>1302277</v>
      </c>
      <c r="G299" s="14">
        <v>109760</v>
      </c>
      <c r="H299" s="14">
        <v>235454</v>
      </c>
      <c r="I299" s="14">
        <v>140626</v>
      </c>
      <c r="J299" s="12">
        <f t="shared" si="26"/>
        <v>485840</v>
      </c>
      <c r="K299" s="14">
        <v>113359</v>
      </c>
      <c r="L299" s="14">
        <v>639790</v>
      </c>
      <c r="M299" s="12">
        <f t="shared" si="29"/>
        <v>753149</v>
      </c>
      <c r="N299" s="14">
        <v>2500</v>
      </c>
      <c r="O299" s="14">
        <f t="shared" si="27"/>
        <v>195879</v>
      </c>
      <c r="P299" s="14">
        <f t="shared" si="30"/>
        <v>1238989</v>
      </c>
    </row>
    <row r="300" spans="1:16" ht="12.75" x14ac:dyDescent="0.2">
      <c r="A300" s="23" t="s">
        <v>65</v>
      </c>
      <c r="B300" s="14">
        <v>85436</v>
      </c>
      <c r="C300" s="14">
        <v>186405</v>
      </c>
      <c r="D300" s="14">
        <v>46906</v>
      </c>
      <c r="E300" s="14">
        <v>1131233</v>
      </c>
      <c r="F300" s="12">
        <f t="shared" si="28"/>
        <v>1364544</v>
      </c>
      <c r="G300" s="14">
        <v>115305</v>
      </c>
      <c r="H300" s="14">
        <v>241605</v>
      </c>
      <c r="I300" s="14">
        <v>135707</v>
      </c>
      <c r="J300" s="12">
        <f t="shared" si="26"/>
        <v>492617</v>
      </c>
      <c r="K300" s="14">
        <v>112775</v>
      </c>
      <c r="L300" s="14">
        <v>644295</v>
      </c>
      <c r="M300" s="12">
        <f t="shared" si="29"/>
        <v>757070</v>
      </c>
      <c r="N300" s="14">
        <v>2500</v>
      </c>
      <c r="O300" s="14">
        <f t="shared" si="27"/>
        <v>197793</v>
      </c>
      <c r="P300" s="14">
        <f t="shared" si="30"/>
        <v>1249687</v>
      </c>
    </row>
    <row r="301" spans="1:16" ht="12.75" x14ac:dyDescent="0.2">
      <c r="A301" s="28" t="s">
        <v>51</v>
      </c>
      <c r="B301" s="14"/>
      <c r="C301" s="14"/>
      <c r="D301" s="14"/>
      <c r="E301" s="14"/>
      <c r="F301" s="12"/>
      <c r="G301" s="14"/>
      <c r="H301" s="14"/>
      <c r="I301" s="14"/>
      <c r="J301" s="12"/>
      <c r="K301" s="14"/>
      <c r="L301" s="14"/>
      <c r="M301" s="12"/>
      <c r="N301" s="14"/>
      <c r="O301" s="14"/>
      <c r="P301" s="14"/>
    </row>
    <row r="302" spans="1:16" ht="12.75" x14ac:dyDescent="0.2">
      <c r="A302" s="23" t="s">
        <v>66</v>
      </c>
      <c r="B302" s="14">
        <v>130759</v>
      </c>
      <c r="C302" s="14">
        <v>146708</v>
      </c>
      <c r="D302" s="14">
        <v>46459</v>
      </c>
      <c r="E302" s="14">
        <v>1137613</v>
      </c>
      <c r="F302" s="12">
        <f t="shared" ref="F302:F339" si="31">E302+D302+C302</f>
        <v>1330780</v>
      </c>
      <c r="G302" s="14">
        <v>110810</v>
      </c>
      <c r="H302" s="14">
        <v>243371</v>
      </c>
      <c r="I302" s="14">
        <v>139119</v>
      </c>
      <c r="J302" s="12">
        <f>H302+G302+I302</f>
        <v>493300</v>
      </c>
      <c r="K302" s="14">
        <v>114553</v>
      </c>
      <c r="L302" s="14">
        <v>655366</v>
      </c>
      <c r="M302" s="12">
        <f t="shared" ref="M302:M339" si="32">L302+K302</f>
        <v>769919</v>
      </c>
      <c r="N302" s="14">
        <v>2500</v>
      </c>
      <c r="O302" s="14">
        <f t="shared" ref="O302:O339" si="33">B302+F302-J302-M302-N302</f>
        <v>195820</v>
      </c>
      <c r="P302" s="14">
        <f t="shared" si="30"/>
        <v>1263219</v>
      </c>
    </row>
    <row r="303" spans="1:16" ht="12.75" x14ac:dyDescent="0.2">
      <c r="A303" s="23" t="s">
        <v>67</v>
      </c>
      <c r="B303" s="14">
        <v>117739</v>
      </c>
      <c r="C303" s="14">
        <v>166578</v>
      </c>
      <c r="D303" s="14">
        <v>43484</v>
      </c>
      <c r="E303" s="14">
        <v>1140368</v>
      </c>
      <c r="F303" s="12">
        <f t="shared" si="31"/>
        <v>1350430</v>
      </c>
      <c r="G303" s="14">
        <v>112169</v>
      </c>
      <c r="H303" s="14">
        <v>238738</v>
      </c>
      <c r="I303" s="14">
        <v>141638</v>
      </c>
      <c r="J303" s="12">
        <f t="shared" ref="J303:J339" si="34">H303+G303+I303</f>
        <v>492545</v>
      </c>
      <c r="K303" s="14">
        <v>114213</v>
      </c>
      <c r="L303" s="14">
        <v>663017</v>
      </c>
      <c r="M303" s="12">
        <f t="shared" si="32"/>
        <v>777230</v>
      </c>
      <c r="N303" s="14">
        <v>2500</v>
      </c>
      <c r="O303" s="14">
        <f t="shared" si="33"/>
        <v>195894</v>
      </c>
      <c r="P303" s="14">
        <f t="shared" si="30"/>
        <v>1269775</v>
      </c>
    </row>
    <row r="304" spans="1:16" ht="12.75" x14ac:dyDescent="0.2">
      <c r="A304" s="23" t="s">
        <v>63</v>
      </c>
      <c r="B304" s="14">
        <v>400013</v>
      </c>
      <c r="C304" s="29">
        <v>-88017</v>
      </c>
      <c r="D304" s="14">
        <v>42961</v>
      </c>
      <c r="E304" s="14">
        <v>1125343</v>
      </c>
      <c r="F304" s="12">
        <f t="shared" si="31"/>
        <v>1080287</v>
      </c>
      <c r="G304" s="14">
        <v>112346</v>
      </c>
      <c r="H304" s="14">
        <v>250150</v>
      </c>
      <c r="I304" s="14">
        <v>142914</v>
      </c>
      <c r="J304" s="12">
        <f t="shared" si="34"/>
        <v>505410</v>
      </c>
      <c r="K304" s="14">
        <v>115084</v>
      </c>
      <c r="L304" s="14">
        <v>668564</v>
      </c>
      <c r="M304" s="12">
        <f t="shared" si="32"/>
        <v>783648</v>
      </c>
      <c r="N304" s="14">
        <v>2500</v>
      </c>
      <c r="O304" s="14">
        <f t="shared" si="33"/>
        <v>188742</v>
      </c>
      <c r="P304" s="14">
        <f t="shared" si="30"/>
        <v>1289058</v>
      </c>
    </row>
    <row r="305" spans="1:16" ht="12.75" x14ac:dyDescent="0.2">
      <c r="A305" s="23" t="s">
        <v>68</v>
      </c>
      <c r="B305" s="14">
        <v>313819</v>
      </c>
      <c r="C305" s="14">
        <v>13939</v>
      </c>
      <c r="D305" s="14">
        <v>43000</v>
      </c>
      <c r="E305" s="14">
        <v>1136048</v>
      </c>
      <c r="F305" s="12">
        <f t="shared" si="31"/>
        <v>1192987</v>
      </c>
      <c r="G305" s="14">
        <v>119271</v>
      </c>
      <c r="H305" s="14">
        <v>264784</v>
      </c>
      <c r="I305" s="14">
        <v>154148</v>
      </c>
      <c r="J305" s="12">
        <f t="shared" si="34"/>
        <v>538203</v>
      </c>
      <c r="K305" s="14">
        <v>120118</v>
      </c>
      <c r="L305" s="14">
        <v>680543</v>
      </c>
      <c r="M305" s="12">
        <f t="shared" si="32"/>
        <v>800661</v>
      </c>
      <c r="N305" s="14">
        <v>2500</v>
      </c>
      <c r="O305" s="14">
        <f t="shared" si="33"/>
        <v>165442</v>
      </c>
      <c r="P305" s="14">
        <f t="shared" si="30"/>
        <v>1338864</v>
      </c>
    </row>
    <row r="306" spans="1:16" ht="12.75" x14ac:dyDescent="0.2">
      <c r="A306" s="23" t="s">
        <v>69</v>
      </c>
      <c r="B306" s="14">
        <v>330077</v>
      </c>
      <c r="C306" s="14">
        <v>16426</v>
      </c>
      <c r="D306" s="14">
        <v>42925</v>
      </c>
      <c r="E306" s="14">
        <v>1140117</v>
      </c>
      <c r="F306" s="12">
        <f t="shared" si="31"/>
        <v>1199468</v>
      </c>
      <c r="G306" s="14">
        <v>117813</v>
      </c>
      <c r="H306" s="14">
        <v>244642</v>
      </c>
      <c r="I306" s="14">
        <v>149116</v>
      </c>
      <c r="J306" s="12">
        <f t="shared" si="34"/>
        <v>511571</v>
      </c>
      <c r="K306" s="14">
        <v>116859</v>
      </c>
      <c r="L306" s="14">
        <v>691687</v>
      </c>
      <c r="M306" s="12">
        <f t="shared" si="32"/>
        <v>808546</v>
      </c>
      <c r="N306" s="33">
        <v>0</v>
      </c>
      <c r="O306" s="14">
        <f t="shared" si="33"/>
        <v>209428</v>
      </c>
      <c r="P306" s="14">
        <f t="shared" si="30"/>
        <v>1320117</v>
      </c>
    </row>
    <row r="307" spans="1:16" ht="12.75" x14ac:dyDescent="0.2">
      <c r="A307" s="23" t="s">
        <v>64</v>
      </c>
      <c r="B307" s="14">
        <v>235453</v>
      </c>
      <c r="C307" s="14">
        <v>108937</v>
      </c>
      <c r="D307" s="14">
        <v>42710</v>
      </c>
      <c r="E307" s="14">
        <v>1151170</v>
      </c>
      <c r="F307" s="12">
        <f t="shared" si="31"/>
        <v>1302817</v>
      </c>
      <c r="G307" s="14">
        <v>117962</v>
      </c>
      <c r="H307" s="14">
        <v>250757</v>
      </c>
      <c r="I307" s="14">
        <v>152809</v>
      </c>
      <c r="J307" s="12">
        <f t="shared" si="34"/>
        <v>521528</v>
      </c>
      <c r="K307" s="14">
        <v>118969</v>
      </c>
      <c r="L307" s="14">
        <v>683118</v>
      </c>
      <c r="M307" s="12">
        <f t="shared" si="32"/>
        <v>802087</v>
      </c>
      <c r="N307" s="33">
        <v>0</v>
      </c>
      <c r="O307" s="14">
        <f t="shared" si="33"/>
        <v>214655</v>
      </c>
      <c r="P307" s="14">
        <f t="shared" si="30"/>
        <v>1323615</v>
      </c>
    </row>
    <row r="308" spans="1:16" ht="12.75" x14ac:dyDescent="0.2">
      <c r="A308" s="23" t="s">
        <v>70</v>
      </c>
      <c r="B308" s="14">
        <v>223859</v>
      </c>
      <c r="C308" s="14">
        <v>107269</v>
      </c>
      <c r="D308" s="14">
        <v>41376</v>
      </c>
      <c r="E308" s="14">
        <v>1168930</v>
      </c>
      <c r="F308" s="12">
        <f t="shared" si="31"/>
        <v>1317575</v>
      </c>
      <c r="G308" s="14">
        <v>117540</v>
      </c>
      <c r="H308" s="14">
        <v>238422</v>
      </c>
      <c r="I308" s="14">
        <v>151120</v>
      </c>
      <c r="J308" s="12">
        <f t="shared" si="34"/>
        <v>507082</v>
      </c>
      <c r="K308" s="14">
        <v>117154</v>
      </c>
      <c r="L308" s="14">
        <v>690708</v>
      </c>
      <c r="M308" s="12">
        <f t="shared" si="32"/>
        <v>807862</v>
      </c>
      <c r="N308" s="33">
        <v>0</v>
      </c>
      <c r="O308" s="14">
        <f t="shared" si="33"/>
        <v>226490</v>
      </c>
      <c r="P308" s="14">
        <f t="shared" si="30"/>
        <v>1314944</v>
      </c>
    </row>
    <row r="309" spans="1:16" ht="12.75" x14ac:dyDescent="0.2">
      <c r="A309" s="23" t="s">
        <v>71</v>
      </c>
      <c r="B309" s="14">
        <v>192419</v>
      </c>
      <c r="C309" s="14">
        <v>125921</v>
      </c>
      <c r="D309" s="14">
        <v>38447</v>
      </c>
      <c r="E309" s="14">
        <v>1183268</v>
      </c>
      <c r="F309" s="12">
        <f t="shared" si="31"/>
        <v>1347636</v>
      </c>
      <c r="G309" s="14">
        <v>112431</v>
      </c>
      <c r="H309" s="14">
        <v>233440</v>
      </c>
      <c r="I309" s="14">
        <v>145918</v>
      </c>
      <c r="J309" s="12">
        <f t="shared" si="34"/>
        <v>491789</v>
      </c>
      <c r="K309" s="14">
        <v>117677</v>
      </c>
      <c r="L309" s="14">
        <v>697373</v>
      </c>
      <c r="M309" s="12">
        <f t="shared" si="32"/>
        <v>815050</v>
      </c>
      <c r="N309" s="33">
        <v>0</v>
      </c>
      <c r="O309" s="14">
        <f t="shared" si="33"/>
        <v>233216</v>
      </c>
      <c r="P309" s="14">
        <f t="shared" si="30"/>
        <v>1306839</v>
      </c>
    </row>
    <row r="310" spans="1:16" ht="12.75" x14ac:dyDescent="0.2">
      <c r="A310" s="23" t="s">
        <v>89</v>
      </c>
      <c r="B310" s="14">
        <v>236978</v>
      </c>
      <c r="C310" s="14">
        <v>54365</v>
      </c>
      <c r="D310" s="14">
        <v>38511</v>
      </c>
      <c r="E310" s="14">
        <v>1198201</v>
      </c>
      <c r="F310" s="12">
        <f t="shared" si="31"/>
        <v>1291077</v>
      </c>
      <c r="G310" s="14">
        <v>110469</v>
      </c>
      <c r="H310" s="14">
        <v>235022</v>
      </c>
      <c r="I310" s="14">
        <v>146470</v>
      </c>
      <c r="J310" s="12">
        <f t="shared" si="34"/>
        <v>491961</v>
      </c>
      <c r="K310" s="14">
        <v>116642</v>
      </c>
      <c r="L310" s="14">
        <v>702420</v>
      </c>
      <c r="M310" s="12">
        <f t="shared" si="32"/>
        <v>819062</v>
      </c>
      <c r="N310" s="33">
        <v>0</v>
      </c>
      <c r="O310" s="14">
        <f t="shared" si="33"/>
        <v>217032</v>
      </c>
      <c r="P310" s="14">
        <f t="shared" si="30"/>
        <v>1311023</v>
      </c>
    </row>
    <row r="311" spans="1:16" ht="12.75" x14ac:dyDescent="0.2">
      <c r="A311" s="23" t="s">
        <v>72</v>
      </c>
      <c r="B311" s="14">
        <v>191918</v>
      </c>
      <c r="C311" s="14">
        <v>92650</v>
      </c>
      <c r="D311" s="14">
        <v>60318</v>
      </c>
      <c r="E311" s="14">
        <v>1189539</v>
      </c>
      <c r="F311" s="12">
        <f t="shared" si="31"/>
        <v>1342507</v>
      </c>
      <c r="G311" s="14">
        <v>108174</v>
      </c>
      <c r="H311" s="14">
        <v>236431</v>
      </c>
      <c r="I311" s="14">
        <v>147521</v>
      </c>
      <c r="J311" s="12">
        <f t="shared" si="34"/>
        <v>492126</v>
      </c>
      <c r="K311" s="14">
        <v>115996</v>
      </c>
      <c r="L311" s="14">
        <v>699178</v>
      </c>
      <c r="M311" s="12">
        <f t="shared" si="32"/>
        <v>815174</v>
      </c>
      <c r="N311" s="33">
        <v>0</v>
      </c>
      <c r="O311" s="14">
        <f t="shared" si="33"/>
        <v>227125</v>
      </c>
      <c r="P311" s="14">
        <f t="shared" si="30"/>
        <v>1307300</v>
      </c>
    </row>
    <row r="312" spans="1:16" ht="12.75" x14ac:dyDescent="0.2">
      <c r="A312" s="23" t="s">
        <v>73</v>
      </c>
      <c r="B312" s="14">
        <v>143529</v>
      </c>
      <c r="C312" s="14">
        <v>149941</v>
      </c>
      <c r="D312" s="14">
        <v>60382</v>
      </c>
      <c r="E312" s="14">
        <v>1195791</v>
      </c>
      <c r="F312" s="12">
        <f t="shared" si="31"/>
        <v>1406114</v>
      </c>
      <c r="G312" s="14">
        <v>110484</v>
      </c>
      <c r="H312" s="14">
        <v>249086</v>
      </c>
      <c r="I312" s="14">
        <v>149182</v>
      </c>
      <c r="J312" s="12">
        <f t="shared" si="34"/>
        <v>508752</v>
      </c>
      <c r="K312" s="14">
        <v>113111</v>
      </c>
      <c r="L312" s="14">
        <v>700124</v>
      </c>
      <c r="M312" s="12">
        <f t="shared" si="32"/>
        <v>813235</v>
      </c>
      <c r="N312" s="33">
        <v>0</v>
      </c>
      <c r="O312" s="14">
        <f t="shared" si="33"/>
        <v>227656</v>
      </c>
      <c r="P312" s="14">
        <f t="shared" si="30"/>
        <v>1321987</v>
      </c>
    </row>
    <row r="313" spans="1:16" ht="12.75" x14ac:dyDescent="0.2">
      <c r="A313" s="23" t="s">
        <v>65</v>
      </c>
      <c r="B313" s="11">
        <v>134155</v>
      </c>
      <c r="C313" s="11">
        <v>146908</v>
      </c>
      <c r="D313" s="11">
        <v>61285</v>
      </c>
      <c r="E313" s="11">
        <v>1203282</v>
      </c>
      <c r="F313" s="12">
        <f t="shared" si="31"/>
        <v>1411475</v>
      </c>
      <c r="G313" s="11">
        <v>117519</v>
      </c>
      <c r="H313" s="11">
        <v>254550</v>
      </c>
      <c r="I313" s="14">
        <v>143963</v>
      </c>
      <c r="J313" s="12">
        <f t="shared" si="34"/>
        <v>516032</v>
      </c>
      <c r="K313" s="11">
        <v>115665</v>
      </c>
      <c r="L313" s="11">
        <v>700091</v>
      </c>
      <c r="M313" s="12">
        <f t="shared" si="32"/>
        <v>815756</v>
      </c>
      <c r="N313" s="33">
        <v>0</v>
      </c>
      <c r="O313" s="11">
        <f t="shared" si="33"/>
        <v>213842</v>
      </c>
      <c r="P313" s="11">
        <f t="shared" si="30"/>
        <v>1331788</v>
      </c>
    </row>
    <row r="314" spans="1:16" ht="12.75" x14ac:dyDescent="0.2">
      <c r="A314" s="30" t="s">
        <v>52</v>
      </c>
      <c r="B314" s="11"/>
      <c r="C314" s="11"/>
      <c r="D314" s="11"/>
      <c r="E314" s="11"/>
      <c r="F314" s="14"/>
      <c r="G314" s="11"/>
      <c r="H314" s="11"/>
      <c r="I314" s="11"/>
      <c r="J314" s="14"/>
      <c r="K314" s="11"/>
      <c r="L314" s="11"/>
      <c r="M314" s="14"/>
      <c r="N314" s="11"/>
      <c r="O314" s="11" t="s">
        <v>0</v>
      </c>
      <c r="P314" s="11"/>
    </row>
    <row r="315" spans="1:16" ht="12.75" x14ac:dyDescent="0.2">
      <c r="A315" s="23" t="s">
        <v>66</v>
      </c>
      <c r="B315" s="11">
        <v>144957</v>
      </c>
      <c r="C315" s="11">
        <v>129608</v>
      </c>
      <c r="D315" s="11">
        <v>61063</v>
      </c>
      <c r="E315" s="11">
        <v>1203348</v>
      </c>
      <c r="F315" s="12">
        <f t="shared" si="31"/>
        <v>1394019</v>
      </c>
      <c r="G315" s="11">
        <v>111488</v>
      </c>
      <c r="H315" s="11">
        <v>249761</v>
      </c>
      <c r="I315" s="11">
        <v>144847</v>
      </c>
      <c r="J315" s="12">
        <f t="shared" si="34"/>
        <v>506096</v>
      </c>
      <c r="K315" s="11">
        <v>118725</v>
      </c>
      <c r="L315" s="11">
        <v>675039</v>
      </c>
      <c r="M315" s="12">
        <f t="shared" si="32"/>
        <v>793764</v>
      </c>
      <c r="N315" s="33">
        <v>0</v>
      </c>
      <c r="O315" s="11">
        <f t="shared" si="33"/>
        <v>239116</v>
      </c>
      <c r="P315" s="11">
        <f t="shared" si="30"/>
        <v>1299860</v>
      </c>
    </row>
    <row r="316" spans="1:16" ht="12.75" x14ac:dyDescent="0.2">
      <c r="A316" s="23" t="s">
        <v>67</v>
      </c>
      <c r="B316" s="11">
        <v>150713</v>
      </c>
      <c r="C316" s="11">
        <v>141711</v>
      </c>
      <c r="D316" s="11">
        <v>56372</v>
      </c>
      <c r="E316" s="11">
        <v>1212288</v>
      </c>
      <c r="F316" s="12">
        <f t="shared" si="31"/>
        <v>1410371</v>
      </c>
      <c r="G316" s="11">
        <v>116582</v>
      </c>
      <c r="H316" s="11">
        <v>264099</v>
      </c>
      <c r="I316" s="11">
        <v>144932</v>
      </c>
      <c r="J316" s="12">
        <f t="shared" si="34"/>
        <v>525613</v>
      </c>
      <c r="K316" s="11">
        <v>119655</v>
      </c>
      <c r="L316" s="11">
        <v>675192</v>
      </c>
      <c r="M316" s="12">
        <f t="shared" si="32"/>
        <v>794847</v>
      </c>
      <c r="N316" s="33">
        <v>0</v>
      </c>
      <c r="O316" s="11">
        <f t="shared" si="33"/>
        <v>240624</v>
      </c>
      <c r="P316" s="11">
        <f t="shared" si="30"/>
        <v>1320460</v>
      </c>
    </row>
    <row r="317" spans="1:16" ht="12.75" x14ac:dyDescent="0.2">
      <c r="A317" s="23" t="s">
        <v>63</v>
      </c>
      <c r="B317" s="11">
        <v>150251</v>
      </c>
      <c r="C317" s="11">
        <v>172878</v>
      </c>
      <c r="D317" s="11">
        <v>56309</v>
      </c>
      <c r="E317" s="11">
        <v>1219553</v>
      </c>
      <c r="F317" s="12">
        <f t="shared" si="31"/>
        <v>1448740</v>
      </c>
      <c r="G317" s="11">
        <v>119279</v>
      </c>
      <c r="H317" s="11">
        <v>268002</v>
      </c>
      <c r="I317" s="11">
        <v>146651</v>
      </c>
      <c r="J317" s="12">
        <f t="shared" si="34"/>
        <v>533932</v>
      </c>
      <c r="K317" s="11">
        <v>123881</v>
      </c>
      <c r="L317" s="11">
        <v>690742</v>
      </c>
      <c r="M317" s="12">
        <f t="shared" si="32"/>
        <v>814623</v>
      </c>
      <c r="N317" s="33">
        <v>0</v>
      </c>
      <c r="O317" s="11">
        <f t="shared" si="33"/>
        <v>250436</v>
      </c>
      <c r="P317" s="11">
        <f t="shared" si="30"/>
        <v>1348555</v>
      </c>
    </row>
    <row r="318" spans="1:16" ht="12.75" x14ac:dyDescent="0.2">
      <c r="A318" s="23" t="s">
        <v>68</v>
      </c>
      <c r="B318" s="11">
        <v>162863</v>
      </c>
      <c r="C318" s="11">
        <v>178953</v>
      </c>
      <c r="D318" s="11">
        <v>55972</v>
      </c>
      <c r="E318" s="11">
        <v>1231402</v>
      </c>
      <c r="F318" s="12">
        <f t="shared" si="31"/>
        <v>1466327</v>
      </c>
      <c r="G318" s="11">
        <v>125597</v>
      </c>
      <c r="H318" s="11">
        <v>273566</v>
      </c>
      <c r="I318" s="11">
        <v>154897</v>
      </c>
      <c r="J318" s="12">
        <f t="shared" si="34"/>
        <v>554060</v>
      </c>
      <c r="K318" s="11">
        <v>124117</v>
      </c>
      <c r="L318" s="11">
        <v>700521</v>
      </c>
      <c r="M318" s="12">
        <f t="shared" si="32"/>
        <v>824638</v>
      </c>
      <c r="N318" s="33">
        <v>0</v>
      </c>
      <c r="O318" s="11">
        <f t="shared" si="33"/>
        <v>250492</v>
      </c>
      <c r="P318" s="11">
        <f t="shared" si="30"/>
        <v>1378698</v>
      </c>
    </row>
    <row r="319" spans="1:16" ht="12.75" x14ac:dyDescent="0.2">
      <c r="A319" s="23" t="s">
        <v>69</v>
      </c>
      <c r="B319" s="11">
        <v>189517</v>
      </c>
      <c r="C319" s="11">
        <v>181495</v>
      </c>
      <c r="D319" s="11">
        <v>50384</v>
      </c>
      <c r="E319" s="11">
        <v>1240936</v>
      </c>
      <c r="F319" s="12">
        <f t="shared" si="31"/>
        <v>1472815</v>
      </c>
      <c r="G319" s="11">
        <v>121429</v>
      </c>
      <c r="H319" s="11">
        <v>285049</v>
      </c>
      <c r="I319" s="11">
        <v>154053</v>
      </c>
      <c r="J319" s="12">
        <f t="shared" si="34"/>
        <v>560531</v>
      </c>
      <c r="K319" s="11">
        <v>126375</v>
      </c>
      <c r="L319" s="11">
        <v>704917</v>
      </c>
      <c r="M319" s="12">
        <f t="shared" si="32"/>
        <v>831292</v>
      </c>
      <c r="N319" s="33">
        <v>0</v>
      </c>
      <c r="O319" s="11">
        <f t="shared" si="33"/>
        <v>270509</v>
      </c>
      <c r="P319" s="11">
        <f t="shared" si="30"/>
        <v>1391823</v>
      </c>
    </row>
    <row r="320" spans="1:16" ht="12.75" x14ac:dyDescent="0.2">
      <c r="A320" s="23" t="s">
        <v>64</v>
      </c>
      <c r="B320" s="11">
        <v>177341</v>
      </c>
      <c r="C320" s="11">
        <v>202675</v>
      </c>
      <c r="D320" s="11">
        <v>50614</v>
      </c>
      <c r="E320" s="11">
        <v>1244646</v>
      </c>
      <c r="F320" s="12">
        <f t="shared" si="31"/>
        <v>1497935</v>
      </c>
      <c r="G320" s="11">
        <v>127307</v>
      </c>
      <c r="H320" s="11">
        <v>296210</v>
      </c>
      <c r="I320" s="11">
        <v>155900</v>
      </c>
      <c r="J320" s="12">
        <f t="shared" si="34"/>
        <v>579417</v>
      </c>
      <c r="K320" s="11">
        <v>126966</v>
      </c>
      <c r="L320" s="11">
        <v>701522</v>
      </c>
      <c r="M320" s="12">
        <f t="shared" si="32"/>
        <v>828488</v>
      </c>
      <c r="N320" s="33">
        <v>0</v>
      </c>
      <c r="O320" s="11">
        <f t="shared" si="33"/>
        <v>267371</v>
      </c>
      <c r="P320" s="11">
        <f t="shared" si="30"/>
        <v>1407905</v>
      </c>
    </row>
    <row r="321" spans="1:16" ht="12.75" x14ac:dyDescent="0.2">
      <c r="A321" s="23" t="s">
        <v>70</v>
      </c>
      <c r="B321" s="11">
        <v>242961</v>
      </c>
      <c r="C321" s="11">
        <v>151811</v>
      </c>
      <c r="D321" s="11">
        <v>50551</v>
      </c>
      <c r="E321" s="11">
        <v>1263936</v>
      </c>
      <c r="F321" s="12">
        <f t="shared" si="31"/>
        <v>1466298</v>
      </c>
      <c r="G321" s="11">
        <v>126277</v>
      </c>
      <c r="H321" s="11">
        <v>305778</v>
      </c>
      <c r="I321" s="11">
        <v>151275</v>
      </c>
      <c r="J321" s="12">
        <f t="shared" si="34"/>
        <v>583330</v>
      </c>
      <c r="K321" s="11">
        <v>127912</v>
      </c>
      <c r="L321" s="11">
        <v>715489</v>
      </c>
      <c r="M321" s="12">
        <f t="shared" si="32"/>
        <v>843401</v>
      </c>
      <c r="N321" s="33">
        <v>0</v>
      </c>
      <c r="O321" s="11">
        <f t="shared" si="33"/>
        <v>282528</v>
      </c>
      <c r="P321" s="11">
        <f t="shared" si="30"/>
        <v>1426731</v>
      </c>
    </row>
    <row r="322" spans="1:16" ht="12.75" x14ac:dyDescent="0.2">
      <c r="A322" s="23" t="s">
        <v>71</v>
      </c>
      <c r="B322" s="11">
        <v>233081</v>
      </c>
      <c r="C322" s="11">
        <v>215341</v>
      </c>
      <c r="D322" s="11">
        <v>22898</v>
      </c>
      <c r="E322" s="11">
        <v>1290294</v>
      </c>
      <c r="F322" s="12">
        <f t="shared" si="31"/>
        <v>1528533</v>
      </c>
      <c r="G322" s="11">
        <v>127291</v>
      </c>
      <c r="H322" s="11">
        <v>315215</v>
      </c>
      <c r="I322" s="11">
        <v>159023</v>
      </c>
      <c r="J322" s="12">
        <f t="shared" si="34"/>
        <v>601529</v>
      </c>
      <c r="K322" s="11">
        <v>129985</v>
      </c>
      <c r="L322" s="11">
        <v>726898</v>
      </c>
      <c r="M322" s="12">
        <f t="shared" si="32"/>
        <v>856883</v>
      </c>
      <c r="N322" s="33">
        <v>0</v>
      </c>
      <c r="O322" s="11">
        <f t="shared" si="33"/>
        <v>303202</v>
      </c>
      <c r="P322" s="11">
        <f t="shared" si="30"/>
        <v>1458412</v>
      </c>
    </row>
    <row r="323" spans="1:16" ht="12.75" x14ac:dyDescent="0.2">
      <c r="A323" s="23" t="s">
        <v>89</v>
      </c>
      <c r="B323" s="11">
        <v>190627</v>
      </c>
      <c r="C323" s="11">
        <v>246292</v>
      </c>
      <c r="D323" s="11">
        <v>23348</v>
      </c>
      <c r="E323" s="11">
        <v>1307863</v>
      </c>
      <c r="F323" s="12">
        <f t="shared" si="31"/>
        <v>1577503</v>
      </c>
      <c r="G323" s="11">
        <v>130137</v>
      </c>
      <c r="H323" s="11">
        <v>299866</v>
      </c>
      <c r="I323" s="11">
        <v>158361</v>
      </c>
      <c r="J323" s="12">
        <f t="shared" si="34"/>
        <v>588364</v>
      </c>
      <c r="K323" s="11">
        <v>130273</v>
      </c>
      <c r="L323" s="11">
        <v>739215</v>
      </c>
      <c r="M323" s="12">
        <f t="shared" si="32"/>
        <v>869488</v>
      </c>
      <c r="N323" s="33">
        <v>0</v>
      </c>
      <c r="O323" s="11">
        <f t="shared" si="33"/>
        <v>310278</v>
      </c>
      <c r="P323" s="11">
        <f t="shared" si="30"/>
        <v>1457852</v>
      </c>
    </row>
    <row r="324" spans="1:16" ht="12.75" x14ac:dyDescent="0.2">
      <c r="A324" s="23" t="s">
        <v>72</v>
      </c>
      <c r="B324" s="11">
        <v>177664</v>
      </c>
      <c r="C324" s="11">
        <v>252066</v>
      </c>
      <c r="D324" s="11">
        <v>26755</v>
      </c>
      <c r="E324" s="11">
        <v>1314965</v>
      </c>
      <c r="F324" s="12">
        <f t="shared" si="31"/>
        <v>1593786</v>
      </c>
      <c r="G324" s="11">
        <v>127793</v>
      </c>
      <c r="H324" s="11">
        <v>311123</v>
      </c>
      <c r="I324" s="11">
        <v>159732</v>
      </c>
      <c r="J324" s="12">
        <f t="shared" si="34"/>
        <v>598648</v>
      </c>
      <c r="K324" s="11">
        <v>129480</v>
      </c>
      <c r="L324" s="11">
        <v>728596</v>
      </c>
      <c r="M324" s="12">
        <f t="shared" si="32"/>
        <v>858076</v>
      </c>
      <c r="N324" s="33">
        <v>0</v>
      </c>
      <c r="O324" s="11">
        <f t="shared" si="33"/>
        <v>314726</v>
      </c>
      <c r="P324" s="11">
        <f t="shared" si="30"/>
        <v>1456724</v>
      </c>
    </row>
    <row r="325" spans="1:16" ht="12.75" x14ac:dyDescent="0.2">
      <c r="A325" s="23" t="s">
        <v>73</v>
      </c>
      <c r="B325" s="11">
        <v>185335</v>
      </c>
      <c r="C325" s="11">
        <v>255555</v>
      </c>
      <c r="D325" s="11">
        <v>27348</v>
      </c>
      <c r="E325" s="11">
        <v>1336160</v>
      </c>
      <c r="F325" s="12">
        <f t="shared" si="31"/>
        <v>1619063</v>
      </c>
      <c r="G325" s="11">
        <v>128812</v>
      </c>
      <c r="H325" s="11">
        <v>316737</v>
      </c>
      <c r="I325" s="11">
        <v>163368</v>
      </c>
      <c r="J325" s="12">
        <f t="shared" si="34"/>
        <v>608917</v>
      </c>
      <c r="K325" s="11">
        <v>133145</v>
      </c>
      <c r="L325" s="11">
        <v>738102</v>
      </c>
      <c r="M325" s="12">
        <f t="shared" si="32"/>
        <v>871247</v>
      </c>
      <c r="N325" s="33">
        <v>0</v>
      </c>
      <c r="O325" s="11">
        <f t="shared" si="33"/>
        <v>324234</v>
      </c>
      <c r="P325" s="11">
        <f t="shared" si="30"/>
        <v>1480164</v>
      </c>
    </row>
    <row r="326" spans="1:16" ht="12.75" x14ac:dyDescent="0.2">
      <c r="A326" s="23" t="s">
        <v>65</v>
      </c>
      <c r="B326" s="11">
        <v>261015</v>
      </c>
      <c r="C326" s="11">
        <v>188629</v>
      </c>
      <c r="D326" s="11">
        <v>27862</v>
      </c>
      <c r="E326" s="11">
        <v>1354467</v>
      </c>
      <c r="F326" s="12">
        <f t="shared" si="31"/>
        <v>1570958</v>
      </c>
      <c r="G326" s="11">
        <v>136881</v>
      </c>
      <c r="H326" s="11">
        <v>326252</v>
      </c>
      <c r="I326" s="11">
        <v>154692</v>
      </c>
      <c r="J326" s="12">
        <f t="shared" si="34"/>
        <v>617825</v>
      </c>
      <c r="K326" s="11">
        <v>135857</v>
      </c>
      <c r="L326" s="11">
        <v>751194</v>
      </c>
      <c r="M326" s="12">
        <f t="shared" si="32"/>
        <v>887051</v>
      </c>
      <c r="N326" s="33">
        <v>0</v>
      </c>
      <c r="O326" s="11">
        <f t="shared" si="33"/>
        <v>327097</v>
      </c>
      <c r="P326" s="11">
        <f t="shared" si="30"/>
        <v>1504876</v>
      </c>
    </row>
    <row r="327" spans="1:16" ht="14.25" customHeight="1" x14ac:dyDescent="0.2">
      <c r="A327" s="30" t="s">
        <v>53</v>
      </c>
      <c r="B327" s="13"/>
      <c r="C327" s="13" t="s">
        <v>0</v>
      </c>
      <c r="D327" s="14"/>
      <c r="E327" s="14"/>
      <c r="F327" s="12"/>
      <c r="G327" s="14"/>
      <c r="H327" s="14"/>
      <c r="I327" s="14"/>
      <c r="J327" s="12"/>
      <c r="K327" s="14"/>
      <c r="L327" s="14"/>
      <c r="M327" s="12"/>
      <c r="N327" s="13"/>
      <c r="O327" s="14"/>
      <c r="P327" s="14"/>
    </row>
    <row r="328" spans="1:16" ht="12.75" x14ac:dyDescent="0.2">
      <c r="A328" s="23" t="s">
        <v>66</v>
      </c>
      <c r="B328" s="11">
        <v>324870</v>
      </c>
      <c r="C328" s="11">
        <v>148206</v>
      </c>
      <c r="D328" s="11">
        <v>16121</v>
      </c>
      <c r="E328" s="11">
        <v>1367002</v>
      </c>
      <c r="F328" s="12">
        <f t="shared" si="31"/>
        <v>1531329</v>
      </c>
      <c r="G328" s="11">
        <v>130169</v>
      </c>
      <c r="H328" s="11">
        <v>343166</v>
      </c>
      <c r="I328" s="11">
        <v>157411</v>
      </c>
      <c r="J328" s="12">
        <f t="shared" si="34"/>
        <v>630746</v>
      </c>
      <c r="K328" s="11">
        <v>134469</v>
      </c>
      <c r="L328" s="11">
        <v>751310</v>
      </c>
      <c r="M328" s="12">
        <f t="shared" si="32"/>
        <v>885779</v>
      </c>
      <c r="N328" s="33">
        <v>0</v>
      </c>
      <c r="O328" s="11">
        <f t="shared" si="33"/>
        <v>339674</v>
      </c>
      <c r="P328" s="11">
        <f t="shared" si="30"/>
        <v>1516525</v>
      </c>
    </row>
    <row r="329" spans="1:16" ht="12.75" x14ac:dyDescent="0.2">
      <c r="A329" s="23" t="s">
        <v>67</v>
      </c>
      <c r="B329" s="11">
        <v>267446</v>
      </c>
      <c r="C329" s="11">
        <v>234208</v>
      </c>
      <c r="D329" s="11">
        <v>15411</v>
      </c>
      <c r="E329" s="11">
        <v>1375613</v>
      </c>
      <c r="F329" s="12">
        <f t="shared" si="31"/>
        <v>1625232</v>
      </c>
      <c r="G329" s="11">
        <v>130188</v>
      </c>
      <c r="H329" s="11">
        <v>344192</v>
      </c>
      <c r="I329" s="11">
        <v>161828</v>
      </c>
      <c r="J329" s="12">
        <f t="shared" si="34"/>
        <v>636208</v>
      </c>
      <c r="K329" s="11">
        <v>136742</v>
      </c>
      <c r="L329" s="11">
        <v>769267</v>
      </c>
      <c r="M329" s="12">
        <f t="shared" si="32"/>
        <v>906009</v>
      </c>
      <c r="N329" s="33">
        <v>0</v>
      </c>
      <c r="O329" s="11">
        <f t="shared" si="33"/>
        <v>350461</v>
      </c>
      <c r="P329" s="11">
        <f t="shared" si="30"/>
        <v>1542217</v>
      </c>
    </row>
    <row r="330" spans="1:16" ht="12.75" x14ac:dyDescent="0.2">
      <c r="A330" s="23" t="s">
        <v>63</v>
      </c>
      <c r="B330" s="11">
        <v>270759</v>
      </c>
      <c r="C330" s="11">
        <v>280035</v>
      </c>
      <c r="D330" s="11">
        <v>15306</v>
      </c>
      <c r="E330" s="11">
        <v>1385026</v>
      </c>
      <c r="F330" s="12">
        <f t="shared" si="31"/>
        <v>1680367</v>
      </c>
      <c r="G330" s="11">
        <v>137735</v>
      </c>
      <c r="H330" s="11">
        <v>371328</v>
      </c>
      <c r="I330" s="11">
        <v>159094</v>
      </c>
      <c r="J330" s="12">
        <f t="shared" si="34"/>
        <v>668157</v>
      </c>
      <c r="K330" s="11">
        <v>141449</v>
      </c>
      <c r="L330" s="11">
        <v>789298</v>
      </c>
      <c r="M330" s="12">
        <f t="shared" si="32"/>
        <v>930747</v>
      </c>
      <c r="N330" s="33">
        <v>0</v>
      </c>
      <c r="O330" s="11">
        <f t="shared" si="33"/>
        <v>352222</v>
      </c>
      <c r="P330" s="11">
        <f t="shared" si="30"/>
        <v>1598904</v>
      </c>
    </row>
    <row r="331" spans="1:16" ht="12.75" x14ac:dyDescent="0.2">
      <c r="A331" s="23" t="s">
        <v>68</v>
      </c>
      <c r="B331" s="11">
        <v>295059</v>
      </c>
      <c r="C331" s="11">
        <v>260489</v>
      </c>
      <c r="D331" s="11">
        <v>15426</v>
      </c>
      <c r="E331" s="11">
        <v>1405099</v>
      </c>
      <c r="F331" s="12">
        <f t="shared" si="31"/>
        <v>1681014</v>
      </c>
      <c r="G331" s="11">
        <v>138646</v>
      </c>
      <c r="H331" s="11">
        <v>378133</v>
      </c>
      <c r="I331" s="11">
        <v>168726</v>
      </c>
      <c r="J331" s="12">
        <f t="shared" si="34"/>
        <v>685505</v>
      </c>
      <c r="K331" s="11">
        <v>143304</v>
      </c>
      <c r="L331" s="11">
        <v>796260</v>
      </c>
      <c r="M331" s="12">
        <f t="shared" si="32"/>
        <v>939564</v>
      </c>
      <c r="N331" s="33">
        <v>0</v>
      </c>
      <c r="O331" s="11">
        <f t="shared" si="33"/>
        <v>351004</v>
      </c>
      <c r="P331" s="11">
        <f t="shared" si="30"/>
        <v>1625069</v>
      </c>
    </row>
    <row r="332" spans="1:16" ht="12.75" x14ac:dyDescent="0.2">
      <c r="A332" s="23" t="s">
        <v>69</v>
      </c>
      <c r="B332" s="11">
        <v>305686</v>
      </c>
      <c r="C332" s="11">
        <v>248917</v>
      </c>
      <c r="D332" s="11">
        <v>15672</v>
      </c>
      <c r="E332" s="11">
        <v>1426302</v>
      </c>
      <c r="F332" s="12">
        <f t="shared" si="31"/>
        <v>1690891</v>
      </c>
      <c r="G332" s="11">
        <v>136141</v>
      </c>
      <c r="H332" s="11">
        <v>378913</v>
      </c>
      <c r="I332" s="11">
        <v>166656</v>
      </c>
      <c r="J332" s="12">
        <f t="shared" si="34"/>
        <v>681710</v>
      </c>
      <c r="K332" s="11">
        <v>141864</v>
      </c>
      <c r="L332" s="11">
        <v>813648</v>
      </c>
      <c r="M332" s="12">
        <f t="shared" si="32"/>
        <v>955512</v>
      </c>
      <c r="N332" s="33">
        <v>0</v>
      </c>
      <c r="O332" s="11">
        <f t="shared" si="33"/>
        <v>359355</v>
      </c>
      <c r="P332" s="11">
        <f t="shared" si="30"/>
        <v>1637222</v>
      </c>
    </row>
    <row r="333" spans="1:16" ht="12.75" x14ac:dyDescent="0.2">
      <c r="A333" s="23" t="s">
        <v>64</v>
      </c>
      <c r="B333" s="11">
        <v>306089</v>
      </c>
      <c r="C333" s="11">
        <v>252507</v>
      </c>
      <c r="D333" s="11">
        <v>14035</v>
      </c>
      <c r="E333" s="11">
        <v>1440259</v>
      </c>
      <c r="F333" s="12">
        <f t="shared" si="31"/>
        <v>1706801</v>
      </c>
      <c r="G333" s="11">
        <v>141202</v>
      </c>
      <c r="H333" s="11">
        <v>377711</v>
      </c>
      <c r="I333" s="11">
        <v>172978</v>
      </c>
      <c r="J333" s="12">
        <f t="shared" si="34"/>
        <v>691891</v>
      </c>
      <c r="K333" s="11">
        <v>145182</v>
      </c>
      <c r="L333" s="11">
        <v>815388</v>
      </c>
      <c r="M333" s="12">
        <f t="shared" si="32"/>
        <v>960570</v>
      </c>
      <c r="N333" s="33">
        <v>0</v>
      </c>
      <c r="O333" s="11">
        <f t="shared" si="33"/>
        <v>360429</v>
      </c>
      <c r="P333" s="11">
        <f t="shared" si="30"/>
        <v>1652461</v>
      </c>
    </row>
    <row r="334" spans="1:16" ht="12.75" x14ac:dyDescent="0.2">
      <c r="A334" s="23" t="s">
        <v>70</v>
      </c>
      <c r="B334" s="11">
        <v>308927</v>
      </c>
      <c r="C334" s="11">
        <v>244361</v>
      </c>
      <c r="D334" s="11">
        <v>14618</v>
      </c>
      <c r="E334" s="11">
        <v>1448161</v>
      </c>
      <c r="F334" s="12">
        <f t="shared" si="31"/>
        <v>1707140</v>
      </c>
      <c r="G334" s="11">
        <v>139320</v>
      </c>
      <c r="H334" s="11">
        <v>344101</v>
      </c>
      <c r="I334" s="11">
        <v>173682</v>
      </c>
      <c r="J334" s="12">
        <f t="shared" si="34"/>
        <v>657103</v>
      </c>
      <c r="K334" s="11">
        <v>145089</v>
      </c>
      <c r="L334" s="11">
        <v>829518</v>
      </c>
      <c r="M334" s="12">
        <f t="shared" si="32"/>
        <v>974607</v>
      </c>
      <c r="N334" s="33">
        <v>0</v>
      </c>
      <c r="O334" s="11">
        <f t="shared" si="33"/>
        <v>384357</v>
      </c>
      <c r="P334" s="11">
        <f t="shared" si="30"/>
        <v>1631710</v>
      </c>
    </row>
    <row r="335" spans="1:16" ht="12.75" x14ac:dyDescent="0.2">
      <c r="A335" s="23" t="s">
        <v>71</v>
      </c>
      <c r="B335" s="11">
        <v>316343</v>
      </c>
      <c r="C335" s="11">
        <v>246980</v>
      </c>
      <c r="D335" s="11">
        <v>15167</v>
      </c>
      <c r="E335" s="11">
        <v>1464059</v>
      </c>
      <c r="F335" s="12">
        <f t="shared" si="31"/>
        <v>1726206</v>
      </c>
      <c r="G335" s="11">
        <v>145498</v>
      </c>
      <c r="H335" s="11">
        <v>355327</v>
      </c>
      <c r="I335" s="11">
        <v>173324</v>
      </c>
      <c r="J335" s="12">
        <f t="shared" si="34"/>
        <v>674149</v>
      </c>
      <c r="K335" s="11">
        <v>150300</v>
      </c>
      <c r="L335" s="11">
        <v>833875</v>
      </c>
      <c r="M335" s="12">
        <f t="shared" si="32"/>
        <v>984175</v>
      </c>
      <c r="N335" s="33">
        <v>0</v>
      </c>
      <c r="O335" s="11">
        <f t="shared" si="33"/>
        <v>384225</v>
      </c>
      <c r="P335" s="11">
        <f t="shared" si="30"/>
        <v>1658324</v>
      </c>
    </row>
    <row r="336" spans="1:16" ht="12.75" x14ac:dyDescent="0.2">
      <c r="A336" s="23" t="s">
        <v>89</v>
      </c>
      <c r="B336" s="11">
        <v>297933</v>
      </c>
      <c r="C336" s="11">
        <v>253183</v>
      </c>
      <c r="D336" s="11">
        <v>15562</v>
      </c>
      <c r="E336" s="11">
        <v>1484886</v>
      </c>
      <c r="F336" s="12">
        <f t="shared" si="31"/>
        <v>1753631</v>
      </c>
      <c r="G336" s="11">
        <v>141418</v>
      </c>
      <c r="H336" s="11">
        <v>346466</v>
      </c>
      <c r="I336" s="11">
        <v>172638</v>
      </c>
      <c r="J336" s="12">
        <f t="shared" si="34"/>
        <v>660522</v>
      </c>
      <c r="K336" s="11">
        <v>152572</v>
      </c>
      <c r="L336" s="11">
        <v>844892</v>
      </c>
      <c r="M336" s="12">
        <f t="shared" si="32"/>
        <v>997464</v>
      </c>
      <c r="N336" s="33">
        <v>0</v>
      </c>
      <c r="O336" s="11">
        <f t="shared" si="33"/>
        <v>393578</v>
      </c>
      <c r="P336" s="11">
        <f t="shared" si="30"/>
        <v>1657986</v>
      </c>
    </row>
    <row r="337" spans="1:16" ht="12.75" x14ac:dyDescent="0.2">
      <c r="A337" s="23" t="s">
        <v>72</v>
      </c>
      <c r="B337" s="11">
        <v>274592</v>
      </c>
      <c r="C337" s="11">
        <v>260651</v>
      </c>
      <c r="D337" s="11">
        <v>15735</v>
      </c>
      <c r="E337" s="11">
        <v>1516162</v>
      </c>
      <c r="F337" s="12">
        <f t="shared" si="31"/>
        <v>1792548</v>
      </c>
      <c r="G337" s="11">
        <v>137878</v>
      </c>
      <c r="H337" s="11">
        <v>348466</v>
      </c>
      <c r="I337" s="11">
        <v>173894</v>
      </c>
      <c r="J337" s="12">
        <f t="shared" si="34"/>
        <v>660238</v>
      </c>
      <c r="K337" s="11">
        <v>149156</v>
      </c>
      <c r="L337" s="11">
        <v>859117</v>
      </c>
      <c r="M337" s="12">
        <f t="shared" si="32"/>
        <v>1008273</v>
      </c>
      <c r="N337" s="33">
        <v>0</v>
      </c>
      <c r="O337" s="11">
        <f t="shared" si="33"/>
        <v>398629</v>
      </c>
      <c r="P337" s="11">
        <f t="shared" si="30"/>
        <v>1668511</v>
      </c>
    </row>
    <row r="338" spans="1:16" ht="12.75" x14ac:dyDescent="0.2">
      <c r="A338" s="23" t="s">
        <v>73</v>
      </c>
      <c r="B338" s="11">
        <v>281169</v>
      </c>
      <c r="C338" s="11">
        <v>267353</v>
      </c>
      <c r="D338" s="11">
        <v>16535</v>
      </c>
      <c r="E338" s="11">
        <v>1540846</v>
      </c>
      <c r="F338" s="12">
        <f t="shared" si="31"/>
        <v>1824734</v>
      </c>
      <c r="G338" s="11">
        <v>144059</v>
      </c>
      <c r="H338" s="11">
        <v>357205</v>
      </c>
      <c r="I338" s="11">
        <v>174248</v>
      </c>
      <c r="J338" s="12">
        <f t="shared" si="34"/>
        <v>675512</v>
      </c>
      <c r="K338" s="11">
        <v>150013</v>
      </c>
      <c r="L338" s="11">
        <v>878195</v>
      </c>
      <c r="M338" s="12">
        <f t="shared" si="32"/>
        <v>1028208</v>
      </c>
      <c r="N338" s="33">
        <v>0</v>
      </c>
      <c r="O338" s="11">
        <f t="shared" si="33"/>
        <v>402183</v>
      </c>
      <c r="P338" s="11">
        <f t="shared" si="30"/>
        <v>1703720</v>
      </c>
    </row>
    <row r="339" spans="1:16" ht="12.75" x14ac:dyDescent="0.2">
      <c r="A339" s="23" t="s">
        <v>65</v>
      </c>
      <c r="B339" s="11">
        <v>351151</v>
      </c>
      <c r="C339" s="11">
        <v>220384</v>
      </c>
      <c r="D339" s="11">
        <v>15867</v>
      </c>
      <c r="E339" s="11">
        <v>1563305</v>
      </c>
      <c r="F339" s="12">
        <f t="shared" si="31"/>
        <v>1799556</v>
      </c>
      <c r="G339" s="11">
        <v>153377</v>
      </c>
      <c r="H339" s="11">
        <v>381280</v>
      </c>
      <c r="I339" s="11">
        <v>169748</v>
      </c>
      <c r="J339" s="12">
        <f t="shared" si="34"/>
        <v>704405</v>
      </c>
      <c r="K339" s="11">
        <v>151597</v>
      </c>
      <c r="L339" s="11">
        <v>880098</v>
      </c>
      <c r="M339" s="12">
        <f t="shared" si="32"/>
        <v>1031695</v>
      </c>
      <c r="N339" s="33">
        <v>0</v>
      </c>
      <c r="O339" s="11">
        <f t="shared" si="33"/>
        <v>414607</v>
      </c>
      <c r="P339" s="11">
        <f t="shared" si="30"/>
        <v>1736100</v>
      </c>
    </row>
    <row r="340" spans="1:16" ht="12.75" x14ac:dyDescent="0.2">
      <c r="A340" s="26">
        <v>2008</v>
      </c>
      <c r="B340" s="14"/>
      <c r="C340" s="14"/>
      <c r="D340" s="14"/>
      <c r="E340" s="14"/>
      <c r="F340" s="12"/>
      <c r="G340" s="14"/>
      <c r="H340" s="14"/>
      <c r="I340" s="14"/>
      <c r="J340" s="12"/>
      <c r="K340" s="14"/>
      <c r="L340" s="14"/>
      <c r="M340" s="12"/>
      <c r="N340" s="14"/>
      <c r="O340" s="14"/>
      <c r="P340" s="14"/>
    </row>
    <row r="341" spans="1:16" ht="12.75" x14ac:dyDescent="0.2">
      <c r="A341" s="23" t="s">
        <v>66</v>
      </c>
      <c r="B341" s="14">
        <v>403778</v>
      </c>
      <c r="C341" s="14">
        <v>208549</v>
      </c>
      <c r="D341" s="14">
        <v>15217</v>
      </c>
      <c r="E341" s="14">
        <v>1550295</v>
      </c>
      <c r="F341" s="12">
        <f t="shared" ref="F341:F352" si="35">E341+D341+C341</f>
        <v>1774061</v>
      </c>
      <c r="G341" s="14">
        <v>148649</v>
      </c>
      <c r="H341" s="14">
        <v>387134</v>
      </c>
      <c r="I341" s="14">
        <v>178503</v>
      </c>
      <c r="J341" s="12">
        <f t="shared" ref="J341:J352" si="36">H341+G341+I341</f>
        <v>714286</v>
      </c>
      <c r="K341" s="14">
        <v>156505</v>
      </c>
      <c r="L341" s="14">
        <v>890508</v>
      </c>
      <c r="M341" s="12">
        <f t="shared" ref="M341:M352" si="37">L341+K341</f>
        <v>1047013</v>
      </c>
      <c r="N341" s="33">
        <v>0</v>
      </c>
      <c r="O341" s="14">
        <f t="shared" ref="O341:O352" si="38">B341+F341-J341-M341-N341</f>
        <v>416540</v>
      </c>
      <c r="P341" s="14">
        <f t="shared" ref="P341:P373" si="39">M341+J341</f>
        <v>1761299</v>
      </c>
    </row>
    <row r="342" spans="1:16" ht="12.75" x14ac:dyDescent="0.2">
      <c r="A342" s="23" t="s">
        <v>67</v>
      </c>
      <c r="B342" s="14">
        <v>335592</v>
      </c>
      <c r="C342" s="14">
        <v>251902</v>
      </c>
      <c r="D342" s="14">
        <v>14481</v>
      </c>
      <c r="E342" s="14">
        <v>1568831</v>
      </c>
      <c r="F342" s="12">
        <f t="shared" si="35"/>
        <v>1835214</v>
      </c>
      <c r="G342" s="14">
        <v>154492</v>
      </c>
      <c r="H342" s="14">
        <v>399320</v>
      </c>
      <c r="I342" s="14">
        <v>184268</v>
      </c>
      <c r="J342" s="12">
        <f t="shared" si="36"/>
        <v>738080</v>
      </c>
      <c r="K342" s="14">
        <v>158457</v>
      </c>
      <c r="L342" s="14">
        <v>907938</v>
      </c>
      <c r="M342" s="12">
        <f t="shared" si="37"/>
        <v>1066395</v>
      </c>
      <c r="N342" s="33">
        <v>0</v>
      </c>
      <c r="O342" s="14">
        <f t="shared" si="38"/>
        <v>366331</v>
      </c>
      <c r="P342" s="14">
        <f t="shared" si="39"/>
        <v>1804475</v>
      </c>
    </row>
    <row r="343" spans="1:16" ht="12.75" x14ac:dyDescent="0.2">
      <c r="A343" s="23" t="s">
        <v>63</v>
      </c>
      <c r="B343" s="14">
        <v>364462</v>
      </c>
      <c r="C343" s="14">
        <v>262905</v>
      </c>
      <c r="D343" s="14">
        <v>12942</v>
      </c>
      <c r="E343" s="14">
        <v>1561729</v>
      </c>
      <c r="F343" s="12">
        <f t="shared" si="35"/>
        <v>1837576</v>
      </c>
      <c r="G343" s="14">
        <v>155060</v>
      </c>
      <c r="H343" s="14">
        <v>408970</v>
      </c>
      <c r="I343" s="14">
        <v>183184</v>
      </c>
      <c r="J343" s="12">
        <f t="shared" si="36"/>
        <v>747214</v>
      </c>
      <c r="K343" s="14">
        <v>159697</v>
      </c>
      <c r="L343" s="14">
        <v>926661</v>
      </c>
      <c r="M343" s="12">
        <f t="shared" si="37"/>
        <v>1086358</v>
      </c>
      <c r="N343" s="33">
        <v>0</v>
      </c>
      <c r="O343" s="14">
        <f t="shared" si="38"/>
        <v>368466</v>
      </c>
      <c r="P343" s="14">
        <f t="shared" si="39"/>
        <v>1833572</v>
      </c>
    </row>
    <row r="344" spans="1:16" ht="12.75" x14ac:dyDescent="0.2">
      <c r="A344" s="23" t="s">
        <v>68</v>
      </c>
      <c r="B344" s="14">
        <v>381520</v>
      </c>
      <c r="C344" s="14">
        <v>246851</v>
      </c>
      <c r="D344" s="14">
        <v>12917</v>
      </c>
      <c r="E344" s="14">
        <v>1590308</v>
      </c>
      <c r="F344" s="12">
        <f t="shared" si="35"/>
        <v>1850076</v>
      </c>
      <c r="G344" s="14">
        <v>149378</v>
      </c>
      <c r="H344" s="14">
        <v>410256</v>
      </c>
      <c r="I344" s="14">
        <v>190900</v>
      </c>
      <c r="J344" s="12">
        <f t="shared" si="36"/>
        <v>750534</v>
      </c>
      <c r="K344" s="14">
        <v>162677</v>
      </c>
      <c r="L344" s="14">
        <v>946646</v>
      </c>
      <c r="M344" s="12">
        <f t="shared" si="37"/>
        <v>1109323</v>
      </c>
      <c r="N344" s="33">
        <v>0</v>
      </c>
      <c r="O344" s="14">
        <f t="shared" si="38"/>
        <v>371739</v>
      </c>
      <c r="P344" s="14">
        <f t="shared" si="39"/>
        <v>1859857</v>
      </c>
    </row>
    <row r="345" spans="1:16" ht="12.75" x14ac:dyDescent="0.2">
      <c r="A345" s="23" t="s">
        <v>69</v>
      </c>
      <c r="B345" s="14">
        <v>409140</v>
      </c>
      <c r="C345" s="14">
        <v>228216</v>
      </c>
      <c r="D345" s="14">
        <v>12872</v>
      </c>
      <c r="E345" s="14">
        <v>1610765</v>
      </c>
      <c r="F345" s="12">
        <f t="shared" si="35"/>
        <v>1851853</v>
      </c>
      <c r="G345" s="14">
        <v>154955</v>
      </c>
      <c r="H345" s="14">
        <v>402891</v>
      </c>
      <c r="I345" s="14">
        <v>190140</v>
      </c>
      <c r="J345" s="12">
        <f t="shared" si="36"/>
        <v>747986</v>
      </c>
      <c r="K345" s="14">
        <v>163357</v>
      </c>
      <c r="L345" s="14">
        <v>968260</v>
      </c>
      <c r="M345" s="12">
        <f t="shared" si="37"/>
        <v>1131617</v>
      </c>
      <c r="N345" s="33">
        <v>0</v>
      </c>
      <c r="O345" s="14">
        <f t="shared" si="38"/>
        <v>381390</v>
      </c>
      <c r="P345" s="14">
        <f t="shared" si="39"/>
        <v>1879603</v>
      </c>
    </row>
    <row r="346" spans="1:16" ht="12.75" x14ac:dyDescent="0.2">
      <c r="A346" s="23" t="s">
        <v>64</v>
      </c>
      <c r="B346" s="14">
        <v>431120</v>
      </c>
      <c r="C346" s="14">
        <v>218336</v>
      </c>
      <c r="D346" s="14">
        <v>13199</v>
      </c>
      <c r="E346" s="14">
        <v>1633845</v>
      </c>
      <c r="F346" s="12">
        <f t="shared" si="35"/>
        <v>1865380</v>
      </c>
      <c r="G346" s="14">
        <v>152497</v>
      </c>
      <c r="H346" s="14">
        <v>419924</v>
      </c>
      <c r="I346" s="14">
        <v>187645</v>
      </c>
      <c r="J346" s="12">
        <f t="shared" si="36"/>
        <v>760066</v>
      </c>
      <c r="K346" s="14">
        <v>162109</v>
      </c>
      <c r="L346" s="14">
        <v>985400</v>
      </c>
      <c r="M346" s="12">
        <f t="shared" si="37"/>
        <v>1147509</v>
      </c>
      <c r="N346" s="33">
        <v>0</v>
      </c>
      <c r="O346" s="14">
        <f t="shared" si="38"/>
        <v>388925</v>
      </c>
      <c r="P346" s="14">
        <f t="shared" si="39"/>
        <v>1907575</v>
      </c>
    </row>
    <row r="347" spans="1:16" ht="12.75" x14ac:dyDescent="0.2">
      <c r="A347" s="23" t="s">
        <v>70</v>
      </c>
      <c r="B347" s="14">
        <v>443837</v>
      </c>
      <c r="C347" s="14">
        <v>177970</v>
      </c>
      <c r="D347" s="14">
        <v>12890</v>
      </c>
      <c r="E347" s="14">
        <v>1659576</v>
      </c>
      <c r="F347" s="12">
        <f t="shared" si="35"/>
        <v>1850436</v>
      </c>
      <c r="G347" s="14">
        <v>144059</v>
      </c>
      <c r="H347" s="14">
        <v>405874</v>
      </c>
      <c r="I347" s="14">
        <v>187670</v>
      </c>
      <c r="J347" s="12">
        <f t="shared" si="36"/>
        <v>737603</v>
      </c>
      <c r="K347" s="14">
        <v>165425</v>
      </c>
      <c r="L347" s="14">
        <v>992177</v>
      </c>
      <c r="M347" s="12">
        <f t="shared" si="37"/>
        <v>1157602</v>
      </c>
      <c r="N347" s="33">
        <v>0</v>
      </c>
      <c r="O347" s="14">
        <f t="shared" si="38"/>
        <v>399068</v>
      </c>
      <c r="P347" s="14">
        <f t="shared" si="39"/>
        <v>1895205</v>
      </c>
    </row>
    <row r="348" spans="1:16" ht="12.75" x14ac:dyDescent="0.2">
      <c r="A348" s="23" t="s">
        <v>71</v>
      </c>
      <c r="B348" s="14">
        <v>414124</v>
      </c>
      <c r="C348" s="14">
        <v>189669</v>
      </c>
      <c r="D348" s="14">
        <v>12834</v>
      </c>
      <c r="E348" s="14">
        <v>1683571</v>
      </c>
      <c r="F348" s="12">
        <f t="shared" si="35"/>
        <v>1886074</v>
      </c>
      <c r="G348" s="14">
        <v>149274</v>
      </c>
      <c r="H348" s="14">
        <v>405866</v>
      </c>
      <c r="I348" s="14">
        <v>194689</v>
      </c>
      <c r="J348" s="12">
        <f t="shared" si="36"/>
        <v>749829</v>
      </c>
      <c r="K348" s="14">
        <v>164886</v>
      </c>
      <c r="L348" s="14">
        <v>1007749</v>
      </c>
      <c r="M348" s="12">
        <f t="shared" si="37"/>
        <v>1172635</v>
      </c>
      <c r="N348" s="33">
        <v>0</v>
      </c>
      <c r="O348" s="14">
        <f t="shared" si="38"/>
        <v>377734</v>
      </c>
      <c r="P348" s="14">
        <f t="shared" si="39"/>
        <v>1922464</v>
      </c>
    </row>
    <row r="349" spans="1:16" ht="12.75" x14ac:dyDescent="0.2">
      <c r="A349" s="23" t="s">
        <v>89</v>
      </c>
      <c r="B349" s="14">
        <v>422000</v>
      </c>
      <c r="C349" s="14">
        <v>164602</v>
      </c>
      <c r="D349" s="14">
        <v>12771</v>
      </c>
      <c r="E349" s="14">
        <v>1690597</v>
      </c>
      <c r="F349" s="12">
        <f t="shared" si="35"/>
        <v>1867970</v>
      </c>
      <c r="G349" s="14">
        <v>143285</v>
      </c>
      <c r="H349" s="14">
        <v>394388</v>
      </c>
      <c r="I349" s="14">
        <v>186486</v>
      </c>
      <c r="J349" s="12">
        <f t="shared" si="36"/>
        <v>724159</v>
      </c>
      <c r="K349" s="14">
        <v>163136</v>
      </c>
      <c r="L349" s="14">
        <v>1014970</v>
      </c>
      <c r="M349" s="12">
        <f t="shared" si="37"/>
        <v>1178106</v>
      </c>
      <c r="N349" s="33">
        <v>0</v>
      </c>
      <c r="O349" s="14">
        <f t="shared" si="38"/>
        <v>387705</v>
      </c>
      <c r="P349" s="14">
        <f t="shared" si="39"/>
        <v>1902265</v>
      </c>
    </row>
    <row r="350" spans="1:16" ht="12.75" x14ac:dyDescent="0.2">
      <c r="A350" s="23" t="s">
        <v>72</v>
      </c>
      <c r="B350" s="14">
        <v>400108</v>
      </c>
      <c r="C350" s="14">
        <v>160739</v>
      </c>
      <c r="D350" s="14">
        <v>13102</v>
      </c>
      <c r="E350" s="14">
        <v>1712487</v>
      </c>
      <c r="F350" s="12">
        <f t="shared" si="35"/>
        <v>1886328</v>
      </c>
      <c r="G350" s="14">
        <v>145090</v>
      </c>
      <c r="H350" s="14">
        <v>372938</v>
      </c>
      <c r="I350" s="14">
        <v>186925</v>
      </c>
      <c r="J350" s="12">
        <f t="shared" si="36"/>
        <v>704953</v>
      </c>
      <c r="K350" s="14">
        <v>164562</v>
      </c>
      <c r="L350" s="14">
        <v>1028794</v>
      </c>
      <c r="M350" s="12">
        <f t="shared" si="37"/>
        <v>1193356</v>
      </c>
      <c r="N350" s="33">
        <v>0</v>
      </c>
      <c r="O350" s="14">
        <f t="shared" si="38"/>
        <v>388127</v>
      </c>
      <c r="P350" s="14">
        <f t="shared" si="39"/>
        <v>1898309</v>
      </c>
    </row>
    <row r="351" spans="1:16" ht="12.75" x14ac:dyDescent="0.2">
      <c r="A351" s="23" t="s">
        <v>73</v>
      </c>
      <c r="B351" s="14">
        <v>404104</v>
      </c>
      <c r="C351" s="14">
        <v>171022</v>
      </c>
      <c r="D351" s="14">
        <v>13008</v>
      </c>
      <c r="E351" s="14">
        <v>1731620</v>
      </c>
      <c r="F351" s="12">
        <f t="shared" si="35"/>
        <v>1915650</v>
      </c>
      <c r="G351" s="14">
        <v>148864</v>
      </c>
      <c r="H351" s="14">
        <v>343887</v>
      </c>
      <c r="I351" s="14">
        <v>187566</v>
      </c>
      <c r="J351" s="12">
        <f t="shared" si="36"/>
        <v>680317</v>
      </c>
      <c r="K351" s="14">
        <v>165659</v>
      </c>
      <c r="L351" s="14">
        <v>1085047</v>
      </c>
      <c r="M351" s="12">
        <f t="shared" si="37"/>
        <v>1250706</v>
      </c>
      <c r="N351" s="33">
        <v>0</v>
      </c>
      <c r="O351" s="14">
        <f t="shared" si="38"/>
        <v>388731</v>
      </c>
      <c r="P351" s="14">
        <f t="shared" si="39"/>
        <v>1931023</v>
      </c>
    </row>
    <row r="352" spans="1:16" ht="12.75" x14ac:dyDescent="0.2">
      <c r="A352" s="23" t="s">
        <v>65</v>
      </c>
      <c r="B352" s="14">
        <v>425400</v>
      </c>
      <c r="C352" s="14">
        <v>190469</v>
      </c>
      <c r="D352" s="14">
        <v>12909</v>
      </c>
      <c r="E352" s="14">
        <v>1728484</v>
      </c>
      <c r="F352" s="12">
        <f t="shared" si="35"/>
        <v>1931862</v>
      </c>
      <c r="G352" s="14">
        <v>153885</v>
      </c>
      <c r="H352" s="14">
        <v>368048</v>
      </c>
      <c r="I352" s="14">
        <v>184304</v>
      </c>
      <c r="J352" s="12">
        <f t="shared" si="36"/>
        <v>706237</v>
      </c>
      <c r="K352" s="14">
        <v>165448</v>
      </c>
      <c r="L352" s="14">
        <v>1094950</v>
      </c>
      <c r="M352" s="12">
        <f t="shared" si="37"/>
        <v>1260398</v>
      </c>
      <c r="N352" s="33">
        <v>0</v>
      </c>
      <c r="O352" s="14">
        <f t="shared" si="38"/>
        <v>390627</v>
      </c>
      <c r="P352" s="14">
        <f t="shared" si="39"/>
        <v>1966635</v>
      </c>
    </row>
    <row r="353" spans="1:16" ht="12.75" x14ac:dyDescent="0.2">
      <c r="A353" s="26" t="s">
        <v>54</v>
      </c>
      <c r="B353" s="11"/>
      <c r="C353" s="11"/>
      <c r="D353" s="11"/>
      <c r="E353" s="11"/>
      <c r="F353" s="12"/>
      <c r="G353" s="11"/>
      <c r="H353" s="11"/>
      <c r="I353" s="11"/>
      <c r="J353" s="12"/>
      <c r="K353" s="11"/>
      <c r="L353" s="11"/>
      <c r="M353" s="12"/>
      <c r="N353" s="11"/>
      <c r="O353" s="11"/>
      <c r="P353" s="11"/>
    </row>
    <row r="354" spans="1:16" ht="12.75" x14ac:dyDescent="0.2">
      <c r="A354" s="23" t="s">
        <v>66</v>
      </c>
      <c r="B354" s="11">
        <v>453098</v>
      </c>
      <c r="C354" s="11">
        <v>173020</v>
      </c>
      <c r="D354" s="11">
        <v>11733</v>
      </c>
      <c r="E354" s="11">
        <v>1733787</v>
      </c>
      <c r="F354" s="12">
        <f t="shared" ref="F354:F365" si="40">E354+D354+C354</f>
        <v>1918540</v>
      </c>
      <c r="G354" s="11">
        <v>149322</v>
      </c>
      <c r="H354" s="11">
        <v>361791</v>
      </c>
      <c r="I354" s="11">
        <v>187755</v>
      </c>
      <c r="J354" s="12">
        <f t="shared" ref="J354:J365" si="41">H354+G354+I354</f>
        <v>698868</v>
      </c>
      <c r="K354" s="11">
        <v>164747</v>
      </c>
      <c r="L354" s="11">
        <v>1115475</v>
      </c>
      <c r="M354" s="12">
        <f t="shared" ref="M354:M365" si="42">L354+K354</f>
        <v>1280222</v>
      </c>
      <c r="N354" s="33">
        <v>0</v>
      </c>
      <c r="O354" s="11">
        <f t="shared" ref="O354:O365" si="43">B354+F354-J354-M354-N354</f>
        <v>392548</v>
      </c>
      <c r="P354" s="11">
        <f t="shared" si="39"/>
        <v>1979090</v>
      </c>
    </row>
    <row r="355" spans="1:16" ht="12.75" x14ac:dyDescent="0.2">
      <c r="A355" s="23" t="s">
        <v>67</v>
      </c>
      <c r="B355" s="11">
        <v>455725</v>
      </c>
      <c r="C355" s="11">
        <v>208149</v>
      </c>
      <c r="D355" s="11">
        <v>10312</v>
      </c>
      <c r="E355" s="11">
        <v>1731864</v>
      </c>
      <c r="F355" s="12">
        <f t="shared" si="40"/>
        <v>1950325</v>
      </c>
      <c r="G355" s="11">
        <v>151054</v>
      </c>
      <c r="H355" s="11">
        <v>356264</v>
      </c>
      <c r="I355" s="11">
        <v>193517</v>
      </c>
      <c r="J355" s="12">
        <f t="shared" si="41"/>
        <v>700835</v>
      </c>
      <c r="K355" s="11">
        <v>168234</v>
      </c>
      <c r="L355" s="11">
        <v>1126680</v>
      </c>
      <c r="M355" s="12">
        <f t="shared" si="42"/>
        <v>1294914</v>
      </c>
      <c r="N355" s="11">
        <v>13870</v>
      </c>
      <c r="O355" s="11">
        <f t="shared" si="43"/>
        <v>396431</v>
      </c>
      <c r="P355" s="11">
        <f t="shared" si="39"/>
        <v>1995749</v>
      </c>
    </row>
    <row r="356" spans="1:16" ht="12.75" x14ac:dyDescent="0.2">
      <c r="A356" s="23" t="s">
        <v>63</v>
      </c>
      <c r="B356" s="11">
        <v>469798</v>
      </c>
      <c r="C356" s="11">
        <v>230098</v>
      </c>
      <c r="D356" s="11">
        <v>10236</v>
      </c>
      <c r="E356" s="11">
        <v>1719365</v>
      </c>
      <c r="F356" s="12">
        <f t="shared" si="40"/>
        <v>1959699</v>
      </c>
      <c r="G356" s="11">
        <v>148472</v>
      </c>
      <c r="H356" s="11">
        <v>399635</v>
      </c>
      <c r="I356" s="11">
        <v>187336</v>
      </c>
      <c r="J356" s="12">
        <f t="shared" si="41"/>
        <v>735443</v>
      </c>
      <c r="K356" s="11">
        <v>170586</v>
      </c>
      <c r="L356" s="11">
        <v>1149056</v>
      </c>
      <c r="M356" s="12">
        <f t="shared" si="42"/>
        <v>1319642</v>
      </c>
      <c r="N356" s="31">
        <v>13870</v>
      </c>
      <c r="O356" s="11">
        <f t="shared" si="43"/>
        <v>360542</v>
      </c>
      <c r="P356" s="11">
        <f t="shared" si="39"/>
        <v>2055085</v>
      </c>
    </row>
    <row r="357" spans="1:16" ht="12.75" x14ac:dyDescent="0.2">
      <c r="A357" s="23" t="s">
        <v>68</v>
      </c>
      <c r="B357" s="11">
        <v>497243</v>
      </c>
      <c r="C357" s="11">
        <v>203118</v>
      </c>
      <c r="D357" s="11">
        <v>9893</v>
      </c>
      <c r="E357" s="11">
        <v>1731705</v>
      </c>
      <c r="F357" s="12">
        <f t="shared" si="40"/>
        <v>1944716</v>
      </c>
      <c r="G357" s="11">
        <v>150554</v>
      </c>
      <c r="H357" s="11">
        <v>393547</v>
      </c>
      <c r="I357" s="11">
        <v>192631</v>
      </c>
      <c r="J357" s="12">
        <f t="shared" si="41"/>
        <v>736732</v>
      </c>
      <c r="K357" s="11">
        <v>170848</v>
      </c>
      <c r="L357" s="11">
        <v>1159465</v>
      </c>
      <c r="M357" s="12">
        <f t="shared" si="42"/>
        <v>1330313</v>
      </c>
      <c r="N357" s="11">
        <v>13870</v>
      </c>
      <c r="O357" s="11">
        <f t="shared" si="43"/>
        <v>361044</v>
      </c>
      <c r="P357" s="11">
        <f t="shared" si="39"/>
        <v>2067045</v>
      </c>
    </row>
    <row r="358" spans="1:16" ht="12.75" x14ac:dyDescent="0.2">
      <c r="A358" s="23" t="s">
        <v>69</v>
      </c>
      <c r="B358" s="11">
        <v>509332</v>
      </c>
      <c r="C358" s="11">
        <v>204628</v>
      </c>
      <c r="D358" s="11">
        <v>10035</v>
      </c>
      <c r="E358" s="11">
        <v>1751071</v>
      </c>
      <c r="F358" s="12">
        <f t="shared" si="40"/>
        <v>1965734</v>
      </c>
      <c r="G358" s="11">
        <v>149246</v>
      </c>
      <c r="H358" s="11">
        <v>407754</v>
      </c>
      <c r="I358" s="11">
        <v>196065</v>
      </c>
      <c r="J358" s="12">
        <f t="shared" si="41"/>
        <v>753065</v>
      </c>
      <c r="K358" s="11">
        <v>173313</v>
      </c>
      <c r="L358" s="11">
        <v>1164307</v>
      </c>
      <c r="M358" s="12">
        <f t="shared" si="42"/>
        <v>1337620</v>
      </c>
      <c r="N358" s="11">
        <v>13870</v>
      </c>
      <c r="O358" s="11">
        <f t="shared" si="43"/>
        <v>370511</v>
      </c>
      <c r="P358" s="11">
        <f t="shared" si="39"/>
        <v>2090685</v>
      </c>
    </row>
    <row r="359" spans="1:16" ht="12.75" x14ac:dyDescent="0.2">
      <c r="A359" s="23" t="s">
        <v>64</v>
      </c>
      <c r="B359" s="11">
        <v>484555</v>
      </c>
      <c r="C359" s="11">
        <v>199961</v>
      </c>
      <c r="D359" s="11">
        <v>9795</v>
      </c>
      <c r="E359" s="11">
        <v>1749471</v>
      </c>
      <c r="F359" s="12">
        <f t="shared" si="40"/>
        <v>1959227</v>
      </c>
      <c r="G359" s="11">
        <v>148023</v>
      </c>
      <c r="H359" s="11">
        <v>388621</v>
      </c>
      <c r="I359" s="11">
        <v>192760</v>
      </c>
      <c r="J359" s="12">
        <f t="shared" si="41"/>
        <v>729404</v>
      </c>
      <c r="K359" s="11">
        <v>174155</v>
      </c>
      <c r="L359" s="11">
        <v>1160947</v>
      </c>
      <c r="M359" s="12">
        <f t="shared" si="42"/>
        <v>1335102</v>
      </c>
      <c r="N359" s="11">
        <v>13870</v>
      </c>
      <c r="O359" s="11">
        <f t="shared" si="43"/>
        <v>365406</v>
      </c>
      <c r="P359" s="11">
        <f t="shared" si="39"/>
        <v>2064506</v>
      </c>
    </row>
    <row r="360" spans="1:16" ht="12.75" x14ac:dyDescent="0.2">
      <c r="A360" s="23" t="s">
        <v>70</v>
      </c>
      <c r="B360" s="11">
        <v>522224</v>
      </c>
      <c r="C360" s="11">
        <v>152969</v>
      </c>
      <c r="D360" s="11">
        <v>9858</v>
      </c>
      <c r="E360" s="11">
        <v>1767893</v>
      </c>
      <c r="F360" s="12">
        <f t="shared" si="40"/>
        <v>1930720</v>
      </c>
      <c r="G360" s="11">
        <v>151310</v>
      </c>
      <c r="H360" s="11">
        <v>366417</v>
      </c>
      <c r="I360" s="11">
        <v>191187</v>
      </c>
      <c r="J360" s="12">
        <f t="shared" si="41"/>
        <v>708914</v>
      </c>
      <c r="K360" s="11">
        <v>177889</v>
      </c>
      <c r="L360" s="11">
        <v>1173172</v>
      </c>
      <c r="M360" s="12">
        <f t="shared" si="42"/>
        <v>1351061</v>
      </c>
      <c r="N360" s="31">
        <v>13870</v>
      </c>
      <c r="O360" s="11">
        <f t="shared" si="43"/>
        <v>379099</v>
      </c>
      <c r="P360" s="11">
        <f t="shared" si="39"/>
        <v>2059975</v>
      </c>
    </row>
    <row r="361" spans="1:16" ht="12.75" x14ac:dyDescent="0.2">
      <c r="A361" s="23" t="s">
        <v>71</v>
      </c>
      <c r="B361" s="11">
        <v>525122</v>
      </c>
      <c r="C361" s="11">
        <v>191452</v>
      </c>
      <c r="D361" s="11">
        <v>9799</v>
      </c>
      <c r="E361" s="11">
        <v>1776678</v>
      </c>
      <c r="F361" s="12">
        <f t="shared" si="40"/>
        <v>1977929</v>
      </c>
      <c r="G361" s="11">
        <v>149087</v>
      </c>
      <c r="H361" s="11">
        <v>365342</v>
      </c>
      <c r="I361" s="11">
        <v>183286</v>
      </c>
      <c r="J361" s="12">
        <f t="shared" si="41"/>
        <v>697715</v>
      </c>
      <c r="K361" s="11">
        <v>176134</v>
      </c>
      <c r="L361" s="11">
        <v>1164159</v>
      </c>
      <c r="M361" s="12">
        <f t="shared" si="42"/>
        <v>1340293</v>
      </c>
      <c r="N361" s="11">
        <v>58372</v>
      </c>
      <c r="O361" s="11">
        <f t="shared" si="43"/>
        <v>406671</v>
      </c>
      <c r="P361" s="11">
        <f t="shared" si="39"/>
        <v>2038008</v>
      </c>
    </row>
    <row r="362" spans="1:16" ht="12.75" x14ac:dyDescent="0.2">
      <c r="A362" s="23" t="s">
        <v>89</v>
      </c>
      <c r="B362" s="11">
        <v>536985</v>
      </c>
      <c r="C362" s="11">
        <v>188368</v>
      </c>
      <c r="D362" s="11">
        <v>10096</v>
      </c>
      <c r="E362" s="11">
        <v>1790905</v>
      </c>
      <c r="F362" s="12">
        <f t="shared" si="40"/>
        <v>1989369</v>
      </c>
      <c r="G362" s="11">
        <v>142980</v>
      </c>
      <c r="H362" s="11">
        <v>371210</v>
      </c>
      <c r="I362" s="11">
        <v>184360</v>
      </c>
      <c r="J362" s="12">
        <f t="shared" si="41"/>
        <v>698550</v>
      </c>
      <c r="K362" s="11">
        <v>179619</v>
      </c>
      <c r="L362" s="11">
        <v>1164780</v>
      </c>
      <c r="M362" s="12">
        <f t="shared" si="42"/>
        <v>1344399</v>
      </c>
      <c r="N362" s="11">
        <v>71595</v>
      </c>
      <c r="O362" s="11">
        <f t="shared" si="43"/>
        <v>411810</v>
      </c>
      <c r="P362" s="11">
        <f t="shared" si="39"/>
        <v>2042949</v>
      </c>
    </row>
    <row r="363" spans="1:16" ht="12.75" x14ac:dyDescent="0.2">
      <c r="A363" s="23" t="s">
        <v>72</v>
      </c>
      <c r="B363" s="11">
        <v>531663</v>
      </c>
      <c r="C363" s="11">
        <v>194439</v>
      </c>
      <c r="D363" s="11">
        <v>10723</v>
      </c>
      <c r="E363" s="11">
        <v>1804850</v>
      </c>
      <c r="F363" s="12">
        <f t="shared" si="40"/>
        <v>2010012</v>
      </c>
      <c r="G363" s="11">
        <v>145667</v>
      </c>
      <c r="H363" s="11">
        <v>375368</v>
      </c>
      <c r="I363" s="11">
        <v>186507</v>
      </c>
      <c r="J363" s="12">
        <f t="shared" si="41"/>
        <v>707542</v>
      </c>
      <c r="K363" s="11">
        <v>180152</v>
      </c>
      <c r="L363" s="11">
        <v>1175226</v>
      </c>
      <c r="M363" s="12">
        <f t="shared" si="42"/>
        <v>1355378</v>
      </c>
      <c r="N363" s="11">
        <v>71845</v>
      </c>
      <c r="O363" s="11">
        <f t="shared" si="43"/>
        <v>406910</v>
      </c>
      <c r="P363" s="11">
        <f t="shared" si="39"/>
        <v>2062920</v>
      </c>
    </row>
    <row r="364" spans="1:16" ht="12.75" x14ac:dyDescent="0.2">
      <c r="A364" s="23" t="s">
        <v>73</v>
      </c>
      <c r="B364" s="11">
        <v>551626</v>
      </c>
      <c r="C364" s="11">
        <v>199184</v>
      </c>
      <c r="D364" s="11">
        <v>10648</v>
      </c>
      <c r="E364" s="11">
        <v>1802010</v>
      </c>
      <c r="F364" s="12">
        <f t="shared" si="40"/>
        <v>2011842</v>
      </c>
      <c r="G364" s="11">
        <v>147357</v>
      </c>
      <c r="H364" s="11">
        <v>382216</v>
      </c>
      <c r="I364" s="11">
        <v>187696</v>
      </c>
      <c r="J364" s="12">
        <f t="shared" si="41"/>
        <v>717269</v>
      </c>
      <c r="K364" s="11">
        <v>181975</v>
      </c>
      <c r="L364" s="11">
        <v>1183895</v>
      </c>
      <c r="M364" s="12">
        <f t="shared" si="42"/>
        <v>1365870</v>
      </c>
      <c r="N364" s="11">
        <v>72762</v>
      </c>
      <c r="O364" s="11">
        <f t="shared" si="43"/>
        <v>407567</v>
      </c>
      <c r="P364" s="11">
        <f t="shared" si="39"/>
        <v>2083139</v>
      </c>
    </row>
    <row r="365" spans="1:16" ht="12.75" x14ac:dyDescent="0.2">
      <c r="A365" s="23" t="s">
        <v>65</v>
      </c>
      <c r="B365" s="11">
        <v>564435</v>
      </c>
      <c r="C365" s="11">
        <v>195740</v>
      </c>
      <c r="D365" s="11">
        <v>7045</v>
      </c>
      <c r="E365" s="11">
        <v>1799532</v>
      </c>
      <c r="F365" s="12">
        <f t="shared" si="40"/>
        <v>2002317</v>
      </c>
      <c r="G365" s="11">
        <v>154515</v>
      </c>
      <c r="H365" s="11">
        <v>376667</v>
      </c>
      <c r="I365" s="11">
        <v>182101</v>
      </c>
      <c r="J365" s="12">
        <f t="shared" si="41"/>
        <v>713283</v>
      </c>
      <c r="K365" s="11">
        <v>181470</v>
      </c>
      <c r="L365" s="11">
        <v>1198418</v>
      </c>
      <c r="M365" s="12">
        <f t="shared" si="42"/>
        <v>1379888</v>
      </c>
      <c r="N365" s="11">
        <v>70842</v>
      </c>
      <c r="O365" s="11">
        <f t="shared" si="43"/>
        <v>402739</v>
      </c>
      <c r="P365" s="11">
        <f t="shared" si="39"/>
        <v>2093171</v>
      </c>
    </row>
    <row r="366" spans="1:16" ht="13.5" customHeight="1" x14ac:dyDescent="0.2">
      <c r="A366" s="26">
        <v>2010</v>
      </c>
      <c r="B366" s="11"/>
      <c r="C366" s="11"/>
      <c r="D366" s="11"/>
      <c r="E366" s="11"/>
      <c r="F366" s="12"/>
      <c r="G366" s="11"/>
      <c r="H366" s="11"/>
      <c r="I366" s="11"/>
      <c r="J366" s="12"/>
      <c r="K366" s="11"/>
      <c r="L366" s="11"/>
      <c r="M366" s="12"/>
      <c r="N366" s="11"/>
      <c r="O366" s="11"/>
      <c r="P366" s="11"/>
    </row>
    <row r="367" spans="1:16" ht="12.75" x14ac:dyDescent="0.2">
      <c r="A367" s="23" t="s">
        <v>66</v>
      </c>
      <c r="B367" s="11">
        <v>559583</v>
      </c>
      <c r="C367" s="11">
        <v>201390</v>
      </c>
      <c r="D367" s="11">
        <v>6201</v>
      </c>
      <c r="E367" s="11">
        <v>1806271</v>
      </c>
      <c r="F367" s="12">
        <f t="shared" ref="F367:F378" si="44">E367+D367+C367</f>
        <v>2013862</v>
      </c>
      <c r="G367" s="11">
        <v>147779</v>
      </c>
      <c r="H367" s="11">
        <v>377926</v>
      </c>
      <c r="I367" s="11">
        <v>186570</v>
      </c>
      <c r="J367" s="12">
        <f t="shared" ref="J367:J378" si="45">H367+G367+I367</f>
        <v>712275</v>
      </c>
      <c r="K367" s="11">
        <v>182107</v>
      </c>
      <c r="L367" s="11">
        <v>1207939</v>
      </c>
      <c r="M367" s="12">
        <f t="shared" ref="M367:M378" si="46">L367+K367</f>
        <v>1390046</v>
      </c>
      <c r="N367" s="11">
        <v>70232</v>
      </c>
      <c r="O367" s="11">
        <f t="shared" ref="O367:O378" si="47">B367+F367-J367-M367-N367</f>
        <v>400892</v>
      </c>
      <c r="P367" s="11">
        <f t="shared" si="39"/>
        <v>2102321</v>
      </c>
    </row>
    <row r="368" spans="1:16" ht="12.75" x14ac:dyDescent="0.2">
      <c r="A368" s="23" t="s">
        <v>67</v>
      </c>
      <c r="B368" s="11">
        <v>577289</v>
      </c>
      <c r="C368" s="11">
        <v>237072</v>
      </c>
      <c r="D368" s="11">
        <v>6651</v>
      </c>
      <c r="E368" s="11">
        <v>1806775</v>
      </c>
      <c r="F368" s="12">
        <f t="shared" si="44"/>
        <v>2050498</v>
      </c>
      <c r="G368" s="11">
        <v>149395</v>
      </c>
      <c r="H368" s="11">
        <v>395818</v>
      </c>
      <c r="I368" s="11">
        <v>189302</v>
      </c>
      <c r="J368" s="12">
        <f t="shared" si="45"/>
        <v>734515</v>
      </c>
      <c r="K368" s="11">
        <v>185851</v>
      </c>
      <c r="L368" s="11">
        <v>1217026</v>
      </c>
      <c r="M368" s="12">
        <f t="shared" si="46"/>
        <v>1402877</v>
      </c>
      <c r="N368" s="31">
        <v>69255</v>
      </c>
      <c r="O368" s="11">
        <f t="shared" si="47"/>
        <v>421140</v>
      </c>
      <c r="P368" s="11">
        <f t="shared" si="39"/>
        <v>2137392</v>
      </c>
    </row>
    <row r="369" spans="1:16" ht="12.75" x14ac:dyDescent="0.2">
      <c r="A369" s="23" t="s">
        <v>63</v>
      </c>
      <c r="B369" s="11">
        <v>621322</v>
      </c>
      <c r="C369" s="11">
        <v>228968</v>
      </c>
      <c r="D369" s="11">
        <v>6058</v>
      </c>
      <c r="E369" s="11">
        <v>1725581</v>
      </c>
      <c r="F369" s="12">
        <f t="shared" si="44"/>
        <v>1960607</v>
      </c>
      <c r="G369" s="11">
        <v>149258</v>
      </c>
      <c r="H369" s="11">
        <v>413159</v>
      </c>
      <c r="I369" s="11">
        <v>188176</v>
      </c>
      <c r="J369" s="12">
        <f t="shared" si="45"/>
        <v>750593</v>
      </c>
      <c r="K369" s="11">
        <v>186143</v>
      </c>
      <c r="L369" s="11">
        <v>1173879</v>
      </c>
      <c r="M369" s="12">
        <f t="shared" si="46"/>
        <v>1360022</v>
      </c>
      <c r="N369" s="11">
        <v>68607</v>
      </c>
      <c r="O369" s="11">
        <f t="shared" si="47"/>
        <v>402707</v>
      </c>
      <c r="P369" s="11">
        <f t="shared" si="39"/>
        <v>2110615</v>
      </c>
    </row>
    <row r="370" spans="1:16" ht="12.75" x14ac:dyDescent="0.2">
      <c r="A370" s="23" t="s">
        <v>68</v>
      </c>
      <c r="B370" s="11">
        <v>615472</v>
      </c>
      <c r="C370" s="11">
        <v>205032</v>
      </c>
      <c r="D370" s="11">
        <v>5033</v>
      </c>
      <c r="E370" s="11">
        <v>1728016</v>
      </c>
      <c r="F370" s="12">
        <f t="shared" si="44"/>
        <v>1938081</v>
      </c>
      <c r="G370" s="11">
        <v>152719</v>
      </c>
      <c r="H370" s="11">
        <v>370263</v>
      </c>
      <c r="I370" s="11">
        <v>193207</v>
      </c>
      <c r="J370" s="12">
        <f t="shared" si="45"/>
        <v>716189</v>
      </c>
      <c r="K370" s="11">
        <v>189038</v>
      </c>
      <c r="L370" s="11">
        <v>1187673</v>
      </c>
      <c r="M370" s="12">
        <f t="shared" si="46"/>
        <v>1376711</v>
      </c>
      <c r="N370" s="11">
        <v>68285</v>
      </c>
      <c r="O370" s="11">
        <f t="shared" si="47"/>
        <v>392368</v>
      </c>
      <c r="P370" s="11">
        <f t="shared" si="39"/>
        <v>2092900</v>
      </c>
    </row>
    <row r="371" spans="1:16" ht="12.75" x14ac:dyDescent="0.2">
      <c r="A371" s="23" t="s">
        <v>69</v>
      </c>
      <c r="B371" s="11">
        <v>624163</v>
      </c>
      <c r="C371" s="11">
        <v>201905</v>
      </c>
      <c r="D371" s="11">
        <v>5173</v>
      </c>
      <c r="E371" s="11">
        <v>1729481</v>
      </c>
      <c r="F371" s="12">
        <f t="shared" si="44"/>
        <v>1936559</v>
      </c>
      <c r="G371" s="11">
        <v>150133</v>
      </c>
      <c r="H371" s="11">
        <v>372330</v>
      </c>
      <c r="I371" s="11">
        <v>190749</v>
      </c>
      <c r="J371" s="12">
        <f t="shared" si="45"/>
        <v>713212</v>
      </c>
      <c r="K371" s="11">
        <v>189597</v>
      </c>
      <c r="L371" s="11">
        <v>1189423</v>
      </c>
      <c r="M371" s="12">
        <f t="shared" si="46"/>
        <v>1379020</v>
      </c>
      <c r="N371" s="11">
        <v>66623</v>
      </c>
      <c r="O371" s="11">
        <f t="shared" si="47"/>
        <v>401867</v>
      </c>
      <c r="P371" s="11">
        <f t="shared" si="39"/>
        <v>2092232</v>
      </c>
    </row>
    <row r="372" spans="1:16" ht="12.75" x14ac:dyDescent="0.2">
      <c r="A372" s="23" t="s">
        <v>64</v>
      </c>
      <c r="B372" s="11">
        <v>648043</v>
      </c>
      <c r="C372" s="11">
        <v>188275</v>
      </c>
      <c r="D372" s="11">
        <v>5187</v>
      </c>
      <c r="E372" s="11">
        <v>1729760</v>
      </c>
      <c r="F372" s="12">
        <f t="shared" si="44"/>
        <v>1923222</v>
      </c>
      <c r="G372" s="11">
        <v>147913</v>
      </c>
      <c r="H372" s="11">
        <v>359368</v>
      </c>
      <c r="I372" s="11">
        <v>191873</v>
      </c>
      <c r="J372" s="12">
        <f t="shared" si="45"/>
        <v>699154</v>
      </c>
      <c r="K372" s="11">
        <v>190949</v>
      </c>
      <c r="L372" s="11">
        <v>1195986</v>
      </c>
      <c r="M372" s="12">
        <f t="shared" si="46"/>
        <v>1386935</v>
      </c>
      <c r="N372" s="31">
        <v>66829</v>
      </c>
      <c r="O372" s="11">
        <f t="shared" si="47"/>
        <v>418347</v>
      </c>
      <c r="P372" s="11">
        <f t="shared" si="39"/>
        <v>2086089</v>
      </c>
    </row>
    <row r="373" spans="1:16" ht="12.75" x14ac:dyDescent="0.2">
      <c r="A373" s="23" t="s">
        <v>70</v>
      </c>
      <c r="B373" s="11">
        <v>665146</v>
      </c>
      <c r="C373" s="11">
        <v>178704</v>
      </c>
      <c r="D373" s="11">
        <v>5153</v>
      </c>
      <c r="E373" s="11">
        <v>1732689</v>
      </c>
      <c r="F373" s="12">
        <f t="shared" si="44"/>
        <v>1916546</v>
      </c>
      <c r="G373" s="11">
        <v>151788</v>
      </c>
      <c r="H373" s="11">
        <v>359878</v>
      </c>
      <c r="I373" s="11">
        <v>191929</v>
      </c>
      <c r="J373" s="12">
        <f t="shared" si="45"/>
        <v>703595</v>
      </c>
      <c r="K373" s="11">
        <v>193991</v>
      </c>
      <c r="L373" s="11">
        <v>1200116</v>
      </c>
      <c r="M373" s="12">
        <f t="shared" si="46"/>
        <v>1394107</v>
      </c>
      <c r="N373" s="11">
        <v>68620</v>
      </c>
      <c r="O373" s="11">
        <f t="shared" si="47"/>
        <v>415370</v>
      </c>
      <c r="P373" s="11">
        <f t="shared" si="39"/>
        <v>2097702</v>
      </c>
    </row>
    <row r="374" spans="1:16" ht="12.75" x14ac:dyDescent="0.2">
      <c r="A374" s="23" t="s">
        <v>71</v>
      </c>
      <c r="B374" s="11">
        <v>637485</v>
      </c>
      <c r="C374" s="11">
        <v>215462</v>
      </c>
      <c r="D374" s="11">
        <v>6454</v>
      </c>
      <c r="E374" s="11">
        <v>1725368</v>
      </c>
      <c r="F374" s="12">
        <f t="shared" si="44"/>
        <v>1947284</v>
      </c>
      <c r="G374" s="11">
        <v>148136</v>
      </c>
      <c r="H374" s="11">
        <v>366695</v>
      </c>
      <c r="I374" s="11">
        <v>189871</v>
      </c>
      <c r="J374" s="12">
        <f t="shared" si="45"/>
        <v>704702</v>
      </c>
      <c r="K374" s="11">
        <v>194123</v>
      </c>
      <c r="L374" s="11">
        <v>1192703</v>
      </c>
      <c r="M374" s="12">
        <f t="shared" si="46"/>
        <v>1386826</v>
      </c>
      <c r="N374" s="11">
        <v>68185</v>
      </c>
      <c r="O374" s="11">
        <f t="shared" si="47"/>
        <v>425056</v>
      </c>
      <c r="P374" s="11">
        <f>M374+J374</f>
        <v>2091528</v>
      </c>
    </row>
    <row r="375" spans="1:16" ht="12.75" x14ac:dyDescent="0.2">
      <c r="A375" s="23" t="s">
        <v>89</v>
      </c>
      <c r="B375" s="11">
        <v>635977</v>
      </c>
      <c r="C375" s="11">
        <v>223285</v>
      </c>
      <c r="D375" s="11">
        <v>7024</v>
      </c>
      <c r="E375" s="11">
        <v>1736645</v>
      </c>
      <c r="F375" s="12">
        <f t="shared" si="44"/>
        <v>1966954</v>
      </c>
      <c r="G375" s="11">
        <v>145989</v>
      </c>
      <c r="H375" s="11">
        <v>361201</v>
      </c>
      <c r="I375" s="11">
        <v>192361</v>
      </c>
      <c r="J375" s="12">
        <f t="shared" si="45"/>
        <v>699551</v>
      </c>
      <c r="K375" s="11">
        <v>197075</v>
      </c>
      <c r="L375" s="11">
        <v>1194779</v>
      </c>
      <c r="M375" s="12">
        <f t="shared" si="46"/>
        <v>1391854</v>
      </c>
      <c r="N375" s="11">
        <v>70322</v>
      </c>
      <c r="O375" s="11">
        <f t="shared" si="47"/>
        <v>441204</v>
      </c>
      <c r="P375" s="11">
        <f>M375+J375</f>
        <v>2091405</v>
      </c>
    </row>
    <row r="376" spans="1:16" ht="12.75" x14ac:dyDescent="0.2">
      <c r="A376" s="23" t="s">
        <v>72</v>
      </c>
      <c r="B376" s="11">
        <v>600612</v>
      </c>
      <c r="C376" s="11">
        <v>220935</v>
      </c>
      <c r="D376" s="11">
        <v>6415</v>
      </c>
      <c r="E376" s="11">
        <v>1745695</v>
      </c>
      <c r="F376" s="12">
        <f t="shared" si="44"/>
        <v>1973045</v>
      </c>
      <c r="G376" s="11">
        <v>146557</v>
      </c>
      <c r="H376" s="11">
        <v>338036</v>
      </c>
      <c r="I376" s="11">
        <v>201880</v>
      </c>
      <c r="J376" s="12">
        <f t="shared" si="45"/>
        <v>686473</v>
      </c>
      <c r="K376" s="11">
        <v>200550</v>
      </c>
      <c r="L376" s="11">
        <v>1187064</v>
      </c>
      <c r="M376" s="12">
        <f t="shared" si="46"/>
        <v>1387614</v>
      </c>
      <c r="N376" s="11">
        <v>71027</v>
      </c>
      <c r="O376" s="11">
        <f t="shared" si="47"/>
        <v>428543</v>
      </c>
      <c r="P376" s="11">
        <f>M376+J376</f>
        <v>2074087</v>
      </c>
    </row>
    <row r="377" spans="1:16" ht="12.75" x14ac:dyDescent="0.2">
      <c r="A377" s="23" t="s">
        <v>73</v>
      </c>
      <c r="B377" s="11">
        <v>605257</v>
      </c>
      <c r="C377" s="14">
        <v>193479</v>
      </c>
      <c r="D377" s="11">
        <v>6621</v>
      </c>
      <c r="E377" s="11">
        <v>1754837</v>
      </c>
      <c r="F377" s="12">
        <f t="shared" si="44"/>
        <v>1954937</v>
      </c>
      <c r="G377" s="11">
        <v>147217</v>
      </c>
      <c r="H377" s="11">
        <v>350117</v>
      </c>
      <c r="I377" s="11">
        <v>191542</v>
      </c>
      <c r="J377" s="12">
        <f t="shared" si="45"/>
        <v>688876</v>
      </c>
      <c r="K377" s="11">
        <v>205325</v>
      </c>
      <c r="L377" s="11">
        <v>1181445</v>
      </c>
      <c r="M377" s="12">
        <f t="shared" si="46"/>
        <v>1386770</v>
      </c>
      <c r="N377" s="11">
        <v>68948</v>
      </c>
      <c r="O377" s="11">
        <f t="shared" si="47"/>
        <v>415600</v>
      </c>
      <c r="P377" s="11">
        <f>M377+J377</f>
        <v>2075646</v>
      </c>
    </row>
    <row r="378" spans="1:16" ht="12.75" x14ac:dyDescent="0.2">
      <c r="A378" s="23" t="s">
        <v>65</v>
      </c>
      <c r="B378" s="11">
        <v>627727</v>
      </c>
      <c r="C378" s="14">
        <v>181310</v>
      </c>
      <c r="D378" s="11">
        <v>6140</v>
      </c>
      <c r="E378" s="11">
        <v>1757564</v>
      </c>
      <c r="F378" s="12">
        <f t="shared" si="44"/>
        <v>1945014</v>
      </c>
      <c r="G378" s="11">
        <v>157761</v>
      </c>
      <c r="H378" s="11">
        <v>355607</v>
      </c>
      <c r="I378" s="11">
        <v>194535</v>
      </c>
      <c r="J378" s="12">
        <f t="shared" si="45"/>
        <v>707903</v>
      </c>
      <c r="K378" s="11">
        <v>208750</v>
      </c>
      <c r="L378" s="11">
        <v>1168285</v>
      </c>
      <c r="M378" s="12">
        <f t="shared" si="46"/>
        <v>1377035</v>
      </c>
      <c r="N378" s="11">
        <v>69592</v>
      </c>
      <c r="O378" s="11">
        <f t="shared" si="47"/>
        <v>418211</v>
      </c>
      <c r="P378" s="11">
        <f>M378+J378</f>
        <v>2084938</v>
      </c>
    </row>
    <row r="379" spans="1:16" ht="12.75" x14ac:dyDescent="0.2">
      <c r="A379" s="26">
        <v>2011</v>
      </c>
      <c r="B379" s="11"/>
      <c r="C379" s="14"/>
      <c r="D379" s="11"/>
      <c r="E379" s="11"/>
      <c r="F379" s="12"/>
      <c r="G379" s="11"/>
      <c r="H379" s="11"/>
      <c r="I379" s="11"/>
      <c r="J379" s="12"/>
      <c r="K379" s="11"/>
      <c r="L379" s="11"/>
      <c r="M379" s="12"/>
      <c r="N379" s="11"/>
      <c r="O379" s="11"/>
      <c r="P379" s="11"/>
    </row>
    <row r="380" spans="1:16" ht="12.75" x14ac:dyDescent="0.2">
      <c r="A380" s="23" t="s">
        <v>66</v>
      </c>
      <c r="B380" s="32">
        <v>643934</v>
      </c>
      <c r="C380" s="32">
        <v>180435</v>
      </c>
      <c r="D380" s="32">
        <v>5953</v>
      </c>
      <c r="E380" s="32">
        <v>1747702</v>
      </c>
      <c r="F380" s="32">
        <f>E380+D380+C380</f>
        <v>1934090</v>
      </c>
      <c r="G380" s="32">
        <v>152479</v>
      </c>
      <c r="H380" s="32">
        <v>376843</v>
      </c>
      <c r="I380" s="32">
        <v>192196</v>
      </c>
      <c r="J380" s="32">
        <f>H380+G380+I380</f>
        <v>721518</v>
      </c>
      <c r="K380" s="32">
        <v>210744</v>
      </c>
      <c r="L380" s="32">
        <v>1165889</v>
      </c>
      <c r="M380" s="32">
        <f>L380+K380</f>
        <v>1376633</v>
      </c>
      <c r="N380" s="32">
        <v>70582</v>
      </c>
      <c r="O380" s="32">
        <f>B380+F380-J380-M380-N380</f>
        <v>409291</v>
      </c>
      <c r="P380" s="32">
        <f>M380+J380</f>
        <v>2098151</v>
      </c>
    </row>
    <row r="381" spans="1:16" ht="12.75" x14ac:dyDescent="0.2">
      <c r="A381" s="23" t="s">
        <v>67</v>
      </c>
      <c r="B381" s="32">
        <v>626887</v>
      </c>
      <c r="C381" s="32">
        <v>216699</v>
      </c>
      <c r="D381" s="32">
        <v>6093</v>
      </c>
      <c r="E381" s="32">
        <v>1752026</v>
      </c>
      <c r="F381" s="32">
        <f>E381+D381+C381</f>
        <v>1974818</v>
      </c>
      <c r="G381" s="32">
        <v>153738</v>
      </c>
      <c r="H381" s="32">
        <v>383644</v>
      </c>
      <c r="I381" s="32">
        <v>197312</v>
      </c>
      <c r="J381" s="32">
        <f>H381+G381+I381</f>
        <v>734694</v>
      </c>
      <c r="K381" s="32">
        <v>212035</v>
      </c>
      <c r="L381" s="32">
        <v>1163719</v>
      </c>
      <c r="M381" s="32">
        <f>L381+K381</f>
        <v>1375754</v>
      </c>
      <c r="N381" s="32">
        <v>71084</v>
      </c>
      <c r="O381" s="32">
        <f>B381+F381-J381-M381-N381</f>
        <v>420173</v>
      </c>
      <c r="P381" s="32">
        <f>M381+J381</f>
        <v>2110448</v>
      </c>
    </row>
    <row r="382" spans="1:16" ht="12.75" x14ac:dyDescent="0.2">
      <c r="A382" s="23" t="s">
        <v>63</v>
      </c>
      <c r="B382" s="32">
        <v>685305</v>
      </c>
      <c r="C382" s="32">
        <v>192456</v>
      </c>
      <c r="D382" s="32">
        <v>5841</v>
      </c>
      <c r="E382" s="32">
        <v>1746821</v>
      </c>
      <c r="F382" s="32">
        <f>E382+D382+C382</f>
        <v>1945118</v>
      </c>
      <c r="G382" s="32">
        <v>150395</v>
      </c>
      <c r="H382" s="32">
        <v>401442</v>
      </c>
      <c r="I382" s="32">
        <v>198336</v>
      </c>
      <c r="J382" s="32">
        <f>H382+G382+I382</f>
        <v>750173</v>
      </c>
      <c r="K382" s="32">
        <v>221636</v>
      </c>
      <c r="L382" s="32">
        <v>1161528</v>
      </c>
      <c r="M382" s="32">
        <f>L382+K382</f>
        <v>1383164</v>
      </c>
      <c r="N382" s="32">
        <v>71646</v>
      </c>
      <c r="O382" s="32">
        <f>B382+F382-J382-M382-N382</f>
        <v>425440</v>
      </c>
      <c r="P382" s="32">
        <f>M382+J382</f>
        <v>2133337</v>
      </c>
    </row>
    <row r="383" spans="1:16" ht="12.75" x14ac:dyDescent="0.2">
      <c r="A383" s="23" t="s">
        <v>68</v>
      </c>
      <c r="B383" s="32">
        <v>709613</v>
      </c>
      <c r="C383" s="32">
        <v>166179</v>
      </c>
      <c r="D383" s="32">
        <v>5595</v>
      </c>
      <c r="E383" s="32">
        <v>1763030</v>
      </c>
      <c r="F383" s="32">
        <f t="shared" ref="F383:F417" si="48">E383+D383+C383</f>
        <v>1934804</v>
      </c>
      <c r="G383" s="32">
        <v>159311</v>
      </c>
      <c r="H383" s="32">
        <v>396411</v>
      </c>
      <c r="I383" s="32">
        <v>203127</v>
      </c>
      <c r="J383" s="32">
        <f t="shared" ref="J383:J417" si="49">H383+G383+I383</f>
        <v>758849</v>
      </c>
      <c r="K383" s="32">
        <v>230993</v>
      </c>
      <c r="L383" s="32">
        <v>1164854</v>
      </c>
      <c r="M383" s="32">
        <f t="shared" ref="M383:M417" si="50">L383+K383</f>
        <v>1395847</v>
      </c>
      <c r="N383" s="32">
        <v>73249</v>
      </c>
      <c r="O383" s="32">
        <f t="shared" ref="O383:O396" si="51">B383+F383-J383-M383-N383</f>
        <v>416472</v>
      </c>
      <c r="P383" s="32">
        <f t="shared" ref="P383:P396" si="52">M383+J383</f>
        <v>2154696</v>
      </c>
    </row>
    <row r="384" spans="1:16" ht="12.75" x14ac:dyDescent="0.2">
      <c r="A384" s="23" t="s">
        <v>69</v>
      </c>
      <c r="B384" s="32">
        <v>737428</v>
      </c>
      <c r="C384" s="32">
        <v>146971</v>
      </c>
      <c r="D384" s="32">
        <v>5928</v>
      </c>
      <c r="E384" s="32">
        <v>1764704</v>
      </c>
      <c r="F384" s="32">
        <f t="shared" si="48"/>
        <v>1917603</v>
      </c>
      <c r="G384" s="32">
        <v>155045</v>
      </c>
      <c r="H384" s="32">
        <v>405958</v>
      </c>
      <c r="I384" s="32">
        <v>203067</v>
      </c>
      <c r="J384" s="32">
        <f t="shared" si="49"/>
        <v>764070</v>
      </c>
      <c r="K384" s="32">
        <v>233655</v>
      </c>
      <c r="L384" s="32">
        <v>1160834</v>
      </c>
      <c r="M384" s="32">
        <f t="shared" si="50"/>
        <v>1394489</v>
      </c>
      <c r="N384" s="32">
        <v>72336</v>
      </c>
      <c r="O384" s="32">
        <f t="shared" si="51"/>
        <v>424136</v>
      </c>
      <c r="P384" s="32">
        <f t="shared" si="52"/>
        <v>2158559</v>
      </c>
    </row>
    <row r="385" spans="1:16" ht="12.75" x14ac:dyDescent="0.2">
      <c r="A385" s="23" t="s">
        <v>64</v>
      </c>
      <c r="B385" s="32">
        <v>731951</v>
      </c>
      <c r="C385" s="32">
        <v>140700</v>
      </c>
      <c r="D385" s="32">
        <v>5520</v>
      </c>
      <c r="E385" s="32">
        <v>1761094</v>
      </c>
      <c r="F385" s="32">
        <f t="shared" si="48"/>
        <v>1907314</v>
      </c>
      <c r="G385" s="32">
        <v>155332</v>
      </c>
      <c r="H385" s="32">
        <v>399820</v>
      </c>
      <c r="I385" s="32">
        <v>206877</v>
      </c>
      <c r="J385" s="32">
        <f t="shared" si="49"/>
        <v>762029</v>
      </c>
      <c r="K385" s="32">
        <v>236921</v>
      </c>
      <c r="L385" s="32">
        <v>1156907</v>
      </c>
      <c r="M385" s="32">
        <f t="shared" si="50"/>
        <v>1393828</v>
      </c>
      <c r="N385" s="32">
        <v>72322</v>
      </c>
      <c r="O385" s="32">
        <f t="shared" si="51"/>
        <v>411086</v>
      </c>
      <c r="P385" s="32">
        <f t="shared" si="52"/>
        <v>2155857</v>
      </c>
    </row>
    <row r="386" spans="1:16" ht="12.75" x14ac:dyDescent="0.2">
      <c r="A386" s="23" t="s">
        <v>70</v>
      </c>
      <c r="B386" s="32">
        <v>781375</v>
      </c>
      <c r="C386" s="32">
        <v>125170</v>
      </c>
      <c r="D386" s="32">
        <v>5541</v>
      </c>
      <c r="E386" s="32">
        <v>1765493</v>
      </c>
      <c r="F386" s="32">
        <f t="shared" si="48"/>
        <v>1896204</v>
      </c>
      <c r="G386" s="32">
        <v>159829</v>
      </c>
      <c r="H386" s="32">
        <v>415426</v>
      </c>
      <c r="I386" s="32">
        <v>215486</v>
      </c>
      <c r="J386" s="32">
        <f t="shared" si="49"/>
        <v>790741</v>
      </c>
      <c r="K386" s="32">
        <v>245367</v>
      </c>
      <c r="L386" s="32">
        <v>1156828</v>
      </c>
      <c r="M386" s="32">
        <f t="shared" si="50"/>
        <v>1402195</v>
      </c>
      <c r="N386" s="32">
        <v>72256</v>
      </c>
      <c r="O386" s="32">
        <f t="shared" si="51"/>
        <v>412387</v>
      </c>
      <c r="P386" s="32">
        <f t="shared" si="52"/>
        <v>2192936</v>
      </c>
    </row>
    <row r="387" spans="1:16" ht="12.75" x14ac:dyDescent="0.2">
      <c r="A387" s="23" t="s">
        <v>71</v>
      </c>
      <c r="B387" s="32">
        <v>737298</v>
      </c>
      <c r="C387" s="32">
        <v>157698</v>
      </c>
      <c r="D387" s="32">
        <v>5510</v>
      </c>
      <c r="E387" s="32">
        <v>1774524</v>
      </c>
      <c r="F387" s="32">
        <f t="shared" si="48"/>
        <v>1937732</v>
      </c>
      <c r="G387" s="32">
        <v>153994</v>
      </c>
      <c r="H387" s="32">
        <v>409248</v>
      </c>
      <c r="I387" s="32">
        <v>220818</v>
      </c>
      <c r="J387" s="32">
        <f t="shared" si="49"/>
        <v>784060</v>
      </c>
      <c r="K387" s="32">
        <v>259798</v>
      </c>
      <c r="L387" s="32">
        <v>1137493</v>
      </c>
      <c r="M387" s="32">
        <f t="shared" si="50"/>
        <v>1397291</v>
      </c>
      <c r="N387" s="32">
        <v>72725</v>
      </c>
      <c r="O387" s="32">
        <f t="shared" si="51"/>
        <v>420954</v>
      </c>
      <c r="P387" s="32">
        <f t="shared" si="52"/>
        <v>2181351</v>
      </c>
    </row>
    <row r="388" spans="1:16" ht="12.75" x14ac:dyDescent="0.2">
      <c r="A388" s="23" t="s">
        <v>89</v>
      </c>
      <c r="B388" s="32">
        <v>722311</v>
      </c>
      <c r="C388" s="32">
        <v>161992</v>
      </c>
      <c r="D388" s="32">
        <v>5297</v>
      </c>
      <c r="E388" s="32">
        <v>1772369</v>
      </c>
      <c r="F388" s="32">
        <f t="shared" si="48"/>
        <v>1939658</v>
      </c>
      <c r="G388" s="32">
        <v>153893</v>
      </c>
      <c r="H388" s="32">
        <v>422509</v>
      </c>
      <c r="I388" s="32">
        <v>214686</v>
      </c>
      <c r="J388" s="32">
        <f t="shared" si="49"/>
        <v>791088</v>
      </c>
      <c r="K388" s="32">
        <v>260897</v>
      </c>
      <c r="L388" s="32">
        <v>1120612</v>
      </c>
      <c r="M388" s="32">
        <f t="shared" si="50"/>
        <v>1381509</v>
      </c>
      <c r="N388" s="32">
        <v>70567</v>
      </c>
      <c r="O388" s="32">
        <f t="shared" si="51"/>
        <v>418805</v>
      </c>
      <c r="P388" s="32">
        <f t="shared" si="52"/>
        <v>2172597</v>
      </c>
    </row>
    <row r="389" spans="1:16" ht="12.75" x14ac:dyDescent="0.2">
      <c r="A389" s="23" t="s">
        <v>72</v>
      </c>
      <c r="B389" s="32">
        <v>720779</v>
      </c>
      <c r="C389" s="32">
        <v>150785</v>
      </c>
      <c r="D389" s="32">
        <v>5469</v>
      </c>
      <c r="E389" s="32">
        <v>1775902</v>
      </c>
      <c r="F389" s="32">
        <f t="shared" si="48"/>
        <v>1932156</v>
      </c>
      <c r="G389" s="32">
        <v>154781</v>
      </c>
      <c r="H389" s="32">
        <v>422382</v>
      </c>
      <c r="I389" s="32">
        <v>216354</v>
      </c>
      <c r="J389" s="32">
        <f t="shared" si="49"/>
        <v>793517</v>
      </c>
      <c r="K389" s="32">
        <v>261528</v>
      </c>
      <c r="L389" s="32">
        <v>1114921</v>
      </c>
      <c r="M389" s="32">
        <f t="shared" si="50"/>
        <v>1376449</v>
      </c>
      <c r="N389" s="32">
        <v>71665</v>
      </c>
      <c r="O389" s="32">
        <f t="shared" si="51"/>
        <v>411304</v>
      </c>
      <c r="P389" s="32">
        <f t="shared" si="52"/>
        <v>2169966</v>
      </c>
    </row>
    <row r="390" spans="1:16" ht="12.75" x14ac:dyDescent="0.2">
      <c r="A390" s="23" t="s">
        <v>73</v>
      </c>
      <c r="B390" s="32">
        <v>734630</v>
      </c>
      <c r="C390" s="32">
        <v>149778</v>
      </c>
      <c r="D390" s="32">
        <v>5612</v>
      </c>
      <c r="E390" s="32">
        <v>1751258</v>
      </c>
      <c r="F390" s="32">
        <f t="shared" si="48"/>
        <v>1906648</v>
      </c>
      <c r="G390" s="32">
        <v>155637</v>
      </c>
      <c r="H390" s="32">
        <v>433512</v>
      </c>
      <c r="I390" s="32">
        <v>212835</v>
      </c>
      <c r="J390" s="32">
        <f t="shared" si="49"/>
        <v>801984</v>
      </c>
      <c r="K390" s="32">
        <v>266789</v>
      </c>
      <c r="L390" s="32">
        <v>1102978</v>
      </c>
      <c r="M390" s="32">
        <f t="shared" si="50"/>
        <v>1369767</v>
      </c>
      <c r="N390" s="32">
        <v>70113</v>
      </c>
      <c r="O390" s="32">
        <f t="shared" si="51"/>
        <v>399414</v>
      </c>
      <c r="P390" s="32">
        <f t="shared" si="52"/>
        <v>2171751</v>
      </c>
    </row>
    <row r="391" spans="1:16" ht="12.75" x14ac:dyDescent="0.2">
      <c r="A391" s="23" t="s">
        <v>65</v>
      </c>
      <c r="B391" s="32">
        <v>753321</v>
      </c>
      <c r="C391" s="32">
        <v>156764</v>
      </c>
      <c r="D391" s="32">
        <v>6359</v>
      </c>
      <c r="E391" s="32">
        <v>1752303</v>
      </c>
      <c r="F391" s="32">
        <f t="shared" si="48"/>
        <v>1915426</v>
      </c>
      <c r="G391" s="32">
        <v>171258</v>
      </c>
      <c r="H391" s="32">
        <v>456352</v>
      </c>
      <c r="I391" s="32">
        <v>211684</v>
      </c>
      <c r="J391" s="32">
        <f t="shared" si="49"/>
        <v>839294</v>
      </c>
      <c r="K391" s="32">
        <v>270967</v>
      </c>
      <c r="L391" s="32">
        <v>1090927</v>
      </c>
      <c r="M391" s="32">
        <f t="shared" si="50"/>
        <v>1361894</v>
      </c>
      <c r="N391" s="32">
        <v>69377</v>
      </c>
      <c r="O391" s="32">
        <f t="shared" si="51"/>
        <v>398182</v>
      </c>
      <c r="P391" s="32">
        <f t="shared" si="52"/>
        <v>2201188</v>
      </c>
    </row>
    <row r="392" spans="1:16" ht="12.75" x14ac:dyDescent="0.2">
      <c r="A392" s="26">
        <v>2012</v>
      </c>
      <c r="B392" s="11"/>
      <c r="C392" s="14"/>
      <c r="D392" s="11"/>
      <c r="E392" s="11"/>
      <c r="F392" s="32"/>
      <c r="G392" s="11"/>
      <c r="H392" s="11"/>
      <c r="I392" s="11"/>
      <c r="J392" s="32"/>
      <c r="K392" s="11"/>
      <c r="L392" s="11"/>
      <c r="M392" s="32"/>
      <c r="N392" s="11"/>
      <c r="O392" s="32"/>
      <c r="P392" s="32"/>
    </row>
    <row r="393" spans="1:16" ht="12.75" x14ac:dyDescent="0.2">
      <c r="A393" s="23" t="s">
        <v>66</v>
      </c>
      <c r="B393" s="32">
        <v>770562</v>
      </c>
      <c r="C393" s="32">
        <v>142195</v>
      </c>
      <c r="D393" s="32">
        <v>5915</v>
      </c>
      <c r="E393" s="32">
        <v>1755564</v>
      </c>
      <c r="F393" s="32">
        <f t="shared" si="48"/>
        <v>1903674</v>
      </c>
      <c r="G393" s="32">
        <v>166073</v>
      </c>
      <c r="H393" s="32">
        <v>472615</v>
      </c>
      <c r="I393" s="32">
        <v>215466</v>
      </c>
      <c r="J393" s="32">
        <f t="shared" si="49"/>
        <v>854154</v>
      </c>
      <c r="K393" s="32">
        <v>279541</v>
      </c>
      <c r="L393" s="32">
        <v>1071885</v>
      </c>
      <c r="M393" s="32">
        <f t="shared" si="50"/>
        <v>1351426</v>
      </c>
      <c r="N393" s="32">
        <v>70091</v>
      </c>
      <c r="O393" s="32">
        <f t="shared" si="51"/>
        <v>398565</v>
      </c>
      <c r="P393" s="32">
        <f t="shared" si="52"/>
        <v>2205580</v>
      </c>
    </row>
    <row r="394" spans="1:16" ht="12.75" x14ac:dyDescent="0.2">
      <c r="A394" s="23" t="s">
        <v>67</v>
      </c>
      <c r="B394" s="32">
        <v>777595</v>
      </c>
      <c r="C394" s="32">
        <v>184375</v>
      </c>
      <c r="D394" s="32">
        <v>6546</v>
      </c>
      <c r="E394" s="32">
        <v>1752303</v>
      </c>
      <c r="F394" s="32">
        <f t="shared" si="48"/>
        <v>1943224</v>
      </c>
      <c r="G394" s="32">
        <v>169584</v>
      </c>
      <c r="H394" s="32">
        <v>497112</v>
      </c>
      <c r="I394" s="32">
        <v>221008</v>
      </c>
      <c r="J394" s="32">
        <f t="shared" si="49"/>
        <v>887704</v>
      </c>
      <c r="K394" s="32">
        <v>285539</v>
      </c>
      <c r="L394" s="32">
        <v>1066564</v>
      </c>
      <c r="M394" s="32">
        <f t="shared" si="50"/>
        <v>1352103</v>
      </c>
      <c r="N394" s="32">
        <v>70314</v>
      </c>
      <c r="O394" s="32">
        <f t="shared" si="51"/>
        <v>410698</v>
      </c>
      <c r="P394" s="32">
        <f t="shared" si="52"/>
        <v>2239807</v>
      </c>
    </row>
    <row r="395" spans="1:16" ht="12.75" x14ac:dyDescent="0.2">
      <c r="A395" s="23" t="s">
        <v>63</v>
      </c>
      <c r="B395" s="32">
        <v>822846</v>
      </c>
      <c r="C395" s="32">
        <v>179660</v>
      </c>
      <c r="D395" s="32">
        <v>8981</v>
      </c>
      <c r="E395" s="32">
        <v>1752645</v>
      </c>
      <c r="F395" s="32">
        <f t="shared" si="48"/>
        <v>1941286</v>
      </c>
      <c r="G395" s="32">
        <v>175030</v>
      </c>
      <c r="H395" s="32">
        <v>526473</v>
      </c>
      <c r="I395" s="32">
        <v>229280</v>
      </c>
      <c r="J395" s="32">
        <f t="shared" si="49"/>
        <v>930783</v>
      </c>
      <c r="K395" s="32">
        <v>300694</v>
      </c>
      <c r="L395" s="32">
        <v>1060736</v>
      </c>
      <c r="M395" s="32">
        <f t="shared" si="50"/>
        <v>1361430</v>
      </c>
      <c r="N395" s="32">
        <v>70001</v>
      </c>
      <c r="O395" s="32">
        <f t="shared" si="51"/>
        <v>401918</v>
      </c>
      <c r="P395" s="32">
        <f t="shared" si="52"/>
        <v>2292213</v>
      </c>
    </row>
    <row r="396" spans="1:16" ht="12.75" x14ac:dyDescent="0.2">
      <c r="A396" s="23" t="s">
        <v>68</v>
      </c>
      <c r="B396" s="32">
        <v>849749</v>
      </c>
      <c r="C396" s="32">
        <v>163557</v>
      </c>
      <c r="D396" s="32">
        <v>9281</v>
      </c>
      <c r="E396" s="32">
        <v>1761910</v>
      </c>
      <c r="F396" s="32">
        <f t="shared" si="48"/>
        <v>1934748</v>
      </c>
      <c r="G396" s="32">
        <v>175752</v>
      </c>
      <c r="H396" s="32">
        <v>552355</v>
      </c>
      <c r="I396" s="32">
        <v>230480</v>
      </c>
      <c r="J396" s="32">
        <f t="shared" si="49"/>
        <v>958587</v>
      </c>
      <c r="K396" s="32">
        <v>299850</v>
      </c>
      <c r="L396" s="32">
        <v>1061448</v>
      </c>
      <c r="M396" s="32">
        <f t="shared" si="50"/>
        <v>1361298</v>
      </c>
      <c r="N396" s="32">
        <v>70067</v>
      </c>
      <c r="O396" s="32">
        <f t="shared" si="51"/>
        <v>394545</v>
      </c>
      <c r="P396" s="32">
        <f t="shared" si="52"/>
        <v>2319885</v>
      </c>
    </row>
    <row r="397" spans="1:16" ht="12.75" x14ac:dyDescent="0.2">
      <c r="A397" s="23" t="s">
        <v>69</v>
      </c>
      <c r="B397" s="32">
        <v>869488</v>
      </c>
      <c r="C397" s="32">
        <v>143329</v>
      </c>
      <c r="D397" s="32">
        <v>10774</v>
      </c>
      <c r="E397" s="32">
        <v>1762381</v>
      </c>
      <c r="F397" s="32">
        <f t="shared" si="48"/>
        <v>1916484</v>
      </c>
      <c r="G397" s="32">
        <v>171347</v>
      </c>
      <c r="H397" s="32">
        <v>553435</v>
      </c>
      <c r="I397" s="32">
        <v>229355</v>
      </c>
      <c r="J397" s="32">
        <f t="shared" si="49"/>
        <v>954137</v>
      </c>
      <c r="K397" s="32">
        <v>304551</v>
      </c>
      <c r="L397" s="32">
        <v>1059694</v>
      </c>
      <c r="M397" s="32">
        <f t="shared" si="50"/>
        <v>1364245</v>
      </c>
      <c r="N397" s="32">
        <v>66472</v>
      </c>
      <c r="O397" s="32">
        <f t="shared" ref="O397:O404" si="53">B397+F397-J397-M397-N397</f>
        <v>401118</v>
      </c>
      <c r="P397" s="32">
        <f t="shared" ref="P397:P404" si="54">M397+J397</f>
        <v>2318382</v>
      </c>
    </row>
    <row r="398" spans="1:16" ht="12.75" x14ac:dyDescent="0.2">
      <c r="A398" s="23" t="s">
        <v>64</v>
      </c>
      <c r="B398" s="32">
        <v>855944</v>
      </c>
      <c r="C398" s="32">
        <v>148179</v>
      </c>
      <c r="D398" s="32">
        <v>9615</v>
      </c>
      <c r="E398" s="32">
        <v>1769456</v>
      </c>
      <c r="F398" s="32">
        <f t="shared" si="48"/>
        <v>1927250</v>
      </c>
      <c r="G398" s="32">
        <v>173710</v>
      </c>
      <c r="H398" s="32">
        <v>542931</v>
      </c>
      <c r="I398" s="32">
        <v>232242</v>
      </c>
      <c r="J398" s="32">
        <f t="shared" si="49"/>
        <v>948883</v>
      </c>
      <c r="K398" s="32">
        <v>309283</v>
      </c>
      <c r="L398" s="32">
        <v>1055268</v>
      </c>
      <c r="M398" s="32">
        <f t="shared" si="50"/>
        <v>1364551</v>
      </c>
      <c r="N398" s="32">
        <v>66793</v>
      </c>
      <c r="O398" s="32">
        <f t="shared" si="53"/>
        <v>402967</v>
      </c>
      <c r="P398" s="32">
        <f t="shared" si="54"/>
        <v>2313434</v>
      </c>
    </row>
    <row r="399" spans="1:16" ht="12.75" x14ac:dyDescent="0.2">
      <c r="A399" s="23" t="s">
        <v>70</v>
      </c>
      <c r="B399" s="32">
        <v>888654</v>
      </c>
      <c r="C399" s="32">
        <v>139176</v>
      </c>
      <c r="D399" s="32">
        <v>9071</v>
      </c>
      <c r="E399" s="32">
        <v>1774140</v>
      </c>
      <c r="F399" s="32">
        <f t="shared" si="48"/>
        <v>1922387</v>
      </c>
      <c r="G399" s="32">
        <v>174944</v>
      </c>
      <c r="H399" s="32">
        <v>573652</v>
      </c>
      <c r="I399" s="32">
        <v>226323</v>
      </c>
      <c r="J399" s="32">
        <f t="shared" si="49"/>
        <v>974919</v>
      </c>
      <c r="K399" s="32">
        <v>304878</v>
      </c>
      <c r="L399" s="32">
        <v>1053822</v>
      </c>
      <c r="M399" s="32">
        <f t="shared" si="50"/>
        <v>1358700</v>
      </c>
      <c r="N399" s="32">
        <v>66387</v>
      </c>
      <c r="O399" s="32">
        <f t="shared" si="53"/>
        <v>411035</v>
      </c>
      <c r="P399" s="32">
        <f t="shared" si="54"/>
        <v>2333619</v>
      </c>
    </row>
    <row r="400" spans="1:16" ht="12.75" x14ac:dyDescent="0.2">
      <c r="A400" s="23" t="s">
        <v>71</v>
      </c>
      <c r="B400" s="32">
        <v>863535</v>
      </c>
      <c r="C400" s="32">
        <v>140092</v>
      </c>
      <c r="D400" s="32">
        <v>12149</v>
      </c>
      <c r="E400" s="32">
        <v>1781779</v>
      </c>
      <c r="F400" s="32">
        <f t="shared" si="48"/>
        <v>1934020</v>
      </c>
      <c r="G400" s="32">
        <v>175393</v>
      </c>
      <c r="H400" s="32">
        <v>574369</v>
      </c>
      <c r="I400" s="32">
        <v>220793</v>
      </c>
      <c r="J400" s="32">
        <f t="shared" si="49"/>
        <v>970555</v>
      </c>
      <c r="K400" s="32">
        <v>304811</v>
      </c>
      <c r="L400" s="32">
        <v>1044021</v>
      </c>
      <c r="M400" s="32">
        <f t="shared" si="50"/>
        <v>1348832</v>
      </c>
      <c r="N400" s="32">
        <v>65201</v>
      </c>
      <c r="O400" s="32">
        <f t="shared" si="53"/>
        <v>412967</v>
      </c>
      <c r="P400" s="32">
        <f t="shared" si="54"/>
        <v>2319387</v>
      </c>
    </row>
    <row r="401" spans="1:16" ht="12.75" x14ac:dyDescent="0.2">
      <c r="A401" s="23" t="s">
        <v>89</v>
      </c>
      <c r="B401" s="32">
        <v>816463</v>
      </c>
      <c r="C401" s="32">
        <v>166860</v>
      </c>
      <c r="D401" s="32">
        <v>12903</v>
      </c>
      <c r="E401" s="32">
        <v>1776500</v>
      </c>
      <c r="F401" s="32">
        <f t="shared" si="48"/>
        <v>1956263</v>
      </c>
      <c r="G401" s="32">
        <v>171169</v>
      </c>
      <c r="H401" s="32">
        <v>573407</v>
      </c>
      <c r="I401" s="32">
        <v>203362</v>
      </c>
      <c r="J401" s="32">
        <f t="shared" si="49"/>
        <v>947938</v>
      </c>
      <c r="K401" s="32">
        <v>307758</v>
      </c>
      <c r="L401" s="32">
        <v>1038525</v>
      </c>
      <c r="M401" s="32">
        <f t="shared" si="50"/>
        <v>1346283</v>
      </c>
      <c r="N401" s="32">
        <v>66065</v>
      </c>
      <c r="O401" s="32">
        <f t="shared" si="53"/>
        <v>412440</v>
      </c>
      <c r="P401" s="32">
        <f t="shared" si="54"/>
        <v>2294221</v>
      </c>
    </row>
    <row r="402" spans="1:16" ht="12.75" x14ac:dyDescent="0.2">
      <c r="A402" s="23" t="s">
        <v>72</v>
      </c>
      <c r="B402" s="32">
        <v>838669</v>
      </c>
      <c r="C402" s="32">
        <v>157298</v>
      </c>
      <c r="D402" s="32">
        <v>14773</v>
      </c>
      <c r="E402" s="32">
        <v>1772685</v>
      </c>
      <c r="F402" s="32">
        <f t="shared" si="48"/>
        <v>1944756</v>
      </c>
      <c r="G402" s="32">
        <v>169170</v>
      </c>
      <c r="H402" s="32">
        <v>588394</v>
      </c>
      <c r="I402" s="32">
        <v>202768</v>
      </c>
      <c r="J402" s="32">
        <f t="shared" si="49"/>
        <v>960332</v>
      </c>
      <c r="K402" s="32">
        <v>312777</v>
      </c>
      <c r="L402" s="32">
        <v>1035644</v>
      </c>
      <c r="M402" s="32">
        <f t="shared" si="50"/>
        <v>1348421</v>
      </c>
      <c r="N402" s="32">
        <v>65996</v>
      </c>
      <c r="O402" s="32">
        <f t="shared" si="53"/>
        <v>408676</v>
      </c>
      <c r="P402" s="32">
        <f t="shared" si="54"/>
        <v>2308753</v>
      </c>
    </row>
    <row r="403" spans="1:16" ht="12.75" x14ac:dyDescent="0.2">
      <c r="A403" s="23" t="s">
        <v>73</v>
      </c>
      <c r="B403" s="32">
        <v>871930</v>
      </c>
      <c r="C403" s="32">
        <v>164758</v>
      </c>
      <c r="D403" s="32">
        <v>14710</v>
      </c>
      <c r="E403" s="32">
        <v>1775368</v>
      </c>
      <c r="F403" s="32">
        <f t="shared" si="48"/>
        <v>1954836</v>
      </c>
      <c r="G403" s="32">
        <v>177495</v>
      </c>
      <c r="H403" s="32">
        <v>643228</v>
      </c>
      <c r="I403" s="32">
        <v>207326</v>
      </c>
      <c r="J403" s="32">
        <f t="shared" si="49"/>
        <v>1028049</v>
      </c>
      <c r="K403" s="32">
        <v>321718</v>
      </c>
      <c r="L403" s="32">
        <v>1027640</v>
      </c>
      <c r="M403" s="32">
        <f t="shared" si="50"/>
        <v>1349358</v>
      </c>
      <c r="N403" s="32">
        <v>63946</v>
      </c>
      <c r="O403" s="32">
        <f t="shared" si="53"/>
        <v>385413</v>
      </c>
      <c r="P403" s="32">
        <f t="shared" si="54"/>
        <v>2377407</v>
      </c>
    </row>
    <row r="404" spans="1:16" ht="12.75" x14ac:dyDescent="0.2">
      <c r="A404" s="23" t="s">
        <v>65</v>
      </c>
      <c r="B404" s="32">
        <v>949804</v>
      </c>
      <c r="C404" s="32">
        <v>168964</v>
      </c>
      <c r="D404" s="32">
        <v>12263</v>
      </c>
      <c r="E404" s="32">
        <v>1790162</v>
      </c>
      <c r="F404" s="32">
        <f t="shared" si="48"/>
        <v>1971389</v>
      </c>
      <c r="G404" s="32">
        <v>193059</v>
      </c>
      <c r="H404" s="32">
        <v>709258</v>
      </c>
      <c r="I404" s="32">
        <v>200549</v>
      </c>
      <c r="J404" s="32">
        <f t="shared" si="49"/>
        <v>1102866</v>
      </c>
      <c r="K404" s="32">
        <v>322989</v>
      </c>
      <c r="L404" s="32">
        <v>1017659</v>
      </c>
      <c r="M404" s="32">
        <f t="shared" si="50"/>
        <v>1340648</v>
      </c>
      <c r="N404" s="32">
        <v>64033</v>
      </c>
      <c r="O404" s="32">
        <f t="shared" si="53"/>
        <v>413646</v>
      </c>
      <c r="P404" s="32">
        <f t="shared" si="54"/>
        <v>2443514</v>
      </c>
    </row>
    <row r="405" spans="1:16" ht="14.25" customHeight="1" x14ac:dyDescent="0.2">
      <c r="A405" s="26">
        <v>2013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</row>
    <row r="406" spans="1:16" ht="12.75" x14ac:dyDescent="0.2">
      <c r="A406" s="23" t="s">
        <v>66</v>
      </c>
      <c r="B406" s="32">
        <v>905854</v>
      </c>
      <c r="C406" s="32">
        <v>166204</v>
      </c>
      <c r="D406" s="32">
        <v>14586</v>
      </c>
      <c r="E406" s="32">
        <v>1776415</v>
      </c>
      <c r="F406" s="32">
        <f t="shared" si="48"/>
        <v>1957205</v>
      </c>
      <c r="G406" s="32">
        <v>182449</v>
      </c>
      <c r="H406" s="32">
        <v>661062</v>
      </c>
      <c r="I406" s="32">
        <v>201678</v>
      </c>
      <c r="J406" s="32">
        <f t="shared" si="49"/>
        <v>1045189</v>
      </c>
      <c r="K406" s="32">
        <v>333401</v>
      </c>
      <c r="L406" s="32">
        <v>1015985</v>
      </c>
      <c r="M406" s="32">
        <f t="shared" si="50"/>
        <v>1349386</v>
      </c>
      <c r="N406" s="32">
        <v>64218</v>
      </c>
      <c r="O406" s="32">
        <f t="shared" ref="O406:O417" si="55">B406+F406-J406-M406-N406</f>
        <v>404266</v>
      </c>
      <c r="P406" s="32">
        <f t="shared" ref="P406:P417" si="56">M406+J406</f>
        <v>2394575</v>
      </c>
    </row>
    <row r="407" spans="1:16" ht="12.75" x14ac:dyDescent="0.2">
      <c r="A407" s="23" t="s">
        <v>67</v>
      </c>
      <c r="B407" s="32">
        <v>963641</v>
      </c>
      <c r="C407" s="32">
        <v>133229</v>
      </c>
      <c r="D407" s="32">
        <v>14942</v>
      </c>
      <c r="E407" s="32">
        <v>1767353</v>
      </c>
      <c r="F407" s="32">
        <f t="shared" si="48"/>
        <v>1915524</v>
      </c>
      <c r="G407" s="32">
        <v>183881</v>
      </c>
      <c r="H407" s="32">
        <v>673766</v>
      </c>
      <c r="I407" s="32">
        <v>202838</v>
      </c>
      <c r="J407" s="32">
        <f t="shared" si="49"/>
        <v>1060485</v>
      </c>
      <c r="K407" s="32">
        <v>341014</v>
      </c>
      <c r="L407" s="32">
        <v>1011015</v>
      </c>
      <c r="M407" s="32">
        <f t="shared" si="50"/>
        <v>1352029</v>
      </c>
      <c r="N407" s="32">
        <v>61333</v>
      </c>
      <c r="O407" s="32">
        <f t="shared" si="55"/>
        <v>405318</v>
      </c>
      <c r="P407" s="32">
        <f t="shared" si="56"/>
        <v>2412514</v>
      </c>
    </row>
    <row r="408" spans="1:16" ht="12.75" x14ac:dyDescent="0.2">
      <c r="A408" s="23" t="s">
        <v>63</v>
      </c>
      <c r="B408" s="32">
        <v>992254</v>
      </c>
      <c r="C408" s="32">
        <v>143040</v>
      </c>
      <c r="D408" s="32">
        <v>14843</v>
      </c>
      <c r="E408" s="32">
        <v>1768812</v>
      </c>
      <c r="F408" s="32">
        <f t="shared" si="48"/>
        <v>1926695</v>
      </c>
      <c r="G408" s="32">
        <v>193599</v>
      </c>
      <c r="H408" s="32">
        <v>695322</v>
      </c>
      <c r="I408" s="32">
        <v>205382</v>
      </c>
      <c r="J408" s="32">
        <f t="shared" si="49"/>
        <v>1094303</v>
      </c>
      <c r="K408" s="32">
        <v>350091</v>
      </c>
      <c r="L408" s="32">
        <v>1004360</v>
      </c>
      <c r="M408" s="32">
        <f t="shared" si="50"/>
        <v>1354451</v>
      </c>
      <c r="N408" s="32">
        <v>60653</v>
      </c>
      <c r="O408" s="32">
        <f t="shared" si="55"/>
        <v>409542</v>
      </c>
      <c r="P408" s="32">
        <f t="shared" si="56"/>
        <v>2448754</v>
      </c>
    </row>
    <row r="409" spans="1:16" ht="12.75" x14ac:dyDescent="0.2">
      <c r="A409" s="23" t="s">
        <v>68</v>
      </c>
      <c r="B409" s="32">
        <v>999889</v>
      </c>
      <c r="C409" s="32">
        <v>118523</v>
      </c>
      <c r="D409" s="32">
        <v>14568</v>
      </c>
      <c r="E409" s="32">
        <v>1785981</v>
      </c>
      <c r="F409" s="32">
        <f t="shared" si="48"/>
        <v>1919072</v>
      </c>
      <c r="G409" s="32">
        <v>190231</v>
      </c>
      <c r="H409" s="32">
        <v>710463</v>
      </c>
      <c r="I409" s="32">
        <v>205346</v>
      </c>
      <c r="J409" s="32">
        <f t="shared" si="49"/>
        <v>1106040</v>
      </c>
      <c r="K409" s="32">
        <v>360873</v>
      </c>
      <c r="L409" s="32">
        <v>998656</v>
      </c>
      <c r="M409" s="32">
        <f t="shared" si="50"/>
        <v>1359529</v>
      </c>
      <c r="N409" s="32">
        <v>61097</v>
      </c>
      <c r="O409" s="32">
        <f t="shared" si="55"/>
        <v>392295</v>
      </c>
      <c r="P409" s="32">
        <f t="shared" si="56"/>
        <v>2465569</v>
      </c>
    </row>
    <row r="410" spans="1:16" ht="12.75" x14ac:dyDescent="0.2">
      <c r="A410" s="23" t="s">
        <v>69</v>
      </c>
      <c r="B410" s="32">
        <v>1028587</v>
      </c>
      <c r="C410" s="32">
        <v>83506</v>
      </c>
      <c r="D410" s="32">
        <v>14333</v>
      </c>
      <c r="E410" s="32">
        <v>1793325</v>
      </c>
      <c r="F410" s="32">
        <f t="shared" si="48"/>
        <v>1891164</v>
      </c>
      <c r="G410" s="32">
        <v>195500</v>
      </c>
      <c r="H410" s="32">
        <v>733382</v>
      </c>
      <c r="I410" s="32">
        <v>158840</v>
      </c>
      <c r="J410" s="32">
        <f t="shared" si="49"/>
        <v>1087722</v>
      </c>
      <c r="K410" s="32">
        <v>375721</v>
      </c>
      <c r="L410" s="32">
        <v>992705</v>
      </c>
      <c r="M410" s="32">
        <f t="shared" si="50"/>
        <v>1368426</v>
      </c>
      <c r="N410" s="32">
        <v>58922</v>
      </c>
      <c r="O410" s="32">
        <f t="shared" si="55"/>
        <v>404681</v>
      </c>
      <c r="P410" s="32">
        <f t="shared" si="56"/>
        <v>2456148</v>
      </c>
    </row>
    <row r="411" spans="1:16" ht="12.75" x14ac:dyDescent="0.2">
      <c r="A411" s="23" t="s">
        <v>64</v>
      </c>
      <c r="B411" s="32">
        <v>1049131</v>
      </c>
      <c r="C411" s="32">
        <v>83413</v>
      </c>
      <c r="D411" s="32">
        <v>14101</v>
      </c>
      <c r="E411" s="32">
        <v>1798348</v>
      </c>
      <c r="F411" s="32">
        <f t="shared" si="48"/>
        <v>1895862</v>
      </c>
      <c r="G411" s="32">
        <v>199964</v>
      </c>
      <c r="H411" s="32">
        <v>736342</v>
      </c>
      <c r="I411" s="32">
        <v>163015</v>
      </c>
      <c r="J411" s="32">
        <f t="shared" si="49"/>
        <v>1099321</v>
      </c>
      <c r="K411" s="32">
        <v>385889</v>
      </c>
      <c r="L411" s="32">
        <v>989479</v>
      </c>
      <c r="M411" s="32">
        <f t="shared" si="50"/>
        <v>1375368</v>
      </c>
      <c r="N411" s="32">
        <v>59126</v>
      </c>
      <c r="O411" s="32">
        <f t="shared" si="55"/>
        <v>411178</v>
      </c>
      <c r="P411" s="32">
        <f t="shared" si="56"/>
        <v>2474689</v>
      </c>
    </row>
    <row r="412" spans="1:16" ht="12.75" x14ac:dyDescent="0.2">
      <c r="A412" s="23" t="s">
        <v>70</v>
      </c>
      <c r="B412" s="32">
        <v>1071881</v>
      </c>
      <c r="C412" s="32">
        <v>59511</v>
      </c>
      <c r="D412" s="32">
        <v>13808</v>
      </c>
      <c r="E412" s="32">
        <v>1792744</v>
      </c>
      <c r="F412" s="32">
        <f t="shared" si="48"/>
        <v>1866063</v>
      </c>
      <c r="G412" s="32">
        <v>192567</v>
      </c>
      <c r="H412" s="32">
        <v>765703</v>
      </c>
      <c r="I412" s="32">
        <v>160362</v>
      </c>
      <c r="J412" s="32">
        <f t="shared" si="49"/>
        <v>1118632</v>
      </c>
      <c r="K412" s="32">
        <v>383141</v>
      </c>
      <c r="L412" s="32">
        <v>980244</v>
      </c>
      <c r="M412" s="32">
        <f t="shared" si="50"/>
        <v>1363385</v>
      </c>
      <c r="N412" s="32">
        <v>59492</v>
      </c>
      <c r="O412" s="32">
        <f t="shared" si="55"/>
        <v>396435</v>
      </c>
      <c r="P412" s="32">
        <f t="shared" si="56"/>
        <v>2482017</v>
      </c>
    </row>
    <row r="413" spans="1:16" ht="12.75" x14ac:dyDescent="0.2">
      <c r="A413" s="23" t="s">
        <v>71</v>
      </c>
      <c r="B413" s="32">
        <v>1065814</v>
      </c>
      <c r="C413" s="32">
        <v>46857</v>
      </c>
      <c r="D413" s="32">
        <v>17567</v>
      </c>
      <c r="E413" s="32">
        <v>1799466</v>
      </c>
      <c r="F413" s="32">
        <f t="shared" si="48"/>
        <v>1863890</v>
      </c>
      <c r="G413" s="32">
        <v>194184</v>
      </c>
      <c r="H413" s="32">
        <v>757930</v>
      </c>
      <c r="I413" s="32">
        <v>162666</v>
      </c>
      <c r="J413" s="32">
        <f t="shared" si="49"/>
        <v>1114780</v>
      </c>
      <c r="K413" s="32">
        <v>384234</v>
      </c>
      <c r="L413" s="32">
        <v>973414</v>
      </c>
      <c r="M413" s="32">
        <f t="shared" si="50"/>
        <v>1357648</v>
      </c>
      <c r="N413" s="32">
        <v>57791</v>
      </c>
      <c r="O413" s="32">
        <f t="shared" si="55"/>
        <v>399485</v>
      </c>
      <c r="P413" s="32">
        <f t="shared" si="56"/>
        <v>2472428</v>
      </c>
    </row>
    <row r="414" spans="1:16" ht="12.75" x14ac:dyDescent="0.2">
      <c r="A414" s="23" t="s">
        <v>89</v>
      </c>
      <c r="B414" s="32">
        <v>1035122</v>
      </c>
      <c r="C414" s="32">
        <v>53652</v>
      </c>
      <c r="D414" s="32">
        <v>17677</v>
      </c>
      <c r="E414" s="32">
        <v>1798380</v>
      </c>
      <c r="F414" s="32">
        <f t="shared" si="48"/>
        <v>1869709</v>
      </c>
      <c r="G414" s="32">
        <v>191487</v>
      </c>
      <c r="H414" s="32">
        <v>739144</v>
      </c>
      <c r="I414" s="32">
        <v>156835</v>
      </c>
      <c r="J414" s="32">
        <f t="shared" si="49"/>
        <v>1087466</v>
      </c>
      <c r="K414" s="32">
        <v>386813</v>
      </c>
      <c r="L414" s="32">
        <v>959942</v>
      </c>
      <c r="M414" s="32">
        <f t="shared" si="50"/>
        <v>1346755</v>
      </c>
      <c r="N414" s="32">
        <v>58508</v>
      </c>
      <c r="O414" s="32">
        <f t="shared" si="55"/>
        <v>412102</v>
      </c>
      <c r="P414" s="32">
        <f t="shared" si="56"/>
        <v>2434221</v>
      </c>
    </row>
    <row r="415" spans="1:16" ht="12.75" x14ac:dyDescent="0.2">
      <c r="A415" s="23" t="s">
        <v>72</v>
      </c>
      <c r="B415" s="32">
        <v>1071800</v>
      </c>
      <c r="C415" s="32">
        <v>-10132</v>
      </c>
      <c r="D415" s="32">
        <v>21656</v>
      </c>
      <c r="E415" s="32">
        <v>1804670</v>
      </c>
      <c r="F415" s="32">
        <f t="shared" si="48"/>
        <v>1816194</v>
      </c>
      <c r="G415" s="32">
        <v>190076</v>
      </c>
      <c r="H415" s="32">
        <v>722177</v>
      </c>
      <c r="I415" s="32">
        <v>157324</v>
      </c>
      <c r="J415" s="32">
        <f t="shared" si="49"/>
        <v>1069577</v>
      </c>
      <c r="K415" s="32">
        <v>394916</v>
      </c>
      <c r="L415" s="32">
        <v>950116</v>
      </c>
      <c r="M415" s="32">
        <f t="shared" si="50"/>
        <v>1345032</v>
      </c>
      <c r="N415" s="32">
        <v>58659</v>
      </c>
      <c r="O415" s="32">
        <f t="shared" si="55"/>
        <v>414726</v>
      </c>
      <c r="P415" s="32">
        <f t="shared" si="56"/>
        <v>2414609</v>
      </c>
    </row>
    <row r="416" spans="1:16" ht="12.75" x14ac:dyDescent="0.2">
      <c r="A416" s="23" t="s">
        <v>73</v>
      </c>
      <c r="B416" s="32">
        <v>1065425</v>
      </c>
      <c r="C416" s="32">
        <v>3577</v>
      </c>
      <c r="D416" s="32">
        <v>20094</v>
      </c>
      <c r="E416" s="32">
        <v>1830629</v>
      </c>
      <c r="F416" s="32">
        <f t="shared" si="48"/>
        <v>1854300</v>
      </c>
      <c r="G416" s="32">
        <v>198561</v>
      </c>
      <c r="H416" s="32">
        <v>724997</v>
      </c>
      <c r="I416" s="32">
        <v>164795</v>
      </c>
      <c r="J416" s="32">
        <f t="shared" si="49"/>
        <v>1088353</v>
      </c>
      <c r="K416" s="32">
        <v>403359</v>
      </c>
      <c r="L416" s="32">
        <v>949916</v>
      </c>
      <c r="M416" s="32">
        <f t="shared" si="50"/>
        <v>1353275</v>
      </c>
      <c r="N416" s="32">
        <v>56747</v>
      </c>
      <c r="O416" s="32">
        <f t="shared" si="55"/>
        <v>421350</v>
      </c>
      <c r="P416" s="32">
        <f t="shared" si="56"/>
        <v>2441628</v>
      </c>
    </row>
    <row r="417" spans="1:16" ht="12.75" x14ac:dyDescent="0.2">
      <c r="A417" s="23" t="s">
        <v>65</v>
      </c>
      <c r="B417" s="32">
        <v>1087698</v>
      </c>
      <c r="C417" s="32">
        <v>16578</v>
      </c>
      <c r="D417" s="32">
        <v>20883</v>
      </c>
      <c r="E417" s="32">
        <v>1834756</v>
      </c>
      <c r="F417" s="32">
        <f t="shared" si="48"/>
        <v>1872217</v>
      </c>
      <c r="G417" s="32">
        <v>211716</v>
      </c>
      <c r="H417" s="32">
        <v>751462</v>
      </c>
      <c r="I417" s="32">
        <v>158744</v>
      </c>
      <c r="J417" s="32">
        <f t="shared" si="49"/>
        <v>1121922</v>
      </c>
      <c r="K417" s="32">
        <v>410776</v>
      </c>
      <c r="L417" s="32">
        <v>943875</v>
      </c>
      <c r="M417" s="32">
        <f t="shared" si="50"/>
        <v>1354651</v>
      </c>
      <c r="N417" s="32">
        <v>56924</v>
      </c>
      <c r="O417" s="32">
        <f t="shared" si="55"/>
        <v>426418</v>
      </c>
      <c r="P417" s="32">
        <f t="shared" si="56"/>
        <v>2476573</v>
      </c>
    </row>
    <row r="418" spans="1:16" ht="12.75" x14ac:dyDescent="0.2">
      <c r="A418" s="26">
        <v>2014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</row>
    <row r="419" spans="1:16" ht="12.75" x14ac:dyDescent="0.2">
      <c r="A419" s="23" t="s">
        <v>66</v>
      </c>
      <c r="B419" s="32">
        <v>1124285</v>
      </c>
      <c r="C419" s="32">
        <v>-11058</v>
      </c>
      <c r="D419" s="32">
        <v>20894</v>
      </c>
      <c r="E419" s="32">
        <v>1841161</v>
      </c>
      <c r="F419" s="32">
        <f t="shared" ref="F419:F430" si="57">E419+D419+C419</f>
        <v>1850997</v>
      </c>
      <c r="G419" s="32">
        <v>205133</v>
      </c>
      <c r="H419" s="32">
        <v>768742</v>
      </c>
      <c r="I419" s="32">
        <v>159315</v>
      </c>
      <c r="J419" s="32">
        <f>H419+G419+I419</f>
        <v>1133190</v>
      </c>
      <c r="K419" s="32">
        <v>422500</v>
      </c>
      <c r="L419" s="32">
        <v>940124</v>
      </c>
      <c r="M419" s="32">
        <f t="shared" ref="M419:M430" si="58">L419+K419</f>
        <v>1362624</v>
      </c>
      <c r="N419" s="32">
        <v>56709</v>
      </c>
      <c r="O419" s="32">
        <f t="shared" ref="O419:O430" si="59">B419+F419-J419-M419-N419</f>
        <v>422759</v>
      </c>
      <c r="P419" s="32">
        <f t="shared" ref="P419:P424" si="60">M419+J419</f>
        <v>2495814</v>
      </c>
    </row>
    <row r="420" spans="1:16" ht="12.75" x14ac:dyDescent="0.2">
      <c r="A420" s="23" t="s">
        <v>67</v>
      </c>
      <c r="B420" s="32">
        <v>1144311</v>
      </c>
      <c r="C420" s="32">
        <v>27266</v>
      </c>
      <c r="D420" s="32">
        <v>20019</v>
      </c>
      <c r="E420" s="32">
        <v>1840291</v>
      </c>
      <c r="F420" s="32">
        <f t="shared" si="57"/>
        <v>1887576</v>
      </c>
      <c r="G420" s="32">
        <v>207725</v>
      </c>
      <c r="H420" s="32">
        <v>817512</v>
      </c>
      <c r="I420" s="32">
        <v>155198</v>
      </c>
      <c r="J420" s="32">
        <f t="shared" ref="J420:J430" si="61">H420+G420+I420</f>
        <v>1180435</v>
      </c>
      <c r="K420" s="32">
        <v>428047</v>
      </c>
      <c r="L420" s="32">
        <v>930990</v>
      </c>
      <c r="M420" s="32">
        <f t="shared" si="58"/>
        <v>1359037</v>
      </c>
      <c r="N420" s="32">
        <v>55379</v>
      </c>
      <c r="O420" s="32">
        <f t="shared" si="59"/>
        <v>437036</v>
      </c>
      <c r="P420" s="32">
        <f t="shared" si="60"/>
        <v>2539472</v>
      </c>
    </row>
    <row r="421" spans="1:16" ht="12.75" x14ac:dyDescent="0.2">
      <c r="A421" s="23" t="s">
        <v>63</v>
      </c>
      <c r="B421" s="32">
        <v>1170161</v>
      </c>
      <c r="C421" s="32">
        <v>14494</v>
      </c>
      <c r="D421" s="32">
        <v>19422</v>
      </c>
      <c r="E421" s="32">
        <v>1832218</v>
      </c>
      <c r="F421" s="32">
        <f t="shared" si="57"/>
        <v>1866134</v>
      </c>
      <c r="G421" s="32">
        <v>210296</v>
      </c>
      <c r="H421" s="32">
        <v>849010</v>
      </c>
      <c r="I421" s="32">
        <v>155105</v>
      </c>
      <c r="J421" s="32">
        <f t="shared" si="61"/>
        <v>1214411</v>
      </c>
      <c r="K421" s="32">
        <v>436738</v>
      </c>
      <c r="L421" s="32">
        <v>924749</v>
      </c>
      <c r="M421" s="32">
        <f t="shared" si="58"/>
        <v>1361487</v>
      </c>
      <c r="N421" s="32">
        <v>55316</v>
      </c>
      <c r="O421" s="32">
        <f t="shared" si="59"/>
        <v>405081</v>
      </c>
      <c r="P421" s="32">
        <f t="shared" si="60"/>
        <v>2575898</v>
      </c>
    </row>
    <row r="422" spans="1:16" ht="12.75" x14ac:dyDescent="0.2">
      <c r="A422" s="23" t="s">
        <v>68</v>
      </c>
      <c r="B422" s="32">
        <v>1189719</v>
      </c>
      <c r="C422" s="32">
        <v>-10812</v>
      </c>
      <c r="D422" s="32">
        <v>17900</v>
      </c>
      <c r="E422" s="32">
        <v>1841094</v>
      </c>
      <c r="F422" s="32">
        <f t="shared" si="57"/>
        <v>1848182</v>
      </c>
      <c r="G422" s="32">
        <v>211270</v>
      </c>
      <c r="H422" s="32">
        <v>855254</v>
      </c>
      <c r="I422" s="32">
        <v>159458</v>
      </c>
      <c r="J422" s="32">
        <f t="shared" si="61"/>
        <v>1225982</v>
      </c>
      <c r="K422" s="32">
        <v>421210</v>
      </c>
      <c r="L422" s="32">
        <v>930473</v>
      </c>
      <c r="M422" s="32">
        <f t="shared" si="58"/>
        <v>1351683</v>
      </c>
      <c r="N422" s="32">
        <v>55461</v>
      </c>
      <c r="O422" s="32">
        <f t="shared" si="59"/>
        <v>404775</v>
      </c>
      <c r="P422" s="32">
        <f t="shared" si="60"/>
        <v>2577665</v>
      </c>
    </row>
    <row r="423" spans="1:16" ht="12.75" x14ac:dyDescent="0.2">
      <c r="A423" s="23" t="s">
        <v>69</v>
      </c>
      <c r="B423" s="32">
        <v>1196466</v>
      </c>
      <c r="C423" s="32">
        <v>-35073</v>
      </c>
      <c r="D423" s="32">
        <v>16189</v>
      </c>
      <c r="E423" s="32">
        <v>1852341</v>
      </c>
      <c r="F423" s="32">
        <f t="shared" si="57"/>
        <v>1833457</v>
      </c>
      <c r="G423" s="32">
        <v>217391</v>
      </c>
      <c r="H423" s="32">
        <v>847272</v>
      </c>
      <c r="I423" s="32">
        <v>162010</v>
      </c>
      <c r="J423" s="32">
        <f t="shared" si="61"/>
        <v>1226673</v>
      </c>
      <c r="K423" s="32">
        <v>422203</v>
      </c>
      <c r="L423" s="32">
        <v>921668</v>
      </c>
      <c r="M423" s="32">
        <f t="shared" si="58"/>
        <v>1343871</v>
      </c>
      <c r="N423" s="32">
        <v>55131</v>
      </c>
      <c r="O423" s="32">
        <f t="shared" si="59"/>
        <v>404248</v>
      </c>
      <c r="P423" s="32">
        <f t="shared" si="60"/>
        <v>2570544</v>
      </c>
    </row>
    <row r="424" spans="1:16" ht="12.75" x14ac:dyDescent="0.2">
      <c r="A424" s="23" t="s">
        <v>64</v>
      </c>
      <c r="B424" s="32">
        <v>1218540</v>
      </c>
      <c r="C424" s="32">
        <v>-23845</v>
      </c>
      <c r="D424" s="32">
        <v>15599</v>
      </c>
      <c r="E424" s="32">
        <v>1861663</v>
      </c>
      <c r="F424" s="32">
        <f t="shared" si="57"/>
        <v>1853417</v>
      </c>
      <c r="G424" s="32">
        <v>215883</v>
      </c>
      <c r="H424" s="32">
        <v>879597</v>
      </c>
      <c r="I424" s="32">
        <v>159510</v>
      </c>
      <c r="J424" s="32">
        <f t="shared" si="61"/>
        <v>1254990</v>
      </c>
      <c r="K424" s="32">
        <v>425250</v>
      </c>
      <c r="L424" s="32">
        <v>923435</v>
      </c>
      <c r="M424" s="32">
        <f t="shared" si="58"/>
        <v>1348685</v>
      </c>
      <c r="N424" s="32">
        <v>55325</v>
      </c>
      <c r="O424" s="32">
        <f t="shared" si="59"/>
        <v>412957</v>
      </c>
      <c r="P424" s="32">
        <f t="shared" si="60"/>
        <v>2603675</v>
      </c>
    </row>
    <row r="425" spans="1:16" ht="12.75" x14ac:dyDescent="0.2">
      <c r="A425" s="23" t="s">
        <v>70</v>
      </c>
      <c r="B425" s="32">
        <v>1242413</v>
      </c>
      <c r="C425" s="32">
        <v>-59606</v>
      </c>
      <c r="D425" s="32">
        <v>15162</v>
      </c>
      <c r="E425" s="32">
        <v>1877038</v>
      </c>
      <c r="F425" s="32">
        <f t="shared" si="57"/>
        <v>1832594</v>
      </c>
      <c r="G425" s="32">
        <v>210023</v>
      </c>
      <c r="H425" s="32">
        <v>870769</v>
      </c>
      <c r="I425" s="32">
        <v>159780</v>
      </c>
      <c r="J425" s="32">
        <f t="shared" si="61"/>
        <v>1240572</v>
      </c>
      <c r="K425" s="32">
        <v>433777</v>
      </c>
      <c r="L425" s="32">
        <v>918496</v>
      </c>
      <c r="M425" s="32">
        <f t="shared" si="58"/>
        <v>1352273</v>
      </c>
      <c r="N425" s="32">
        <v>54803</v>
      </c>
      <c r="O425" s="32">
        <f t="shared" si="59"/>
        <v>427359</v>
      </c>
      <c r="P425" s="32">
        <f t="shared" ref="P425:P430" si="62">M425+J425</f>
        <v>2592845</v>
      </c>
    </row>
    <row r="426" spans="1:16" ht="12.75" x14ac:dyDescent="0.2">
      <c r="A426" s="23" t="s">
        <v>71</v>
      </c>
      <c r="B426" s="32">
        <v>1216753</v>
      </c>
      <c r="C426" s="32">
        <v>-15634</v>
      </c>
      <c r="D426" s="32">
        <v>14967</v>
      </c>
      <c r="E426" s="32">
        <v>1884829</v>
      </c>
      <c r="F426" s="32">
        <f t="shared" si="57"/>
        <v>1884162</v>
      </c>
      <c r="G426" s="32">
        <v>214048</v>
      </c>
      <c r="H426" s="32">
        <v>913127</v>
      </c>
      <c r="I426" s="32">
        <v>156725</v>
      </c>
      <c r="J426" s="32">
        <f t="shared" si="61"/>
        <v>1283900</v>
      </c>
      <c r="K426" s="32">
        <v>420284</v>
      </c>
      <c r="L426" s="32">
        <v>917461</v>
      </c>
      <c r="M426" s="32">
        <f t="shared" si="58"/>
        <v>1337745</v>
      </c>
      <c r="N426" s="32">
        <v>54341</v>
      </c>
      <c r="O426" s="32">
        <f t="shared" si="59"/>
        <v>424929</v>
      </c>
      <c r="P426" s="32">
        <f t="shared" si="62"/>
        <v>2621645</v>
      </c>
    </row>
    <row r="427" spans="1:16" ht="12.75" x14ac:dyDescent="0.2">
      <c r="A427" s="23" t="s">
        <v>89</v>
      </c>
      <c r="B427" s="32">
        <v>1217890</v>
      </c>
      <c r="C427" s="32">
        <v>-34286</v>
      </c>
      <c r="D427" s="32">
        <v>15209</v>
      </c>
      <c r="E427" s="32">
        <v>1889210</v>
      </c>
      <c r="F427" s="32">
        <f t="shared" si="57"/>
        <v>1870133</v>
      </c>
      <c r="G427" s="32">
        <v>209096</v>
      </c>
      <c r="H427" s="32">
        <v>901257</v>
      </c>
      <c r="I427" s="32">
        <v>153198</v>
      </c>
      <c r="J427" s="32">
        <f t="shared" si="61"/>
        <v>1263551</v>
      </c>
      <c r="K427" s="32">
        <v>416474</v>
      </c>
      <c r="L427" s="32">
        <v>914639</v>
      </c>
      <c r="M427" s="32">
        <f t="shared" si="58"/>
        <v>1331113</v>
      </c>
      <c r="N427" s="32">
        <v>53059</v>
      </c>
      <c r="O427" s="32">
        <f t="shared" si="59"/>
        <v>440300</v>
      </c>
      <c r="P427" s="32">
        <f t="shared" si="62"/>
        <v>2594664</v>
      </c>
    </row>
    <row r="428" spans="1:16" ht="12.75" x14ac:dyDescent="0.2">
      <c r="A428" s="23" t="s">
        <v>72</v>
      </c>
      <c r="B428" s="32">
        <v>1196219</v>
      </c>
      <c r="C428" s="32">
        <v>-25701</v>
      </c>
      <c r="D428" s="32">
        <v>15873</v>
      </c>
      <c r="E428" s="32">
        <v>1914268</v>
      </c>
      <c r="F428" s="32">
        <f t="shared" si="57"/>
        <v>1904440</v>
      </c>
      <c r="G428" s="32">
        <v>211705</v>
      </c>
      <c r="H428" s="32">
        <v>917163</v>
      </c>
      <c r="I428" s="32">
        <v>158271</v>
      </c>
      <c r="J428" s="32">
        <f t="shared" si="61"/>
        <v>1287139</v>
      </c>
      <c r="K428" s="32">
        <v>417550</v>
      </c>
      <c r="L428" s="32">
        <v>912579</v>
      </c>
      <c r="M428" s="32">
        <f t="shared" si="58"/>
        <v>1330129</v>
      </c>
      <c r="N428" s="32">
        <v>52907</v>
      </c>
      <c r="O428" s="32">
        <f t="shared" si="59"/>
        <v>430484</v>
      </c>
      <c r="P428" s="32">
        <f t="shared" si="62"/>
        <v>2617268</v>
      </c>
    </row>
    <row r="429" spans="1:16" ht="12.75" x14ac:dyDescent="0.2">
      <c r="A429" s="23" t="s">
        <v>73</v>
      </c>
      <c r="B429" s="32">
        <v>1190698</v>
      </c>
      <c r="C429" s="32">
        <v>-5199</v>
      </c>
      <c r="D429" s="32">
        <v>15881</v>
      </c>
      <c r="E429" s="32">
        <v>1923661</v>
      </c>
      <c r="F429" s="32">
        <f t="shared" si="57"/>
        <v>1934343</v>
      </c>
      <c r="G429" s="32">
        <v>219419</v>
      </c>
      <c r="H429" s="32">
        <v>916532</v>
      </c>
      <c r="I429" s="32">
        <v>160306</v>
      </c>
      <c r="J429" s="32">
        <f t="shared" si="61"/>
        <v>1296257</v>
      </c>
      <c r="K429" s="32">
        <v>425319</v>
      </c>
      <c r="L429" s="32">
        <v>909032</v>
      </c>
      <c r="M429" s="32">
        <f t="shared" si="58"/>
        <v>1334351</v>
      </c>
      <c r="N429" s="32">
        <v>52403</v>
      </c>
      <c r="O429" s="32">
        <f t="shared" si="59"/>
        <v>442030</v>
      </c>
      <c r="P429" s="32">
        <f t="shared" si="62"/>
        <v>2630608</v>
      </c>
    </row>
    <row r="430" spans="1:16" ht="12.75" x14ac:dyDescent="0.2">
      <c r="A430" s="23" t="s">
        <v>65</v>
      </c>
      <c r="B430" s="32">
        <v>1226458</v>
      </c>
      <c r="C430" s="32">
        <v>3473</v>
      </c>
      <c r="D430" s="32">
        <v>16020</v>
      </c>
      <c r="E430" s="32">
        <v>1920351</v>
      </c>
      <c r="F430" s="32">
        <f t="shared" si="57"/>
        <v>1939844</v>
      </c>
      <c r="G430" s="32">
        <v>237355</v>
      </c>
      <c r="H430" s="32">
        <v>920387</v>
      </c>
      <c r="I430" s="32">
        <v>156081</v>
      </c>
      <c r="J430" s="32">
        <f t="shared" si="61"/>
        <v>1313823</v>
      </c>
      <c r="K430" s="32">
        <v>445182</v>
      </c>
      <c r="L430" s="32">
        <v>913052</v>
      </c>
      <c r="M430" s="32">
        <f t="shared" si="58"/>
        <v>1358234</v>
      </c>
      <c r="N430" s="32">
        <v>51851</v>
      </c>
      <c r="O430" s="32">
        <f t="shared" si="59"/>
        <v>442394</v>
      </c>
      <c r="P430" s="32">
        <f t="shared" si="62"/>
        <v>2672057</v>
      </c>
    </row>
    <row r="431" spans="1:16" ht="12.75" x14ac:dyDescent="0.2">
      <c r="A431" s="26">
        <v>2015</v>
      </c>
    </row>
    <row r="432" spans="1:16" ht="12.75" x14ac:dyDescent="0.2">
      <c r="A432" s="23" t="s">
        <v>66</v>
      </c>
      <c r="B432" s="32">
        <v>1246021.3329099999</v>
      </c>
      <c r="C432" s="32">
        <v>1300.4778500000539</v>
      </c>
      <c r="D432" s="32">
        <v>15196</v>
      </c>
      <c r="E432" s="32">
        <v>1921194.2850299999</v>
      </c>
      <c r="F432" s="32">
        <f t="shared" ref="F432:F436" si="63">E432+D432+C432</f>
        <v>1937690.7628800001</v>
      </c>
      <c r="G432" s="32">
        <v>229420.68264000001</v>
      </c>
      <c r="H432" s="32">
        <v>914884</v>
      </c>
      <c r="I432" s="32">
        <v>159308</v>
      </c>
      <c r="J432" s="32">
        <f>H432+G432+I432</f>
        <v>1303612.68264</v>
      </c>
      <c r="K432" s="32">
        <v>460795</v>
      </c>
      <c r="L432" s="32">
        <v>902812</v>
      </c>
      <c r="M432" s="32">
        <f>L432+K432</f>
        <v>1363607</v>
      </c>
      <c r="N432" s="32">
        <v>50455</v>
      </c>
      <c r="O432" s="32">
        <v>466037.77174999937</v>
      </c>
      <c r="P432" s="32">
        <f>M432+J432</f>
        <v>2667219.6826400002</v>
      </c>
    </row>
    <row r="433" spans="1:16" ht="12.75" x14ac:dyDescent="0.2">
      <c r="A433" s="23" t="s">
        <v>67</v>
      </c>
      <c r="B433" s="32">
        <v>1292671.6412300002</v>
      </c>
      <c r="C433" s="32">
        <v>11153.110500000097</v>
      </c>
      <c r="D433" s="32">
        <v>14646</v>
      </c>
      <c r="E433" s="32">
        <v>1916234.0595100001</v>
      </c>
      <c r="F433" s="32">
        <f t="shared" si="63"/>
        <v>1942033.1700100002</v>
      </c>
      <c r="G433" s="32">
        <v>235650.72914000001</v>
      </c>
      <c r="H433" s="32">
        <v>949675</v>
      </c>
      <c r="I433" s="32">
        <v>160329</v>
      </c>
      <c r="J433" s="32">
        <f>H433+G433+I433</f>
        <v>1345654.72914</v>
      </c>
      <c r="K433" s="32">
        <v>462054</v>
      </c>
      <c r="L433" s="32">
        <v>896799</v>
      </c>
      <c r="M433" s="32">
        <f>L433+K433</f>
        <v>1358853</v>
      </c>
      <c r="N433" s="32">
        <v>50368</v>
      </c>
      <c r="O433" s="32">
        <f>B433+F433-J433-M433-N433</f>
        <v>479829.0821000007</v>
      </c>
      <c r="P433" s="32">
        <f t="shared" ref="P433:P443" si="64">M433+J433</f>
        <v>2704507.72914</v>
      </c>
    </row>
    <row r="434" spans="1:16" ht="12.75" x14ac:dyDescent="0.2">
      <c r="A434" s="23" t="s">
        <v>63</v>
      </c>
      <c r="B434" s="32">
        <v>1330735.6496100002</v>
      </c>
      <c r="C434" s="32">
        <v>25012.293710000027</v>
      </c>
      <c r="D434" s="32">
        <v>13353</v>
      </c>
      <c r="E434" s="32">
        <v>1908503</v>
      </c>
      <c r="F434" s="32">
        <f t="shared" si="63"/>
        <v>1946868.2937100001</v>
      </c>
      <c r="G434" s="32">
        <v>236770</v>
      </c>
      <c r="H434" s="32">
        <v>981049</v>
      </c>
      <c r="I434" s="32">
        <v>161431</v>
      </c>
      <c r="J434" s="32">
        <f t="shared" ref="J434:J443" si="65">H434+G434+I434</f>
        <v>1379250</v>
      </c>
      <c r="K434" s="32">
        <v>468731</v>
      </c>
      <c r="L434" s="32">
        <v>894637</v>
      </c>
      <c r="M434" s="32">
        <f t="shared" ref="M434:M443" si="66">L434+K434</f>
        <v>1363368</v>
      </c>
      <c r="N434" s="32">
        <v>49370</v>
      </c>
      <c r="O434" s="32">
        <f t="shared" ref="O434:O443" si="67">B434+F434-J434-M434-N434</f>
        <v>485615.94332000054</v>
      </c>
      <c r="P434" s="32">
        <f t="shared" si="64"/>
        <v>2742618</v>
      </c>
    </row>
    <row r="435" spans="1:16" ht="12.75" x14ac:dyDescent="0.2">
      <c r="A435" s="39" t="s">
        <v>68</v>
      </c>
      <c r="B435" s="32">
        <v>1340902.7800199999</v>
      </c>
      <c r="C435" s="32">
        <v>16025.521520000068</v>
      </c>
      <c r="D435" s="32">
        <v>13063</v>
      </c>
      <c r="E435" s="32">
        <v>1921464.99071</v>
      </c>
      <c r="F435" s="32">
        <f t="shared" si="63"/>
        <v>1950553.51223</v>
      </c>
      <c r="G435" s="32">
        <v>242174.84687000001</v>
      </c>
      <c r="H435" s="32">
        <v>995514</v>
      </c>
      <c r="I435" s="32">
        <v>164789</v>
      </c>
      <c r="J435" s="32">
        <f t="shared" si="65"/>
        <v>1402477.84687</v>
      </c>
      <c r="K435" s="32">
        <v>475378</v>
      </c>
      <c r="L435" s="32">
        <v>891193</v>
      </c>
      <c r="M435" s="32">
        <f t="shared" si="66"/>
        <v>1366571</v>
      </c>
      <c r="N435" s="32">
        <v>50333.676229999997</v>
      </c>
      <c r="O435" s="32">
        <f t="shared" si="67"/>
        <v>472073.76914999995</v>
      </c>
      <c r="P435" s="32">
        <f t="shared" si="64"/>
        <v>2769048.84687</v>
      </c>
    </row>
    <row r="436" spans="1:16" ht="12.75" x14ac:dyDescent="0.2">
      <c r="A436" s="39" t="s">
        <v>69</v>
      </c>
      <c r="B436" s="32">
        <v>1350270.3428100001</v>
      </c>
      <c r="C436" s="32">
        <v>-723.36661999998614</v>
      </c>
      <c r="D436" s="32">
        <v>12582</v>
      </c>
      <c r="E436" s="32">
        <v>1931565.1483499999</v>
      </c>
      <c r="F436" s="32">
        <f t="shared" si="63"/>
        <v>1943423.7817299999</v>
      </c>
      <c r="G436" s="32">
        <v>245025.74687000003</v>
      </c>
      <c r="H436" s="32">
        <v>1006225</v>
      </c>
      <c r="I436" s="32">
        <v>166499</v>
      </c>
      <c r="J436" s="32">
        <f t="shared" si="65"/>
        <v>1417749.7468699999</v>
      </c>
      <c r="K436" s="32">
        <v>476816</v>
      </c>
      <c r="L436" s="32">
        <v>879639</v>
      </c>
      <c r="M436" s="32">
        <f t="shared" si="66"/>
        <v>1356455</v>
      </c>
      <c r="N436" s="32">
        <v>49763.923159999998</v>
      </c>
      <c r="O436" s="32">
        <f t="shared" si="67"/>
        <v>469725.4545100003</v>
      </c>
      <c r="P436" s="32">
        <f t="shared" si="64"/>
        <v>2774204.7468699999</v>
      </c>
    </row>
    <row r="437" spans="1:16" ht="12.75" x14ac:dyDescent="0.2">
      <c r="A437" s="23" t="s">
        <v>64</v>
      </c>
      <c r="B437" s="32">
        <v>1410082.5144499999</v>
      </c>
      <c r="C437" s="32">
        <v>-34687.080539999937</v>
      </c>
      <c r="D437" s="32">
        <v>12328</v>
      </c>
      <c r="E437" s="32">
        <v>1931499.1447999999</v>
      </c>
      <c r="F437" s="32">
        <f t="shared" ref="F437:F443" si="68">E437+D437+C437</f>
        <v>1909140.0642599999</v>
      </c>
      <c r="G437" s="32">
        <v>243312.14887000003</v>
      </c>
      <c r="H437" s="32">
        <v>1032008</v>
      </c>
      <c r="I437" s="32">
        <v>163893</v>
      </c>
      <c r="J437" s="32">
        <f t="shared" si="65"/>
        <v>1439213.1488700002</v>
      </c>
      <c r="K437" s="32">
        <v>475820</v>
      </c>
      <c r="L437" s="32">
        <v>872749</v>
      </c>
      <c r="M437" s="32">
        <f t="shared" si="66"/>
        <v>1348569</v>
      </c>
      <c r="N437" s="32">
        <v>50332.602579999999</v>
      </c>
      <c r="O437" s="32">
        <f t="shared" si="67"/>
        <v>481107.82725999987</v>
      </c>
      <c r="P437" s="32">
        <f t="shared" si="64"/>
        <v>2787782.1488700002</v>
      </c>
    </row>
    <row r="438" spans="1:16" ht="12.75" x14ac:dyDescent="0.2">
      <c r="A438" s="23" t="s">
        <v>70</v>
      </c>
      <c r="B438" s="32">
        <v>1406276.51645</v>
      </c>
      <c r="C438" s="32">
        <v>-29542.140149999876</v>
      </c>
      <c r="D438" s="32">
        <v>11988</v>
      </c>
      <c r="E438" s="32">
        <v>1944491.31501</v>
      </c>
      <c r="F438" s="32">
        <f t="shared" si="68"/>
        <v>1926937.1748600001</v>
      </c>
      <c r="G438" s="32">
        <v>249439.15476999996</v>
      </c>
      <c r="H438" s="32">
        <v>1040133</v>
      </c>
      <c r="I438" s="32">
        <v>165630</v>
      </c>
      <c r="J438" s="32">
        <f t="shared" si="65"/>
        <v>1455202.1547699999</v>
      </c>
      <c r="K438" s="32">
        <v>469078</v>
      </c>
      <c r="L438" s="32">
        <v>877387</v>
      </c>
      <c r="M438" s="32">
        <f t="shared" si="66"/>
        <v>1346465</v>
      </c>
      <c r="N438" s="32">
        <v>49914.234899999996</v>
      </c>
      <c r="O438" s="32">
        <f t="shared" si="67"/>
        <v>481632.30164000025</v>
      </c>
      <c r="P438" s="32">
        <f t="shared" si="64"/>
        <v>2801667.1547699999</v>
      </c>
    </row>
    <row r="439" spans="1:16" ht="12.75" x14ac:dyDescent="0.2">
      <c r="A439" s="23" t="s">
        <v>71</v>
      </c>
      <c r="B439" s="32">
        <v>1367173.0409699997</v>
      </c>
      <c r="C439" s="32">
        <v>5331.0950699999812</v>
      </c>
      <c r="D439" s="32">
        <v>11765</v>
      </c>
      <c r="E439" s="32">
        <v>1949610.0661899999</v>
      </c>
      <c r="F439" s="32">
        <f t="shared" si="68"/>
        <v>1966706.16126</v>
      </c>
      <c r="G439" s="32">
        <v>257442.54326999997</v>
      </c>
      <c r="H439" s="32">
        <v>1030895</v>
      </c>
      <c r="I439" s="32">
        <v>162562</v>
      </c>
      <c r="J439" s="32">
        <f t="shared" si="65"/>
        <v>1450899.54327</v>
      </c>
      <c r="K439" s="32">
        <v>465977</v>
      </c>
      <c r="L439" s="32">
        <v>879881</v>
      </c>
      <c r="M439" s="32">
        <f t="shared" si="66"/>
        <v>1345858</v>
      </c>
      <c r="N439" s="32">
        <v>50239.910340000002</v>
      </c>
      <c r="O439" s="32">
        <f t="shared" si="67"/>
        <v>486881.74861999991</v>
      </c>
      <c r="P439" s="32">
        <f t="shared" si="64"/>
        <v>2796757.5432700003</v>
      </c>
    </row>
    <row r="440" spans="1:16" ht="12.75" x14ac:dyDescent="0.2">
      <c r="A440" s="23" t="s">
        <v>89</v>
      </c>
      <c r="B440" s="32">
        <v>1148221.8334900001</v>
      </c>
      <c r="C440" s="32">
        <v>217681.09571999998</v>
      </c>
      <c r="D440" s="32">
        <v>11620</v>
      </c>
      <c r="E440" s="32">
        <v>1967338.6503699999</v>
      </c>
      <c r="F440" s="32">
        <f t="shared" si="68"/>
        <v>2196639.74609</v>
      </c>
      <c r="G440" s="32">
        <v>255374.59177</v>
      </c>
      <c r="H440" s="32">
        <v>1022509</v>
      </c>
      <c r="I440" s="32">
        <v>161602</v>
      </c>
      <c r="J440" s="32">
        <f t="shared" si="65"/>
        <v>1439485.5917700001</v>
      </c>
      <c r="K440" s="32">
        <v>466999</v>
      </c>
      <c r="L440" s="32">
        <v>879462</v>
      </c>
      <c r="M440" s="32">
        <f t="shared" si="66"/>
        <v>1346461</v>
      </c>
      <c r="N440" s="32">
        <v>50237.763030000002</v>
      </c>
      <c r="O440" s="32">
        <f t="shared" si="67"/>
        <v>508677.22478000005</v>
      </c>
      <c r="P440" s="32">
        <f t="shared" si="64"/>
        <v>2785946.5917699998</v>
      </c>
    </row>
    <row r="441" spans="1:16" ht="12.75" x14ac:dyDescent="0.2">
      <c r="A441" s="23" t="s">
        <v>72</v>
      </c>
      <c r="B441" s="32">
        <v>1129761.0705900001</v>
      </c>
      <c r="C441" s="32">
        <v>253221.14759000001</v>
      </c>
      <c r="D441" s="32">
        <v>11396</v>
      </c>
      <c r="E441" s="32">
        <v>1965726.2621500001</v>
      </c>
      <c r="F441" s="32">
        <f t="shared" si="68"/>
        <v>2230343.40974</v>
      </c>
      <c r="G441" s="32">
        <v>272910.50073999999</v>
      </c>
      <c r="H441" s="32">
        <v>1011652</v>
      </c>
      <c r="I441" s="32">
        <v>169460</v>
      </c>
      <c r="J441" s="32">
        <f t="shared" si="65"/>
        <v>1454022.50074</v>
      </c>
      <c r="K441" s="32">
        <v>471234</v>
      </c>
      <c r="L441" s="32">
        <v>878029</v>
      </c>
      <c r="M441" s="32">
        <f t="shared" si="66"/>
        <v>1349263</v>
      </c>
      <c r="N441" s="32">
        <v>49991.895960000002</v>
      </c>
      <c r="O441" s="32">
        <f t="shared" si="67"/>
        <v>506827.08363000012</v>
      </c>
      <c r="P441" s="32">
        <f t="shared" si="64"/>
        <v>2803285.50074</v>
      </c>
    </row>
    <row r="442" spans="1:16" ht="12.75" x14ac:dyDescent="0.2">
      <c r="A442" s="23" t="s">
        <v>73</v>
      </c>
      <c r="B442" s="32">
        <v>1122860.9662600001</v>
      </c>
      <c r="C442" s="32">
        <v>285581.60454000003</v>
      </c>
      <c r="D442" s="32">
        <v>11069</v>
      </c>
      <c r="E442" s="32">
        <v>1975104.4624999999</v>
      </c>
      <c r="F442" s="32">
        <f t="shared" si="68"/>
        <v>2271755.0670400001</v>
      </c>
      <c r="G442" s="32">
        <v>278458.02989999996</v>
      </c>
      <c r="H442" s="32">
        <v>1033020</v>
      </c>
      <c r="I442" s="32">
        <v>165177</v>
      </c>
      <c r="J442" s="32">
        <f t="shared" si="65"/>
        <v>1476655.0299</v>
      </c>
      <c r="K442" s="32">
        <v>469078</v>
      </c>
      <c r="L442" s="32">
        <v>877187</v>
      </c>
      <c r="M442" s="32">
        <f t="shared" si="66"/>
        <v>1346265</v>
      </c>
      <c r="N442" s="32">
        <v>49107.91977</v>
      </c>
      <c r="O442" s="32">
        <f t="shared" si="67"/>
        <v>522588.0836300003</v>
      </c>
      <c r="P442" s="32">
        <f t="shared" si="64"/>
        <v>2822920.0299</v>
      </c>
    </row>
    <row r="443" spans="1:16" ht="12.75" x14ac:dyDescent="0.2">
      <c r="A443" s="23" t="s">
        <v>65</v>
      </c>
      <c r="B443" s="32">
        <v>1150050.69842</v>
      </c>
      <c r="C443" s="32">
        <v>296406.4987</v>
      </c>
      <c r="D443" s="32">
        <v>10693</v>
      </c>
      <c r="E443" s="32">
        <v>1979160.1209100001</v>
      </c>
      <c r="F443" s="32">
        <f t="shared" si="68"/>
        <v>2286259.6196099999</v>
      </c>
      <c r="G443" s="32">
        <v>291185.4939</v>
      </c>
      <c r="H443" s="32">
        <v>1072613</v>
      </c>
      <c r="I443" s="32">
        <v>164632</v>
      </c>
      <c r="J443" s="32">
        <f t="shared" si="65"/>
        <v>1528430.4939000001</v>
      </c>
      <c r="K443" s="32">
        <v>470748</v>
      </c>
      <c r="L443" s="32">
        <v>874684</v>
      </c>
      <c r="M443" s="32">
        <f t="shared" si="66"/>
        <v>1345432</v>
      </c>
      <c r="N443" s="32">
        <v>49593.211960000001</v>
      </c>
      <c r="O443" s="32">
        <f t="shared" si="67"/>
        <v>512854.61216999963</v>
      </c>
      <c r="P443" s="32">
        <f t="shared" si="64"/>
        <v>2873862.4939000001</v>
      </c>
    </row>
    <row r="444" spans="1:16" ht="12.75" x14ac:dyDescent="0.2">
      <c r="A444" s="26">
        <v>2016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</row>
    <row r="445" spans="1:16" ht="12.75" x14ac:dyDescent="0.2">
      <c r="A445" s="23" t="s">
        <v>66</v>
      </c>
      <c r="B445" s="32">
        <v>1142622.2564900001</v>
      </c>
      <c r="C445" s="32">
        <v>281754.26358999999</v>
      </c>
      <c r="D445" s="32">
        <v>10708</v>
      </c>
      <c r="E445" s="32">
        <v>2020346.4159899999</v>
      </c>
      <c r="F445" s="32">
        <v>2312808.6795799998</v>
      </c>
      <c r="G445" s="32">
        <v>283190.8394</v>
      </c>
      <c r="H445" s="32">
        <v>1058927</v>
      </c>
      <c r="I445" s="32">
        <v>166518</v>
      </c>
      <c r="J445" s="32">
        <v>1508635.8393999999</v>
      </c>
      <c r="K445" s="32">
        <v>484599</v>
      </c>
      <c r="L445" s="32">
        <v>874470</v>
      </c>
      <c r="M445" s="32">
        <v>1359069</v>
      </c>
      <c r="N445" s="32">
        <v>49406.038049999996</v>
      </c>
      <c r="O445" s="32">
        <v>538320.05861999979</v>
      </c>
      <c r="P445" s="32">
        <v>2867704.8393999999</v>
      </c>
    </row>
    <row r="446" spans="1:16" ht="12.75" x14ac:dyDescent="0.2">
      <c r="A446" s="23" t="s">
        <v>67</v>
      </c>
      <c r="B446" s="32">
        <v>1122029.8291799999</v>
      </c>
      <c r="C446" s="32">
        <v>344337.33875</v>
      </c>
      <c r="D446" s="32">
        <v>10603</v>
      </c>
      <c r="E446" s="32">
        <v>1977463.3951999999</v>
      </c>
      <c r="F446" s="32">
        <v>2332403.7339499998</v>
      </c>
      <c r="G446" s="32">
        <v>282723.96889999998</v>
      </c>
      <c r="H446" s="32">
        <v>1111903</v>
      </c>
      <c r="I446" s="32">
        <v>163917</v>
      </c>
      <c r="J446" s="32">
        <v>1558543.9689</v>
      </c>
      <c r="K446" s="32">
        <v>485244</v>
      </c>
      <c r="L446" s="32">
        <v>869956</v>
      </c>
      <c r="M446" s="32">
        <v>1355200</v>
      </c>
      <c r="N446" s="32">
        <v>49435.026749999997</v>
      </c>
      <c r="O446" s="32">
        <v>491254.56747999974</v>
      </c>
      <c r="P446" s="32">
        <v>2913743.9688999997</v>
      </c>
    </row>
    <row r="447" spans="1:16" ht="12.75" x14ac:dyDescent="0.2">
      <c r="A447" s="23" t="s">
        <v>63</v>
      </c>
      <c r="B447" s="32">
        <v>1170496.25232</v>
      </c>
      <c r="C447" s="32">
        <v>362272.42920999997</v>
      </c>
      <c r="D447" s="32">
        <v>10362</v>
      </c>
      <c r="E447" s="32">
        <v>1983192.6562999999</v>
      </c>
      <c r="F447" s="32">
        <v>2355827.0855099997</v>
      </c>
      <c r="G447" s="32">
        <v>281031.83689999999</v>
      </c>
      <c r="H447" s="32">
        <v>1167551</v>
      </c>
      <c r="I447" s="32">
        <v>162646</v>
      </c>
      <c r="J447" s="32">
        <v>1611228.8369</v>
      </c>
      <c r="K447" s="32">
        <v>493438</v>
      </c>
      <c r="L447" s="32">
        <v>866094</v>
      </c>
      <c r="M447" s="32">
        <v>1359532</v>
      </c>
      <c r="N447" s="32">
        <v>50419.568659999997</v>
      </c>
      <c r="O447" s="32">
        <v>505142.93226999976</v>
      </c>
      <c r="P447" s="32">
        <v>2970760.8369</v>
      </c>
    </row>
    <row r="448" spans="1:16" ht="12.75" x14ac:dyDescent="0.2">
      <c r="A448" s="23" t="s">
        <v>68</v>
      </c>
      <c r="B448" s="32">
        <v>1182770.7093</v>
      </c>
      <c r="C448" s="32">
        <v>346493.04865000001</v>
      </c>
      <c r="D448" s="32">
        <v>10037</v>
      </c>
      <c r="E448" s="32">
        <v>1983869.7744499999</v>
      </c>
      <c r="F448" s="32">
        <v>2340399.8230999997</v>
      </c>
      <c r="G448" s="32">
        <v>286801.95639999997</v>
      </c>
      <c r="H448" s="32">
        <v>1171194</v>
      </c>
      <c r="I448" s="32">
        <v>152767</v>
      </c>
      <c r="J448" s="32">
        <v>1610762.9564</v>
      </c>
      <c r="K448" s="32">
        <v>508136</v>
      </c>
      <c r="L448" s="32">
        <v>861537</v>
      </c>
      <c r="M448" s="32">
        <v>1369673</v>
      </c>
      <c r="N448" s="32">
        <v>50724.128880000004</v>
      </c>
      <c r="O448" s="32">
        <v>492010.44711999968</v>
      </c>
      <c r="P448" s="32">
        <v>2980435.9564</v>
      </c>
    </row>
    <row r="449" spans="1:16" ht="12.75" x14ac:dyDescent="0.2">
      <c r="A449" s="23" t="s">
        <v>69</v>
      </c>
      <c r="B449" s="32">
        <v>1178813.84614</v>
      </c>
      <c r="C449" s="32">
        <v>366455.33886000002</v>
      </c>
      <c r="D449" s="32">
        <v>10625</v>
      </c>
      <c r="E449" s="32">
        <v>1988050.4672000001</v>
      </c>
      <c r="F449" s="32">
        <v>2365130.8060600003</v>
      </c>
      <c r="G449" s="32">
        <v>285706.88889999996</v>
      </c>
      <c r="H449" s="32">
        <v>1184692</v>
      </c>
      <c r="I449" s="32">
        <v>151493</v>
      </c>
      <c r="J449" s="32">
        <v>1621891.8888999999</v>
      </c>
      <c r="K449" s="32">
        <v>503465</v>
      </c>
      <c r="L449" s="32">
        <v>854560</v>
      </c>
      <c r="M449" s="32">
        <v>1358025</v>
      </c>
      <c r="N449" s="32">
        <v>50206.984909999999</v>
      </c>
      <c r="O449" s="32">
        <v>513820.77839000057</v>
      </c>
      <c r="P449" s="32">
        <v>2979916.8888999997</v>
      </c>
    </row>
    <row r="450" spans="1:16" ht="12.75" x14ac:dyDescent="0.2">
      <c r="A450" s="23" t="s">
        <v>64</v>
      </c>
      <c r="B450" s="32">
        <v>1184798.7128199998</v>
      </c>
      <c r="C450" s="32">
        <v>368950.27593</v>
      </c>
      <c r="D450" s="32">
        <v>10181</v>
      </c>
      <c r="E450" s="32">
        <v>1980801.68068</v>
      </c>
      <c r="F450" s="32">
        <v>2359932.9566099998</v>
      </c>
      <c r="G450" s="32">
        <v>284761.52189999999</v>
      </c>
      <c r="H450" s="32">
        <v>1177685</v>
      </c>
      <c r="I450" s="32">
        <v>150625</v>
      </c>
      <c r="J450" s="32">
        <v>1613071.5219000001</v>
      </c>
      <c r="K450" s="32">
        <v>535177</v>
      </c>
      <c r="L450" s="32">
        <v>851807</v>
      </c>
      <c r="M450" s="32">
        <v>1386984</v>
      </c>
      <c r="N450" s="32">
        <v>50062.757210000003</v>
      </c>
      <c r="O450" s="32">
        <v>494613.39031999977</v>
      </c>
      <c r="P450" s="32">
        <v>3000055.5219000001</v>
      </c>
    </row>
    <row r="451" spans="1:16" ht="12.75" x14ac:dyDescent="0.2">
      <c r="A451" s="23" t="s">
        <v>70</v>
      </c>
      <c r="B451" s="32">
        <v>1139152.8626199998</v>
      </c>
      <c r="C451" s="32">
        <v>485021.13918000006</v>
      </c>
      <c r="D451" s="32">
        <v>9301</v>
      </c>
      <c r="E451" s="32">
        <v>1975269.13613</v>
      </c>
      <c r="F451" s="32">
        <v>2469591.2753099999</v>
      </c>
      <c r="G451" s="32">
        <v>291090.58539999998</v>
      </c>
      <c r="H451" s="32">
        <v>1250093</v>
      </c>
      <c r="I451" s="32">
        <v>152673</v>
      </c>
      <c r="J451" s="32">
        <v>1693856.5854</v>
      </c>
      <c r="K451" s="32">
        <v>532469</v>
      </c>
      <c r="L451" s="32">
        <v>837325</v>
      </c>
      <c r="M451" s="32">
        <v>1369794</v>
      </c>
      <c r="N451" s="32">
        <v>49867.70983</v>
      </c>
      <c r="O451" s="32">
        <v>495225.84269999946</v>
      </c>
      <c r="P451" s="32">
        <v>3063650.5854000002</v>
      </c>
    </row>
    <row r="452" spans="1:16" ht="12.75" x14ac:dyDescent="0.2">
      <c r="A452" s="23" t="s">
        <v>71</v>
      </c>
      <c r="B452" s="32">
        <v>1134254.4482100001</v>
      </c>
      <c r="C452" s="32">
        <v>487638.96236999996</v>
      </c>
      <c r="D452" s="32">
        <v>8916</v>
      </c>
      <c r="E452" s="32">
        <v>1983936.7493199999</v>
      </c>
      <c r="F452" s="32">
        <v>2480491.7116899998</v>
      </c>
      <c r="G452" s="32">
        <v>290095.36439999996</v>
      </c>
      <c r="H452" s="32">
        <v>1266745</v>
      </c>
      <c r="I452" s="32">
        <v>148945</v>
      </c>
      <c r="J452" s="32">
        <v>1705785.3643999998</v>
      </c>
      <c r="K452" s="32">
        <v>526517</v>
      </c>
      <c r="L452" s="32">
        <v>823314</v>
      </c>
      <c r="M452" s="32">
        <v>1349831</v>
      </c>
      <c r="N452" s="32">
        <v>49901.351029999998</v>
      </c>
      <c r="O452" s="32">
        <v>509228.44446999999</v>
      </c>
      <c r="P452" s="32">
        <v>3055616.3643999998</v>
      </c>
    </row>
    <row r="453" spans="1:16" ht="12.75" x14ac:dyDescent="0.2">
      <c r="A453" s="23" t="s">
        <v>89</v>
      </c>
      <c r="B453" s="32">
        <v>1109480.4682</v>
      </c>
      <c r="C453" s="32">
        <v>490921.27819999994</v>
      </c>
      <c r="D453" s="32">
        <v>8607</v>
      </c>
      <c r="E453" s="32">
        <v>2001728.38662</v>
      </c>
      <c r="F453" s="32">
        <v>2501256.6648200001</v>
      </c>
      <c r="G453" s="32">
        <v>290352.86343000003</v>
      </c>
      <c r="H453" s="32">
        <v>1261171</v>
      </c>
      <c r="I453" s="32">
        <v>790</v>
      </c>
      <c r="J453" s="32">
        <v>1552313.8634299999</v>
      </c>
      <c r="K453" s="32">
        <v>679216</v>
      </c>
      <c r="L453" s="32">
        <v>821220</v>
      </c>
      <c r="M453" s="32">
        <v>1500436</v>
      </c>
      <c r="N453" s="32">
        <v>49954.085399999996</v>
      </c>
      <c r="O453" s="32">
        <v>508033.18418999994</v>
      </c>
      <c r="P453" s="32">
        <v>3052749.8634299999</v>
      </c>
    </row>
    <row r="454" spans="1:16" ht="12.75" x14ac:dyDescent="0.2">
      <c r="A454" s="23" t="s">
        <v>72</v>
      </c>
      <c r="B454" s="32">
        <v>972224.62450000003</v>
      </c>
      <c r="C454" s="32">
        <v>498758.39261999994</v>
      </c>
      <c r="D454" s="32">
        <v>8788</v>
      </c>
      <c r="E454" s="32">
        <v>1989932.92502</v>
      </c>
      <c r="F454" s="32">
        <v>2497479.31764</v>
      </c>
      <c r="G454" s="32">
        <v>291822.95218000002</v>
      </c>
      <c r="H454" s="32">
        <v>1144849</v>
      </c>
      <c r="I454" s="32">
        <v>668</v>
      </c>
      <c r="J454" s="32">
        <v>1437339.95218</v>
      </c>
      <c r="K454" s="32">
        <v>677230</v>
      </c>
      <c r="L454" s="32">
        <v>812618</v>
      </c>
      <c r="M454" s="32">
        <v>1489848</v>
      </c>
      <c r="N454" s="32">
        <v>49168.044459999997</v>
      </c>
      <c r="O454" s="32">
        <v>493347.94549999991</v>
      </c>
      <c r="P454" s="32">
        <v>2927187.95218</v>
      </c>
    </row>
    <row r="455" spans="1:16" ht="12.75" x14ac:dyDescent="0.2">
      <c r="A455" s="23" t="s">
        <v>73</v>
      </c>
      <c r="B455" s="32">
        <v>964418.87475000008</v>
      </c>
      <c r="C455" s="32">
        <v>525692.58225999994</v>
      </c>
      <c r="D455" s="32">
        <v>8894</v>
      </c>
      <c r="E455" s="32">
        <v>2007614.43007</v>
      </c>
      <c r="F455" s="32">
        <v>2542201.0123299998</v>
      </c>
      <c r="G455" s="32">
        <v>294296.98518000002</v>
      </c>
      <c r="H455" s="32">
        <v>1166036</v>
      </c>
      <c r="I455" s="32">
        <v>695</v>
      </c>
      <c r="J455" s="32">
        <v>1461027.9851800001</v>
      </c>
      <c r="K455" s="32">
        <v>681245</v>
      </c>
      <c r="L455" s="32">
        <v>802272</v>
      </c>
      <c r="M455" s="32">
        <v>1483517</v>
      </c>
      <c r="N455" s="32">
        <v>48449.0533</v>
      </c>
      <c r="O455" s="32">
        <v>513625.84860000014</v>
      </c>
      <c r="P455" s="32">
        <v>2944544.9851799998</v>
      </c>
    </row>
    <row r="456" spans="1:16" ht="12.75" x14ac:dyDescent="0.2">
      <c r="A456" s="23" t="s">
        <v>65</v>
      </c>
      <c r="B456" s="32">
        <v>986458.29108999996</v>
      </c>
      <c r="C456" s="32">
        <v>514599.53268999996</v>
      </c>
      <c r="D456" s="32">
        <v>8378</v>
      </c>
      <c r="E456" s="32">
        <v>2010910.1390800001</v>
      </c>
      <c r="F456" s="32">
        <v>2533887.6717699999</v>
      </c>
      <c r="G456" s="32">
        <v>311062.79717999999</v>
      </c>
      <c r="H456" s="32">
        <v>1159972</v>
      </c>
      <c r="I456" s="32">
        <v>812</v>
      </c>
      <c r="J456" s="32">
        <v>1471846.79718</v>
      </c>
      <c r="K456" s="32">
        <v>686158</v>
      </c>
      <c r="L456" s="32">
        <v>792237</v>
      </c>
      <c r="M456" s="32">
        <v>1478395</v>
      </c>
      <c r="N456" s="32">
        <v>48111.639229999993</v>
      </c>
      <c r="O456" s="32">
        <v>521992.52645000024</v>
      </c>
      <c r="P456" s="32">
        <v>2950241.7971799998</v>
      </c>
    </row>
    <row r="457" spans="1:16" ht="12.75" x14ac:dyDescent="0.2">
      <c r="A457" s="26">
        <v>2017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</row>
    <row r="458" spans="1:16" ht="12.75" x14ac:dyDescent="0.2">
      <c r="A458" s="23" t="s">
        <v>66</v>
      </c>
      <c r="B458" s="32">
        <v>996894.08705999993</v>
      </c>
      <c r="C458" s="32">
        <v>489753.2144</v>
      </c>
      <c r="D458" s="32">
        <v>7980</v>
      </c>
      <c r="E458" s="32">
        <v>1993305.19129</v>
      </c>
      <c r="F458" s="32">
        <v>2491038.4056899999</v>
      </c>
      <c r="G458" s="32">
        <v>297673.49218</v>
      </c>
      <c r="H458" s="32">
        <v>1171404</v>
      </c>
      <c r="I458" s="32">
        <v>932</v>
      </c>
      <c r="J458" s="32">
        <v>1470009.4921800001</v>
      </c>
      <c r="K458" s="32">
        <v>683550</v>
      </c>
      <c r="L458" s="32">
        <v>782037</v>
      </c>
      <c r="M458" s="32">
        <v>1465587</v>
      </c>
      <c r="N458" s="32">
        <v>48630.447359999998</v>
      </c>
      <c r="O458" s="32">
        <v>503705.55320999958</v>
      </c>
      <c r="P458" s="32">
        <v>2935596.4921800001</v>
      </c>
    </row>
    <row r="459" spans="1:16" ht="12.75" x14ac:dyDescent="0.2">
      <c r="A459" s="23" t="s">
        <v>67</v>
      </c>
      <c r="B459" s="32">
        <v>1004742.7998799998</v>
      </c>
      <c r="C459" s="32">
        <v>510047.55349999998</v>
      </c>
      <c r="D459" s="32">
        <v>7793</v>
      </c>
      <c r="E459" s="32">
        <v>2013393.66968</v>
      </c>
      <c r="F459" s="32">
        <v>2531234.2231800002</v>
      </c>
      <c r="G459" s="32">
        <v>299396.89668000001</v>
      </c>
      <c r="H459" s="32">
        <v>1199176</v>
      </c>
      <c r="I459" s="32">
        <v>787</v>
      </c>
      <c r="J459" s="32">
        <v>1499359.89668</v>
      </c>
      <c r="K459" s="32">
        <v>689416</v>
      </c>
      <c r="L459" s="32">
        <v>779548</v>
      </c>
      <c r="M459" s="32">
        <v>1468964</v>
      </c>
      <c r="N459" s="32">
        <v>48453.795279999998</v>
      </c>
      <c r="O459" s="32">
        <v>519199.3310999996</v>
      </c>
      <c r="P459" s="32">
        <v>2968323.8966800002</v>
      </c>
    </row>
    <row r="460" spans="1:16" ht="12.75" x14ac:dyDescent="0.2">
      <c r="A460" s="23" t="s">
        <v>63</v>
      </c>
      <c r="B460" s="32">
        <v>972620.61889999988</v>
      </c>
      <c r="C460" s="32">
        <v>543228.33736</v>
      </c>
      <c r="D460" s="32">
        <v>7424</v>
      </c>
      <c r="E460" s="32">
        <v>1981329.3141999999</v>
      </c>
      <c r="F460" s="32">
        <v>2531981.6515600001</v>
      </c>
      <c r="G460" s="32">
        <v>300297.76017999998</v>
      </c>
      <c r="H460" s="32">
        <v>1222898</v>
      </c>
      <c r="I460" s="32">
        <v>741</v>
      </c>
      <c r="J460" s="32">
        <v>1523936.76018</v>
      </c>
      <c r="K460" s="32">
        <v>692270</v>
      </c>
      <c r="L460" s="32">
        <v>751643</v>
      </c>
      <c r="M460" s="32">
        <v>1443913</v>
      </c>
      <c r="N460" s="32">
        <v>48559.639790000001</v>
      </c>
      <c r="O460" s="32">
        <v>488192.87049000012</v>
      </c>
      <c r="P460" s="32">
        <v>2967849.7601800002</v>
      </c>
    </row>
    <row r="461" spans="1:16" ht="12.75" x14ac:dyDescent="0.2">
      <c r="A461" s="23" t="s">
        <v>68</v>
      </c>
      <c r="B461" s="32">
        <v>994538.5778699998</v>
      </c>
      <c r="C461" s="32">
        <v>469536.40448000003</v>
      </c>
      <c r="D461" s="32">
        <v>7193</v>
      </c>
      <c r="E461" s="32">
        <v>1988493.2933499999</v>
      </c>
      <c r="F461" s="32">
        <v>2465222.69783</v>
      </c>
      <c r="G461" s="32">
        <v>303068.71818000003</v>
      </c>
      <c r="H461" s="32">
        <v>1179317</v>
      </c>
      <c r="I461" s="32">
        <v>992</v>
      </c>
      <c r="J461" s="32">
        <v>1483377.7181800001</v>
      </c>
      <c r="K461" s="32">
        <v>696116</v>
      </c>
      <c r="L461" s="32">
        <v>738516</v>
      </c>
      <c r="M461" s="32">
        <v>1434632</v>
      </c>
      <c r="N461" s="32">
        <v>49066.88824</v>
      </c>
      <c r="O461" s="32">
        <v>492684.66928000003</v>
      </c>
      <c r="P461" s="32">
        <v>2918009.7181799999</v>
      </c>
    </row>
    <row r="462" spans="1:16" ht="12.75" x14ac:dyDescent="0.2">
      <c r="A462" s="23" t="s">
        <v>69</v>
      </c>
      <c r="B462" s="32">
        <v>1058555.6421699999</v>
      </c>
      <c r="C462" s="32">
        <v>388924.38802000007</v>
      </c>
      <c r="D462" s="32">
        <v>4841</v>
      </c>
      <c r="E462" s="32">
        <v>1983344.8573</v>
      </c>
      <c r="F462" s="32">
        <v>2377110.2453200002</v>
      </c>
      <c r="G462" s="32">
        <v>299873.77117999998</v>
      </c>
      <c r="H462" s="32">
        <v>1168544</v>
      </c>
      <c r="I462" s="32">
        <v>1308</v>
      </c>
      <c r="J462" s="32">
        <v>1469725.7711799999</v>
      </c>
      <c r="K462" s="32">
        <v>690742</v>
      </c>
      <c r="L462" s="32">
        <v>729831</v>
      </c>
      <c r="M462" s="32">
        <v>1420573</v>
      </c>
      <c r="N462" s="32">
        <v>49542.750159999996</v>
      </c>
      <c r="O462" s="32">
        <v>495824.36615000013</v>
      </c>
      <c r="P462" s="32">
        <v>2890298.7711800002</v>
      </c>
    </row>
    <row r="463" spans="1:16" ht="12.75" x14ac:dyDescent="0.2">
      <c r="A463" s="23" t="s">
        <v>64</v>
      </c>
      <c r="B463" s="32">
        <v>1055774.1841700003</v>
      </c>
      <c r="C463" s="32">
        <v>351074.85230999999</v>
      </c>
      <c r="D463" s="32">
        <v>4628</v>
      </c>
      <c r="E463" s="32">
        <v>1996537.1317100001</v>
      </c>
      <c r="F463" s="32">
        <v>2352239.9840200003</v>
      </c>
      <c r="G463" s="32">
        <v>302517.69987999997</v>
      </c>
      <c r="H463" s="32">
        <v>1162874</v>
      </c>
      <c r="I463" s="32">
        <v>1315</v>
      </c>
      <c r="J463" s="32">
        <v>1466706.69988</v>
      </c>
      <c r="K463" s="32">
        <v>698825</v>
      </c>
      <c r="L463" s="32">
        <v>701754</v>
      </c>
      <c r="M463" s="32">
        <v>1400579</v>
      </c>
      <c r="N463" s="32">
        <v>49795.685460000001</v>
      </c>
      <c r="O463" s="32">
        <v>490932.78285000054</v>
      </c>
      <c r="P463" s="32">
        <v>2867285.6998800002</v>
      </c>
    </row>
    <row r="464" spans="1:16" ht="12.75" x14ac:dyDescent="0.2">
      <c r="A464" s="23" t="s">
        <v>70</v>
      </c>
      <c r="B464" s="32">
        <v>1010460.50447</v>
      </c>
      <c r="C464" s="32">
        <v>400679.51171999995</v>
      </c>
      <c r="D464" s="32">
        <v>4654</v>
      </c>
      <c r="E464" s="32">
        <v>2003129.6081399999</v>
      </c>
      <c r="F464" s="32">
        <v>2408463.11986</v>
      </c>
      <c r="G464" s="32">
        <v>305432.51088000002</v>
      </c>
      <c r="H464" s="32">
        <v>1190250</v>
      </c>
      <c r="I464" s="32">
        <v>1412</v>
      </c>
      <c r="J464" s="32">
        <v>1497094.51088</v>
      </c>
      <c r="K464" s="32">
        <v>690030</v>
      </c>
      <c r="L464" s="32">
        <v>690234</v>
      </c>
      <c r="M464" s="32">
        <v>1380264</v>
      </c>
      <c r="N464" s="32">
        <v>50381.239159999997</v>
      </c>
      <c r="O464" s="32">
        <v>491183.87429000018</v>
      </c>
      <c r="P464" s="32">
        <v>2877358.51088</v>
      </c>
    </row>
    <row r="465" spans="1:16" ht="12.75" x14ac:dyDescent="0.2">
      <c r="A465" s="23" t="s">
        <v>71</v>
      </c>
      <c r="B465" s="32">
        <v>955213.36181999999</v>
      </c>
      <c r="C465" s="32">
        <v>434741.09823999996</v>
      </c>
      <c r="D465" s="32">
        <v>4694</v>
      </c>
      <c r="E465" s="32">
        <v>2020876.80165</v>
      </c>
      <c r="F465" s="32">
        <v>2460311.89989</v>
      </c>
      <c r="G465" s="32">
        <v>301737.32643000002</v>
      </c>
      <c r="H465" s="32">
        <v>1184676</v>
      </c>
      <c r="I465" s="32">
        <v>1438</v>
      </c>
      <c r="J465" s="32">
        <v>1487851.3264299999</v>
      </c>
      <c r="K465" s="32">
        <v>690443</v>
      </c>
      <c r="L465" s="32">
        <v>694528</v>
      </c>
      <c r="M465" s="32">
        <v>1384971</v>
      </c>
      <c r="N465" s="32">
        <v>50583.104249999997</v>
      </c>
      <c r="O465" s="32">
        <v>492119.83103000047</v>
      </c>
      <c r="P465" s="32">
        <v>2872822.3264299999</v>
      </c>
    </row>
    <row r="466" spans="1:16" ht="12.75" x14ac:dyDescent="0.2">
      <c r="A466" s="23" t="s">
        <v>89</v>
      </c>
      <c r="B466" s="32">
        <v>948624.49979999999</v>
      </c>
      <c r="C466" s="32">
        <v>431359.25923999998</v>
      </c>
      <c r="D466" s="32">
        <v>6416</v>
      </c>
      <c r="E466" s="32">
        <v>2023169.35463</v>
      </c>
      <c r="F466" s="32">
        <v>2460944.61387</v>
      </c>
      <c r="G466" s="32">
        <v>304950.20843</v>
      </c>
      <c r="H466" s="32">
        <v>1168695</v>
      </c>
      <c r="I466" s="32">
        <v>1365</v>
      </c>
      <c r="J466" s="32">
        <v>1475010.2084300001</v>
      </c>
      <c r="K466" s="32">
        <v>695077</v>
      </c>
      <c r="L466" s="32">
        <v>693258</v>
      </c>
      <c r="M466" s="32">
        <v>1388335</v>
      </c>
      <c r="N466" s="32">
        <v>50579.740130000006</v>
      </c>
      <c r="O466" s="32">
        <v>495644.16510999994</v>
      </c>
      <c r="P466" s="32">
        <v>2863345.2084300001</v>
      </c>
    </row>
    <row r="467" spans="1:16" ht="12.75" x14ac:dyDescent="0.2">
      <c r="A467" s="23" t="s">
        <v>72</v>
      </c>
      <c r="B467" s="32">
        <v>958193.29028000007</v>
      </c>
      <c r="C467" s="32">
        <v>431535.35759999999</v>
      </c>
      <c r="D467" s="32">
        <v>6402</v>
      </c>
      <c r="E467" s="32">
        <v>2021637.1327500001</v>
      </c>
      <c r="F467" s="32">
        <v>2459574.4903500001</v>
      </c>
      <c r="G467" s="32">
        <v>299589.87693000003</v>
      </c>
      <c r="H467" s="32">
        <v>1177128</v>
      </c>
      <c r="I467" s="32">
        <v>1287</v>
      </c>
      <c r="J467" s="32">
        <v>1478004.87693</v>
      </c>
      <c r="K467" s="32">
        <v>699286</v>
      </c>
      <c r="L467" s="32">
        <v>692353</v>
      </c>
      <c r="M467" s="32">
        <v>1391639</v>
      </c>
      <c r="N467" s="32">
        <v>50271.61896</v>
      </c>
      <c r="O467" s="32">
        <v>497852.28473999957</v>
      </c>
      <c r="P467" s="32">
        <v>2869643.8769300003</v>
      </c>
    </row>
    <row r="468" spans="1:16" ht="12.75" x14ac:dyDescent="0.2">
      <c r="A468" s="23" t="s">
        <v>73</v>
      </c>
      <c r="B468" s="32">
        <v>816384.68792000005</v>
      </c>
      <c r="C468" s="32">
        <v>595264.96817000001</v>
      </c>
      <c r="D468" s="32">
        <v>6309</v>
      </c>
      <c r="E468" s="32">
        <v>2031833.6021</v>
      </c>
      <c r="F468" s="32">
        <v>2633407.57027</v>
      </c>
      <c r="G468" s="32">
        <v>302564.73543</v>
      </c>
      <c r="H468" s="32">
        <v>1199072</v>
      </c>
      <c r="I468" s="32">
        <v>1344</v>
      </c>
      <c r="J468" s="32">
        <v>1502980.7354299999</v>
      </c>
      <c r="K468" s="32">
        <v>695987</v>
      </c>
      <c r="L468" s="32">
        <v>695786</v>
      </c>
      <c r="M468" s="32">
        <v>1391773</v>
      </c>
      <c r="N468" s="32">
        <v>50655.701249999998</v>
      </c>
      <c r="O468" s="32">
        <v>504382.82151000015</v>
      </c>
      <c r="P468" s="32">
        <v>2894753.7354299999</v>
      </c>
    </row>
    <row r="469" spans="1:16" ht="12.75" x14ac:dyDescent="0.2">
      <c r="A469" s="23" t="s">
        <v>65</v>
      </c>
      <c r="B469" s="32">
        <v>859325.49630999996</v>
      </c>
      <c r="C469" s="32">
        <v>591034.79454999999</v>
      </c>
      <c r="D469" s="32">
        <v>6680</v>
      </c>
      <c r="E469" s="32">
        <v>2017530.7275400001</v>
      </c>
      <c r="F469" s="32">
        <v>2615245.5220900001</v>
      </c>
      <c r="G469" s="32">
        <v>325176.53843000002</v>
      </c>
      <c r="H469" s="32">
        <v>1212301</v>
      </c>
      <c r="I469" s="32">
        <v>28407</v>
      </c>
      <c r="J469" s="32">
        <v>1565884.53843</v>
      </c>
      <c r="K469" s="32">
        <v>678889</v>
      </c>
      <c r="L469" s="32">
        <v>693681</v>
      </c>
      <c r="M469" s="32">
        <v>1372570</v>
      </c>
      <c r="N469" s="32">
        <v>50967.633900000001</v>
      </c>
      <c r="O469" s="32">
        <v>485148.84607000044</v>
      </c>
      <c r="P469" s="32">
        <v>2938454.5384299997</v>
      </c>
    </row>
    <row r="470" spans="1:16" ht="12.75" x14ac:dyDescent="0.2">
      <c r="A470" s="26">
        <v>2018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</row>
    <row r="471" spans="1:16" ht="12.75" x14ac:dyDescent="0.2">
      <c r="A471" s="23" t="s">
        <v>66</v>
      </c>
      <c r="B471" s="32">
        <v>880151.04981999984</v>
      </c>
      <c r="C471" s="32">
        <v>597260.24161999999</v>
      </c>
      <c r="D471" s="32">
        <v>7996</v>
      </c>
      <c r="E471" s="32">
        <v>2006644.61873</v>
      </c>
      <c r="F471" s="32">
        <v>2611900.8603499997</v>
      </c>
      <c r="G471" s="32">
        <v>309900.75342999998</v>
      </c>
      <c r="H471" s="32">
        <v>1249191</v>
      </c>
      <c r="I471" s="32">
        <v>27682</v>
      </c>
      <c r="J471" s="32">
        <v>1586773.75343</v>
      </c>
      <c r="K471" s="32">
        <v>678222</v>
      </c>
      <c r="L471" s="32">
        <v>692692</v>
      </c>
      <c r="M471" s="32">
        <v>1370914</v>
      </c>
      <c r="N471" s="32">
        <v>52148.243159999998</v>
      </c>
      <c r="O471" s="32">
        <v>482215.91357999947</v>
      </c>
      <c r="P471" s="32">
        <v>2957687.75343</v>
      </c>
    </row>
    <row r="472" spans="1:16" ht="12.75" x14ac:dyDescent="0.2">
      <c r="A472" s="23" t="s">
        <v>67</v>
      </c>
      <c r="B472" s="32">
        <v>859694.42128000001</v>
      </c>
      <c r="C472" s="32">
        <v>619145.25982000004</v>
      </c>
      <c r="D472" s="32">
        <v>16523</v>
      </c>
      <c r="E472" s="32">
        <v>2014131.2176999999</v>
      </c>
      <c r="F472" s="32">
        <v>2649799.4775200002</v>
      </c>
      <c r="G472" s="32">
        <v>311458.29642999999</v>
      </c>
      <c r="H472" s="32">
        <v>1244165</v>
      </c>
      <c r="I472" s="32">
        <v>27623</v>
      </c>
      <c r="J472" s="32">
        <v>1583246.2964300001</v>
      </c>
      <c r="K472" s="32">
        <v>678143</v>
      </c>
      <c r="L472" s="32">
        <v>702649</v>
      </c>
      <c r="M472" s="32">
        <v>1380792</v>
      </c>
      <c r="N472" s="32">
        <v>51746.248719999996</v>
      </c>
      <c r="O472" s="32">
        <v>493709.35364999995</v>
      </c>
      <c r="P472" s="32">
        <v>2964038.2964300001</v>
      </c>
    </row>
    <row r="473" spans="1:16" ht="12.75" x14ac:dyDescent="0.2">
      <c r="A473" s="23" t="s">
        <v>63</v>
      </c>
      <c r="B473" s="32">
        <v>906857.45273000002</v>
      </c>
      <c r="C473" s="32">
        <v>627634.10865000007</v>
      </c>
      <c r="D473" s="32">
        <v>15295</v>
      </c>
      <c r="E473" s="32">
        <v>1972905.88142</v>
      </c>
      <c r="F473" s="32">
        <v>2615834.9900700003</v>
      </c>
      <c r="G473" s="32">
        <v>320867.23943000002</v>
      </c>
      <c r="H473" s="32">
        <v>1259603</v>
      </c>
      <c r="I473" s="32">
        <v>27173</v>
      </c>
      <c r="J473" s="32">
        <v>1607643.2394300001</v>
      </c>
      <c r="K473" s="32">
        <v>688549</v>
      </c>
      <c r="L473" s="32">
        <v>704162</v>
      </c>
      <c r="M473" s="32">
        <v>1392711</v>
      </c>
      <c r="N473" s="32">
        <v>52024.540179999996</v>
      </c>
      <c r="O473" s="32">
        <v>470313.66319000022</v>
      </c>
      <c r="P473" s="32">
        <v>3000354.2394300001</v>
      </c>
    </row>
    <row r="474" spans="1:16" ht="12.75" x14ac:dyDescent="0.2">
      <c r="A474" s="23" t="s">
        <v>68</v>
      </c>
      <c r="B474" s="32">
        <v>907249.17931999988</v>
      </c>
      <c r="C474" s="32">
        <v>601674.98221000005</v>
      </c>
      <c r="D474" s="32">
        <v>20962</v>
      </c>
      <c r="E474" s="32">
        <v>1979440.2141799999</v>
      </c>
      <c r="F474" s="32">
        <v>2602077.1963900002</v>
      </c>
      <c r="G474" s="32">
        <v>320959.22392999998</v>
      </c>
      <c r="H474" s="32">
        <v>1258729</v>
      </c>
      <c r="I474" s="32">
        <v>28414</v>
      </c>
      <c r="J474" s="32">
        <v>1608102.2239299999</v>
      </c>
      <c r="K474" s="32">
        <v>691135</v>
      </c>
      <c r="L474" s="32">
        <v>687295</v>
      </c>
      <c r="M474" s="32">
        <v>1378430</v>
      </c>
      <c r="N474" s="32">
        <v>51466.114159999997</v>
      </c>
      <c r="O474" s="32">
        <v>471328.03762000054</v>
      </c>
      <c r="P474" s="32">
        <v>2986532.2239299999</v>
      </c>
    </row>
    <row r="475" spans="1:16" ht="12.75" x14ac:dyDescent="0.2">
      <c r="A475" s="23" t="s">
        <v>69</v>
      </c>
      <c r="B475" s="32">
        <v>916661.91190000006</v>
      </c>
      <c r="C475" s="32">
        <v>573345.82645000005</v>
      </c>
      <c r="D475" s="32">
        <v>23998</v>
      </c>
      <c r="E475" s="32">
        <v>1981719.9977299999</v>
      </c>
      <c r="F475" s="32">
        <v>2579063.82418</v>
      </c>
      <c r="G475" s="32">
        <v>317628.22243000002</v>
      </c>
      <c r="H475" s="32">
        <v>1244127</v>
      </c>
      <c r="I475" s="32">
        <v>28536</v>
      </c>
      <c r="J475" s="32">
        <v>1590291.2224300001</v>
      </c>
      <c r="K475" s="32">
        <v>691404</v>
      </c>
      <c r="L475" s="32">
        <v>691519</v>
      </c>
      <c r="M475" s="32">
        <v>1382923</v>
      </c>
      <c r="N475" s="32">
        <v>50699.846369999999</v>
      </c>
      <c r="O475" s="32">
        <v>471811.66728000017</v>
      </c>
      <c r="P475" s="32">
        <v>2973214.2224300001</v>
      </c>
    </row>
    <row r="476" spans="1:16" ht="12.75" x14ac:dyDescent="0.2">
      <c r="A476" s="23" t="s">
        <v>64</v>
      </c>
      <c r="B476" s="32">
        <v>914576.25414999994</v>
      </c>
      <c r="C476" s="32">
        <v>548810.67033000011</v>
      </c>
      <c r="D476" s="32">
        <v>27035</v>
      </c>
      <c r="E476" s="32">
        <v>2001622.2928899999</v>
      </c>
      <c r="F476" s="32">
        <v>2577467.9632200003</v>
      </c>
      <c r="G476" s="32">
        <v>317549.85193</v>
      </c>
      <c r="H476" s="32">
        <v>1229027</v>
      </c>
      <c r="I476" s="32">
        <v>28241</v>
      </c>
      <c r="J476" s="32">
        <v>1574817.8519299999</v>
      </c>
      <c r="K476" s="32">
        <v>697530</v>
      </c>
      <c r="L476" s="32">
        <v>688436</v>
      </c>
      <c r="M476" s="32">
        <v>1385966</v>
      </c>
      <c r="N476" s="32">
        <v>50339.133979999999</v>
      </c>
      <c r="O476" s="32">
        <v>480921.23146000039</v>
      </c>
      <c r="P476" s="32">
        <v>2960783.8519299999</v>
      </c>
    </row>
    <row r="477" spans="1:16" ht="12.75" x14ac:dyDescent="0.2">
      <c r="A477" s="23" t="s">
        <v>70</v>
      </c>
      <c r="B477" s="32">
        <v>923762.93754000007</v>
      </c>
      <c r="C477" s="32">
        <v>549973.82287000003</v>
      </c>
      <c r="D477" s="32">
        <v>36481</v>
      </c>
      <c r="E477" s="32">
        <v>1996202.0062200001</v>
      </c>
      <c r="F477" s="32">
        <v>2582656.8290900001</v>
      </c>
      <c r="G477" s="32">
        <v>312591.56342999998</v>
      </c>
      <c r="H477" s="32">
        <v>1237564</v>
      </c>
      <c r="I477" s="32">
        <v>28873</v>
      </c>
      <c r="J477" s="32">
        <v>1579028.5634300001</v>
      </c>
      <c r="K477" s="32">
        <v>695659</v>
      </c>
      <c r="L477" s="32">
        <v>683414</v>
      </c>
      <c r="M477" s="32">
        <v>1379073</v>
      </c>
      <c r="N477" s="32">
        <v>50278.114569999998</v>
      </c>
      <c r="O477" s="32">
        <v>498040.08863000013</v>
      </c>
      <c r="P477" s="32">
        <v>2958101.5634300001</v>
      </c>
    </row>
    <row r="478" spans="1:16" ht="12.75" x14ac:dyDescent="0.2">
      <c r="A478" s="23" t="s">
        <v>71</v>
      </c>
      <c r="B478" s="32">
        <v>893040.04720999999</v>
      </c>
      <c r="C478" s="32">
        <v>568868.54215000011</v>
      </c>
      <c r="D478" s="32">
        <v>41868</v>
      </c>
      <c r="E478" s="32">
        <v>2020475.70842</v>
      </c>
      <c r="F478" s="32">
        <v>2631212.2505700001</v>
      </c>
      <c r="G478" s="32">
        <v>314533.70143000002</v>
      </c>
      <c r="H478" s="32">
        <v>1263573</v>
      </c>
      <c r="I478" s="32">
        <v>29030</v>
      </c>
      <c r="J478" s="32">
        <v>1607136.7014299999</v>
      </c>
      <c r="K478" s="32">
        <v>698107</v>
      </c>
      <c r="L478" s="32">
        <v>679233</v>
      </c>
      <c r="M478" s="32">
        <v>1377340</v>
      </c>
      <c r="N478" s="32">
        <v>50153.606350000002</v>
      </c>
      <c r="O478" s="32">
        <v>489621.99000000022</v>
      </c>
      <c r="P478" s="32">
        <v>2984476.7014299999</v>
      </c>
    </row>
    <row r="479" spans="1:16" ht="12.75" x14ac:dyDescent="0.2">
      <c r="A479" s="23" t="s">
        <v>89</v>
      </c>
      <c r="B479" s="32">
        <v>864319.01279999991</v>
      </c>
      <c r="C479" s="32">
        <v>578288.4177600001</v>
      </c>
      <c r="D479" s="32">
        <v>45774</v>
      </c>
      <c r="E479" s="32">
        <v>2060693.3245300001</v>
      </c>
      <c r="F479" s="32">
        <v>2684755.7422900004</v>
      </c>
      <c r="G479" s="32">
        <v>312931.63692999998</v>
      </c>
      <c r="H479" s="32">
        <v>1260794</v>
      </c>
      <c r="I479" s="32">
        <v>28783</v>
      </c>
      <c r="J479" s="32">
        <v>1602508.63693</v>
      </c>
      <c r="K479" s="32">
        <v>710370</v>
      </c>
      <c r="L479" s="32">
        <v>677056</v>
      </c>
      <c r="M479" s="32">
        <v>1387426</v>
      </c>
      <c r="N479" s="32">
        <v>49933.954369999999</v>
      </c>
      <c r="O479" s="32">
        <v>509206.16379000014</v>
      </c>
      <c r="P479" s="32">
        <v>2989934.63693</v>
      </c>
    </row>
    <row r="480" spans="1:16" ht="12.75" x14ac:dyDescent="0.2">
      <c r="A480" s="23" t="s">
        <v>72</v>
      </c>
      <c r="B480" s="32">
        <v>828078.70652000001</v>
      </c>
      <c r="C480" s="32">
        <v>580451.79618000006</v>
      </c>
      <c r="D480" s="32">
        <v>47352</v>
      </c>
      <c r="E480" s="32">
        <v>2062000.2009399999</v>
      </c>
      <c r="F480" s="32">
        <v>2689803.99712</v>
      </c>
      <c r="G480" s="32">
        <v>308474.15993000002</v>
      </c>
      <c r="H480" s="32">
        <v>1242062</v>
      </c>
      <c r="I480" s="32">
        <v>28179</v>
      </c>
      <c r="J480" s="32">
        <v>1578715.1599300001</v>
      </c>
      <c r="K480" s="32">
        <v>713146</v>
      </c>
      <c r="L480" s="32">
        <v>690399</v>
      </c>
      <c r="M480" s="32">
        <v>1403545</v>
      </c>
      <c r="N480" s="32">
        <v>49464.230170000003</v>
      </c>
      <c r="O480" s="32">
        <v>486158.31354</v>
      </c>
      <c r="P480" s="32">
        <v>2982260.1599300001</v>
      </c>
    </row>
    <row r="481" spans="1:16" ht="12.75" x14ac:dyDescent="0.2">
      <c r="A481" s="23" t="s">
        <v>73</v>
      </c>
      <c r="B481" s="32">
        <v>814343.58472000004</v>
      </c>
      <c r="C481" s="32">
        <v>589188.86538999993</v>
      </c>
      <c r="D481" s="32">
        <v>49437</v>
      </c>
      <c r="E481" s="32">
        <v>2069528.49832</v>
      </c>
      <c r="F481" s="32">
        <v>2708154.3637100002</v>
      </c>
      <c r="G481" s="32">
        <v>319176.19743</v>
      </c>
      <c r="H481" s="32">
        <v>1215538</v>
      </c>
      <c r="I481" s="32">
        <v>27157</v>
      </c>
      <c r="J481" s="32">
        <v>1561871.1974299999</v>
      </c>
      <c r="K481" s="32">
        <v>725839</v>
      </c>
      <c r="L481" s="32">
        <v>695247</v>
      </c>
      <c r="M481" s="32">
        <v>1421086</v>
      </c>
      <c r="N481" s="32">
        <v>49503.561740000005</v>
      </c>
      <c r="O481" s="32">
        <v>490037.18926000083</v>
      </c>
      <c r="P481" s="32">
        <v>2982957.1974299997</v>
      </c>
    </row>
    <row r="482" spans="1:16" ht="12.75" x14ac:dyDescent="0.2">
      <c r="A482" s="23" t="s">
        <v>65</v>
      </c>
      <c r="B482" s="32">
        <v>856465.22858</v>
      </c>
      <c r="C482" s="32">
        <v>579187.17579000001</v>
      </c>
      <c r="D482" s="32">
        <v>49456</v>
      </c>
      <c r="E482" s="32">
        <v>2074069.1124499999</v>
      </c>
      <c r="F482" s="32">
        <v>2702712.2882399997</v>
      </c>
      <c r="G482" s="32">
        <v>335442.52593</v>
      </c>
      <c r="H482" s="32">
        <v>1236379</v>
      </c>
      <c r="I482" s="32">
        <v>26651</v>
      </c>
      <c r="J482" s="32">
        <v>1598472.52593</v>
      </c>
      <c r="K482" s="32">
        <v>730440</v>
      </c>
      <c r="L482" s="32">
        <v>688407</v>
      </c>
      <c r="M482" s="32">
        <v>1418847</v>
      </c>
      <c r="N482" s="32">
        <v>49774.373399999997</v>
      </c>
      <c r="O482" s="32">
        <v>492083.61748999963</v>
      </c>
      <c r="P482" s="32">
        <v>3017319.52593</v>
      </c>
    </row>
    <row r="483" spans="1:16" ht="12.75" x14ac:dyDescent="0.2">
      <c r="A483" s="26">
        <v>2019</v>
      </c>
      <c r="M483" s="32"/>
    </row>
    <row r="484" spans="1:16" ht="12.75" x14ac:dyDescent="0.2">
      <c r="A484" s="23" t="s">
        <v>66</v>
      </c>
      <c r="B484" s="32">
        <v>872214.54250999994</v>
      </c>
      <c r="C484" s="32">
        <v>579845.62262999988</v>
      </c>
      <c r="D484" s="32">
        <v>49537</v>
      </c>
      <c r="E484" s="32">
        <v>2074862.4360499999</v>
      </c>
      <c r="F484" s="32">
        <v>2704245.0586799998</v>
      </c>
      <c r="G484" s="32">
        <v>323473.48493000004</v>
      </c>
      <c r="H484" s="32">
        <v>1265787</v>
      </c>
      <c r="I484" s="32">
        <v>26728</v>
      </c>
      <c r="J484" s="32">
        <v>1615988.48493</v>
      </c>
      <c r="K484" s="32">
        <v>739591</v>
      </c>
      <c r="L484" s="32">
        <v>683205</v>
      </c>
      <c r="M484" s="32">
        <v>1422796</v>
      </c>
      <c r="N484" s="32">
        <v>50128.894380000005</v>
      </c>
      <c r="O484" s="32">
        <v>487546.22187999962</v>
      </c>
      <c r="P484" s="32">
        <v>3038784.4849300003</v>
      </c>
    </row>
    <row r="485" spans="1:16" ht="12.75" x14ac:dyDescent="0.2">
      <c r="A485" s="23" t="s">
        <v>67</v>
      </c>
      <c r="B485" s="32">
        <v>869774.10852000001</v>
      </c>
      <c r="C485" s="32">
        <v>599084.11962999986</v>
      </c>
      <c r="D485" s="32">
        <v>49671</v>
      </c>
      <c r="E485" s="32">
        <v>2090967.58865</v>
      </c>
      <c r="F485" s="32">
        <v>2739722.7082799999</v>
      </c>
      <c r="G485" s="32">
        <v>329193.25493</v>
      </c>
      <c r="H485" s="32">
        <v>1268195</v>
      </c>
      <c r="I485" s="32">
        <v>27741</v>
      </c>
      <c r="J485" s="32">
        <v>1625129.2549300001</v>
      </c>
      <c r="K485" s="32">
        <v>740940</v>
      </c>
      <c r="L485" s="32">
        <v>690742</v>
      </c>
      <c r="M485" s="32">
        <v>1431682</v>
      </c>
      <c r="N485" s="32">
        <v>50031.460159999995</v>
      </c>
      <c r="O485" s="32">
        <v>502654.10171000054</v>
      </c>
      <c r="P485" s="32">
        <v>3056811.2549299998</v>
      </c>
    </row>
    <row r="486" spans="1:16" ht="12.75" x14ac:dyDescent="0.2">
      <c r="A486" s="23" t="s">
        <v>63</v>
      </c>
      <c r="B486" s="32">
        <v>880393.25521999993</v>
      </c>
      <c r="C486" s="32">
        <v>609781.71448999993</v>
      </c>
      <c r="D486" s="32">
        <v>44513</v>
      </c>
      <c r="E486" s="32">
        <v>2100327.1593200001</v>
      </c>
      <c r="F486" s="32">
        <v>2754621.8738099998</v>
      </c>
      <c r="G486" s="32">
        <v>332331.70045999996</v>
      </c>
      <c r="H486" s="32">
        <v>1306441</v>
      </c>
      <c r="I486" s="32">
        <v>27784</v>
      </c>
      <c r="J486" s="32">
        <v>1666556.70046</v>
      </c>
      <c r="K486" s="32">
        <v>751108</v>
      </c>
      <c r="L486" s="32">
        <v>684505</v>
      </c>
      <c r="M486" s="32">
        <v>1435613</v>
      </c>
      <c r="N486" s="32">
        <v>49683.399010000001</v>
      </c>
      <c r="O486" s="32">
        <v>483162.0295599997</v>
      </c>
      <c r="P486" s="32">
        <v>3102169.70046</v>
      </c>
    </row>
    <row r="487" spans="1:16" ht="12.75" x14ac:dyDescent="0.2">
      <c r="A487" s="23" t="s">
        <v>68</v>
      </c>
      <c r="B487" s="32">
        <v>901147.92530999985</v>
      </c>
      <c r="C487" s="32">
        <v>595561.27292999998</v>
      </c>
      <c r="D487" s="32">
        <v>55117</v>
      </c>
      <c r="E487" s="32">
        <v>2112182.42802</v>
      </c>
      <c r="F487" s="32">
        <v>2762860.70095</v>
      </c>
      <c r="G487" s="32">
        <v>337276.21895999997</v>
      </c>
      <c r="H487" s="32">
        <v>1338301</v>
      </c>
      <c r="I487" s="32">
        <v>26943</v>
      </c>
      <c r="J487" s="32">
        <v>1702520.21896</v>
      </c>
      <c r="K487" s="32">
        <v>752494</v>
      </c>
      <c r="L487" s="32">
        <v>682253</v>
      </c>
      <c r="M487" s="32">
        <v>1434747</v>
      </c>
      <c r="N487" s="32">
        <v>49594.267719999996</v>
      </c>
      <c r="O487" s="32">
        <v>477147.13957999973</v>
      </c>
      <c r="P487" s="32">
        <v>3137267.2189600002</v>
      </c>
    </row>
    <row r="488" spans="1:16" ht="12.75" x14ac:dyDescent="0.2">
      <c r="A488" s="23" t="s">
        <v>69</v>
      </c>
      <c r="B488" s="32">
        <v>886651.37627000001</v>
      </c>
      <c r="C488" s="32">
        <v>590218.4351</v>
      </c>
      <c r="D488" s="32">
        <v>58490</v>
      </c>
      <c r="E488" s="32">
        <v>2127531.1694</v>
      </c>
      <c r="F488" s="32">
        <v>2776239.6044999999</v>
      </c>
      <c r="G488" s="32">
        <v>338077.88845999999</v>
      </c>
      <c r="H488" s="32">
        <v>1324884</v>
      </c>
      <c r="I488" s="32">
        <v>27394</v>
      </c>
      <c r="J488" s="32">
        <v>1690355.88846</v>
      </c>
      <c r="K488" s="32">
        <v>757660</v>
      </c>
      <c r="L488" s="32">
        <v>680045</v>
      </c>
      <c r="M488" s="32">
        <v>1437705</v>
      </c>
      <c r="N488" s="32">
        <v>49302.931360000002</v>
      </c>
      <c r="O488" s="32">
        <v>485527.16094999993</v>
      </c>
      <c r="P488" s="32">
        <v>3128060.88846</v>
      </c>
    </row>
    <row r="489" spans="1:16" ht="12.75" x14ac:dyDescent="0.2">
      <c r="A489" s="23" t="s">
        <v>64</v>
      </c>
      <c r="B489" s="32">
        <v>877303.55372999993</v>
      </c>
      <c r="C489" s="32">
        <v>593272.54946000001</v>
      </c>
      <c r="D489" s="32">
        <v>66401</v>
      </c>
      <c r="E489" s="32">
        <v>2135555.5626500002</v>
      </c>
      <c r="F489" s="32">
        <v>2795229.1121100001</v>
      </c>
      <c r="G489" s="32">
        <v>339645.45895999996</v>
      </c>
      <c r="H489" s="32">
        <v>1315498</v>
      </c>
      <c r="I489" s="32">
        <v>27736</v>
      </c>
      <c r="J489" s="32">
        <v>1682879.45896</v>
      </c>
      <c r="K489" s="32">
        <v>766098</v>
      </c>
      <c r="L489" s="32">
        <v>681954</v>
      </c>
      <c r="M489" s="32">
        <v>1448052</v>
      </c>
      <c r="N489" s="32">
        <v>49753.598170000005</v>
      </c>
      <c r="O489" s="32">
        <v>491847.60870999983</v>
      </c>
      <c r="P489" s="32">
        <v>3130931.45896</v>
      </c>
    </row>
    <row r="490" spans="1:16" ht="12.75" x14ac:dyDescent="0.2">
      <c r="A490" s="23" t="s">
        <v>70</v>
      </c>
      <c r="B490" s="32">
        <v>854228.71271141584</v>
      </c>
      <c r="C490" s="32">
        <v>577397.36333858396</v>
      </c>
      <c r="D490" s="32">
        <v>72172</v>
      </c>
      <c r="E490" s="32">
        <v>2137013.4056600002</v>
      </c>
      <c r="F490" s="32">
        <v>2786582.7689985842</v>
      </c>
      <c r="G490" s="32">
        <v>333581.08345999999</v>
      </c>
      <c r="H490" s="32">
        <v>1303951</v>
      </c>
      <c r="I490" s="32">
        <v>27765</v>
      </c>
      <c r="J490" s="32">
        <v>1665297.0834599999</v>
      </c>
      <c r="K490" s="32">
        <v>759887</v>
      </c>
      <c r="L490" s="32">
        <v>683063</v>
      </c>
      <c r="M490" s="32">
        <v>1442950</v>
      </c>
      <c r="N490" s="32">
        <v>49224.142950000001</v>
      </c>
      <c r="O490" s="32">
        <v>483340.25530000031</v>
      </c>
      <c r="P490" s="32">
        <v>3108247.0834599999</v>
      </c>
    </row>
    <row r="491" spans="1:16" ht="12.75" x14ac:dyDescent="0.2">
      <c r="A491" s="23" t="s">
        <v>71</v>
      </c>
      <c r="B491" s="32">
        <v>832963.61013000004</v>
      </c>
      <c r="C491" s="32">
        <v>585398.87150999997</v>
      </c>
      <c r="D491" s="32">
        <v>68207</v>
      </c>
      <c r="E491" s="32">
        <v>2151847.17441</v>
      </c>
      <c r="F491" s="32">
        <v>2805453.0459199999</v>
      </c>
      <c r="G491" s="32">
        <v>339647.39246</v>
      </c>
      <c r="H491" s="32">
        <v>1293475</v>
      </c>
      <c r="I491" s="32">
        <v>26365</v>
      </c>
      <c r="J491" s="32">
        <v>1659487.39246</v>
      </c>
      <c r="K491" s="32">
        <v>761282</v>
      </c>
      <c r="L491" s="32">
        <v>700598</v>
      </c>
      <c r="M491" s="32">
        <v>1461880</v>
      </c>
      <c r="N491" s="32">
        <v>48970.813979999999</v>
      </c>
      <c r="O491" s="32">
        <v>468078.44961000001</v>
      </c>
      <c r="P491" s="32">
        <v>3121367.3924599998</v>
      </c>
    </row>
    <row r="492" spans="1:16" ht="12.75" x14ac:dyDescent="0.2">
      <c r="A492" s="23" t="s">
        <v>89</v>
      </c>
      <c r="B492" s="32">
        <v>804631.48800000001</v>
      </c>
      <c r="C492" s="32">
        <v>600411.17079</v>
      </c>
      <c r="D492" s="32">
        <v>74542</v>
      </c>
      <c r="E492" s="32">
        <v>2152821.7611099998</v>
      </c>
      <c r="F492" s="32">
        <v>2827774.9318999997</v>
      </c>
      <c r="G492" s="32">
        <v>339555.40895999997</v>
      </c>
      <c r="H492" s="32">
        <v>1280977</v>
      </c>
      <c r="I492" s="32">
        <v>22395</v>
      </c>
      <c r="J492" s="32">
        <v>1642927.4089599999</v>
      </c>
      <c r="K492" s="32">
        <v>764250</v>
      </c>
      <c r="L492" s="32">
        <v>713544</v>
      </c>
      <c r="M492" s="32">
        <v>1477794</v>
      </c>
      <c r="N492" s="32">
        <v>48790.690409999996</v>
      </c>
      <c r="O492" s="32">
        <v>462894.32053000014</v>
      </c>
      <c r="P492" s="32">
        <v>3120721.4089599997</v>
      </c>
    </row>
    <row r="493" spans="1:16" ht="12.75" x14ac:dyDescent="0.2">
      <c r="A493" s="23" t="s">
        <v>72</v>
      </c>
      <c r="B493" s="32">
        <v>752823.15871999995</v>
      </c>
      <c r="C493" s="32">
        <v>605698.23121000011</v>
      </c>
      <c r="D493" s="32">
        <v>80252</v>
      </c>
      <c r="E493" s="32">
        <v>2176216.91389</v>
      </c>
      <c r="F493" s="32">
        <v>2862167.1451000003</v>
      </c>
      <c r="G493" s="32">
        <v>335667.69295999996</v>
      </c>
      <c r="H493" s="32">
        <v>1279127</v>
      </c>
      <c r="I493" s="32">
        <v>21565</v>
      </c>
      <c r="J493" s="32">
        <v>1636359.6929599999</v>
      </c>
      <c r="K493" s="32">
        <v>769765</v>
      </c>
      <c r="L493" s="32">
        <v>725422</v>
      </c>
      <c r="M493" s="32">
        <v>1495187</v>
      </c>
      <c r="N493" s="32">
        <v>49366.330700000006</v>
      </c>
      <c r="O493" s="32">
        <v>434077.28016000055</v>
      </c>
      <c r="P493" s="32">
        <v>3131546.6929599997</v>
      </c>
    </row>
    <row r="494" spans="1:16" ht="12.75" x14ac:dyDescent="0.2">
      <c r="A494" s="23" t="s">
        <v>73</v>
      </c>
      <c r="B494" s="32">
        <v>727206.33928999992</v>
      </c>
      <c r="C494" s="32">
        <v>627103.53713000007</v>
      </c>
      <c r="D494" s="32">
        <v>79442</v>
      </c>
      <c r="E494" s="32">
        <v>2194615.3072799998</v>
      </c>
      <c r="F494" s="32">
        <v>2901160.8444099999</v>
      </c>
      <c r="G494" s="32">
        <v>352610.40495999996</v>
      </c>
      <c r="H494" s="32">
        <v>1264761</v>
      </c>
      <c r="I494" s="32">
        <v>22247</v>
      </c>
      <c r="J494" s="32">
        <v>1639618.40496</v>
      </c>
      <c r="K494" s="32">
        <v>777509</v>
      </c>
      <c r="L494" s="32">
        <v>733445</v>
      </c>
      <c r="M494" s="32">
        <v>1510954</v>
      </c>
      <c r="N494" s="32">
        <v>49134.063270000006</v>
      </c>
      <c r="O494" s="32">
        <v>428660.71547000017</v>
      </c>
      <c r="P494" s="32">
        <v>3150572.40496</v>
      </c>
    </row>
    <row r="495" spans="1:16" ht="12.75" x14ac:dyDescent="0.2">
      <c r="A495" s="23" t="s">
        <v>65</v>
      </c>
      <c r="B495" s="32">
        <v>813273.02043999999</v>
      </c>
      <c r="C495" s="32">
        <v>607599.06972999999</v>
      </c>
      <c r="D495" s="32">
        <v>71786</v>
      </c>
      <c r="E495" s="32">
        <v>2189794.24199</v>
      </c>
      <c r="F495" s="32">
        <v>2869179.3117200001</v>
      </c>
      <c r="G495" s="32">
        <v>368293.29145999998</v>
      </c>
      <c r="H495" s="32">
        <v>1291269</v>
      </c>
      <c r="I495" s="32">
        <v>22284</v>
      </c>
      <c r="J495" s="32">
        <v>1681846.29146</v>
      </c>
      <c r="K495" s="32">
        <v>784141</v>
      </c>
      <c r="L495" s="32">
        <v>726284</v>
      </c>
      <c r="M495" s="32">
        <v>1510425</v>
      </c>
      <c r="N495" s="32">
        <v>49489.264240000004</v>
      </c>
      <c r="O495" s="32">
        <v>440691.77646000031</v>
      </c>
      <c r="P495" s="32">
        <v>3192271.29146</v>
      </c>
    </row>
    <row r="496" spans="1:16" ht="12.75" x14ac:dyDescent="0.2">
      <c r="A496" s="26">
        <v>2020</v>
      </c>
      <c r="M496" s="32"/>
    </row>
    <row r="497" spans="1:16" ht="12.75" x14ac:dyDescent="0.2">
      <c r="A497" s="23" t="s">
        <v>66</v>
      </c>
      <c r="B497" s="32">
        <v>804968.92342000001</v>
      </c>
      <c r="C497" s="32">
        <v>613896.91330999997</v>
      </c>
      <c r="D497" s="32">
        <v>73065</v>
      </c>
      <c r="E497" s="32">
        <v>2216753.2343000001</v>
      </c>
      <c r="F497" s="32">
        <v>2903715.1476100003</v>
      </c>
      <c r="G497" s="32">
        <v>361535.44720999995</v>
      </c>
      <c r="H497" s="32">
        <v>1314423</v>
      </c>
      <c r="I497" s="32">
        <v>21978</v>
      </c>
      <c r="J497" s="32">
        <v>1697936.4472099999</v>
      </c>
      <c r="K497" s="32">
        <v>791833</v>
      </c>
      <c r="L497" s="32">
        <v>725332</v>
      </c>
      <c r="M497" s="32">
        <v>1517165</v>
      </c>
      <c r="N497" s="32">
        <v>49279.042529999999</v>
      </c>
      <c r="O497" s="32">
        <v>444303.58129000012</v>
      </c>
      <c r="P497" s="32">
        <v>3215101.4472099999</v>
      </c>
    </row>
    <row r="498" spans="1:16" ht="12.75" x14ac:dyDescent="0.2">
      <c r="A498" s="23" t="s">
        <v>67</v>
      </c>
      <c r="B498" s="32">
        <v>808211.02055000002</v>
      </c>
      <c r="C498" s="32">
        <v>642333.71851000004</v>
      </c>
      <c r="D498" s="32">
        <v>73792</v>
      </c>
      <c r="E498" s="32">
        <v>2220759.1310399999</v>
      </c>
      <c r="F498" s="32">
        <v>2936884.8495499999</v>
      </c>
      <c r="G498" s="32">
        <v>366926.32520999998</v>
      </c>
      <c r="H498" s="32">
        <v>1348373</v>
      </c>
      <c r="I498" s="32">
        <v>21964</v>
      </c>
      <c r="J498" s="32">
        <v>1737263.3252099999</v>
      </c>
      <c r="K498" s="32">
        <v>804329</v>
      </c>
      <c r="L498" s="32">
        <v>711952</v>
      </c>
      <c r="M498" s="32">
        <v>1516281</v>
      </c>
      <c r="N498" s="32">
        <v>49147.680799999995</v>
      </c>
      <c r="O498" s="32">
        <v>442403.86408999981</v>
      </c>
      <c r="P498" s="32">
        <v>3253544.3252099999</v>
      </c>
    </row>
    <row r="499" spans="1:16" ht="12.75" x14ac:dyDescent="0.2">
      <c r="A499" s="23" t="s">
        <v>63</v>
      </c>
      <c r="B499" s="32">
        <v>839066.79916000005</v>
      </c>
      <c r="C499" s="32">
        <v>654041.88571000006</v>
      </c>
      <c r="D499" s="32">
        <v>74865</v>
      </c>
      <c r="E499" s="32">
        <v>2216622.75263</v>
      </c>
      <c r="F499" s="32">
        <v>2945529.6383400001</v>
      </c>
      <c r="G499" s="32">
        <v>383863.33820999996</v>
      </c>
      <c r="H499" s="32">
        <v>1363641</v>
      </c>
      <c r="I499" s="32">
        <v>22981</v>
      </c>
      <c r="J499" s="32">
        <v>1770485.33821</v>
      </c>
      <c r="K499" s="32">
        <v>809508</v>
      </c>
      <c r="L499" s="32">
        <v>716589</v>
      </c>
      <c r="M499" s="32">
        <v>1526097</v>
      </c>
      <c r="N499" s="32">
        <v>48844.104770000005</v>
      </c>
      <c r="O499" s="32">
        <v>439169.99452000018</v>
      </c>
      <c r="P499" s="32">
        <v>3296582.3382099997</v>
      </c>
    </row>
    <row r="500" spans="1:16" ht="12.75" x14ac:dyDescent="0.2">
      <c r="A500" s="23" t="s">
        <v>68</v>
      </c>
      <c r="B500" s="32">
        <v>838098.92789000005</v>
      </c>
      <c r="C500" s="32">
        <v>611962.80445000005</v>
      </c>
      <c r="D500" s="32">
        <v>77075</v>
      </c>
      <c r="E500" s="32">
        <v>2216586.8272600002</v>
      </c>
      <c r="F500" s="32">
        <v>2905624.6317100003</v>
      </c>
      <c r="G500" s="32">
        <v>392561.68670999998</v>
      </c>
      <c r="H500" s="32">
        <v>1326547</v>
      </c>
      <c r="I500" s="32">
        <v>22754</v>
      </c>
      <c r="J500" s="32">
        <v>1741862.68671</v>
      </c>
      <c r="K500" s="32">
        <v>821504</v>
      </c>
      <c r="L500" s="32">
        <v>700371</v>
      </c>
      <c r="M500" s="32">
        <v>1521875</v>
      </c>
      <c r="N500" s="32">
        <v>48901.49164</v>
      </c>
      <c r="O500" s="32">
        <v>431084.38125000009</v>
      </c>
      <c r="P500" s="32">
        <v>3263737.68671</v>
      </c>
    </row>
    <row r="501" spans="1:16" ht="12.75" x14ac:dyDescent="0.2">
      <c r="A501" s="23" t="s">
        <v>69</v>
      </c>
      <c r="B501" s="32">
        <v>816231.47141</v>
      </c>
      <c r="C501" s="32">
        <v>650569.03401000006</v>
      </c>
      <c r="D501" s="32">
        <v>67617</v>
      </c>
      <c r="E501" s="32">
        <v>2217429.7585499999</v>
      </c>
      <c r="F501" s="32">
        <v>2935615.79256</v>
      </c>
      <c r="G501" s="32">
        <v>391091.27920999995</v>
      </c>
      <c r="H501" s="32">
        <v>1336841</v>
      </c>
      <c r="I501" s="32">
        <v>22558</v>
      </c>
      <c r="J501" s="32">
        <v>1750490.2792099998</v>
      </c>
      <c r="K501" s="32">
        <v>823198</v>
      </c>
      <c r="L501" s="32">
        <v>702081</v>
      </c>
      <c r="M501" s="32">
        <v>1525279</v>
      </c>
      <c r="N501" s="32">
        <v>49102.515700000004</v>
      </c>
      <c r="O501" s="32">
        <v>426975.46906000003</v>
      </c>
      <c r="P501" s="32">
        <v>3275769.2792099998</v>
      </c>
    </row>
    <row r="502" spans="1:16" ht="12.75" x14ac:dyDescent="0.2">
      <c r="A502" s="23" t="s">
        <v>64</v>
      </c>
      <c r="B502" s="32">
        <v>844316.23451999994</v>
      </c>
      <c r="C502" s="32">
        <v>642904.95412999997</v>
      </c>
      <c r="D502" s="32">
        <v>65482</v>
      </c>
      <c r="E502" s="32">
        <v>2226174.31905</v>
      </c>
      <c r="F502" s="32">
        <v>2934561.27318</v>
      </c>
      <c r="G502" s="32">
        <v>402701.57734000002</v>
      </c>
      <c r="H502" s="32">
        <v>1362597</v>
      </c>
      <c r="I502" s="32">
        <v>21605</v>
      </c>
      <c r="J502" s="32">
        <v>1786903.5773400001</v>
      </c>
      <c r="K502" s="32">
        <v>818366</v>
      </c>
      <c r="L502" s="32">
        <v>699445</v>
      </c>
      <c r="M502" s="32">
        <v>1517811</v>
      </c>
      <c r="N502" s="32">
        <v>49234.092159999993</v>
      </c>
      <c r="O502" s="32">
        <v>424928.83819999965</v>
      </c>
      <c r="P502" s="32">
        <v>3304714.5773400003</v>
      </c>
    </row>
    <row r="503" spans="1:16" ht="12.75" x14ac:dyDescent="0.2">
      <c r="A503" s="23" t="s">
        <v>70</v>
      </c>
      <c r="B503" s="32">
        <v>890329.08083999984</v>
      </c>
      <c r="C503" s="32">
        <v>650332.32864000008</v>
      </c>
      <c r="D503" s="32">
        <v>61854</v>
      </c>
      <c r="E503" s="32">
        <v>2233252.6061999998</v>
      </c>
      <c r="F503" s="32">
        <v>2945438.9348399998</v>
      </c>
      <c r="G503" s="32">
        <v>406399.23734000005</v>
      </c>
      <c r="H503" s="32">
        <v>1416647</v>
      </c>
      <c r="I503" s="32">
        <v>21275</v>
      </c>
      <c r="J503" s="32">
        <v>1844321.23734</v>
      </c>
      <c r="K503" s="32">
        <v>828756</v>
      </c>
      <c r="L503" s="32">
        <v>688899</v>
      </c>
      <c r="M503" s="32">
        <v>1517655</v>
      </c>
      <c r="N503" s="32">
        <v>50571.598250000003</v>
      </c>
      <c r="O503" s="32">
        <v>423220.18008999992</v>
      </c>
      <c r="P503" s="32">
        <v>3361976.23734</v>
      </c>
    </row>
    <row r="504" spans="1:16" ht="12.75" x14ac:dyDescent="0.2">
      <c r="A504" s="23" t="s">
        <v>71</v>
      </c>
      <c r="B504" s="32">
        <v>924406.44995000004</v>
      </c>
      <c r="C504" s="32">
        <v>624081.33490999998</v>
      </c>
      <c r="D504" s="32">
        <v>58146</v>
      </c>
      <c r="E504" s="32">
        <v>2233073.0546599999</v>
      </c>
      <c r="F504" s="32">
        <v>2915300.3895699997</v>
      </c>
      <c r="G504" s="32">
        <v>406874.84934000002</v>
      </c>
      <c r="H504" s="32">
        <v>1415407</v>
      </c>
      <c r="I504" s="32">
        <v>20813</v>
      </c>
      <c r="J504" s="32">
        <v>1843094.84934</v>
      </c>
      <c r="K504" s="32">
        <v>830813</v>
      </c>
      <c r="L504" s="32">
        <v>687904</v>
      </c>
      <c r="M504" s="32">
        <v>1518717</v>
      </c>
      <c r="N504" s="32">
        <v>50780.764200000005</v>
      </c>
      <c r="O504" s="32">
        <v>427114.34597999975</v>
      </c>
      <c r="P504" s="32">
        <v>3361811.8493400002</v>
      </c>
    </row>
    <row r="505" spans="1:16" ht="12.75" x14ac:dyDescent="0.2">
      <c r="A505" s="23" t="s">
        <v>89</v>
      </c>
      <c r="B505" s="32">
        <v>967413.00867000013</v>
      </c>
      <c r="C505" s="32">
        <v>649195.56420000002</v>
      </c>
      <c r="D505" s="32">
        <v>56468</v>
      </c>
      <c r="E505" s="32">
        <v>2237156.2892100001</v>
      </c>
      <c r="F505" s="32">
        <v>2942819.85341</v>
      </c>
      <c r="G505" s="32">
        <v>408589.91534000001</v>
      </c>
      <c r="H505" s="32">
        <v>1470909</v>
      </c>
      <c r="I505" s="32">
        <v>20120</v>
      </c>
      <c r="J505" s="32">
        <v>1899618.9153400001</v>
      </c>
      <c r="K505" s="32">
        <v>841068</v>
      </c>
      <c r="L505" s="32">
        <v>685564</v>
      </c>
      <c r="M505" s="32">
        <v>1526632</v>
      </c>
      <c r="N505" s="32">
        <v>50374.994070000001</v>
      </c>
      <c r="O505" s="32">
        <v>433606.95267000049</v>
      </c>
      <c r="P505" s="32">
        <v>3426250.9153399998</v>
      </c>
    </row>
    <row r="506" spans="1:16" ht="12.75" x14ac:dyDescent="0.2">
      <c r="A506" s="23" t="s">
        <v>72</v>
      </c>
      <c r="B506" s="32">
        <v>968162.09303000011</v>
      </c>
      <c r="C506" s="32">
        <v>691221.70843000012</v>
      </c>
      <c r="D506" s="32">
        <v>62963</v>
      </c>
      <c r="E506" s="32">
        <v>2236569.8780299998</v>
      </c>
      <c r="F506" s="32">
        <v>2990754.5864599999</v>
      </c>
      <c r="G506" s="32">
        <v>419727.33134000003</v>
      </c>
      <c r="H506" s="32">
        <v>1469253</v>
      </c>
      <c r="I506" s="32">
        <v>20909</v>
      </c>
      <c r="J506" s="32">
        <v>1909889.33134</v>
      </c>
      <c r="K506" s="32">
        <v>853405</v>
      </c>
      <c r="L506" s="32">
        <v>682872</v>
      </c>
      <c r="M506" s="32">
        <v>1536277</v>
      </c>
      <c r="N506" s="32">
        <v>50520.492259999999</v>
      </c>
      <c r="O506" s="32">
        <v>462229.85588999977</v>
      </c>
      <c r="P506" s="32">
        <v>3446166.33134</v>
      </c>
    </row>
    <row r="507" spans="1:16" ht="12.75" x14ac:dyDescent="0.2">
      <c r="A507" s="23" t="s">
        <v>73</v>
      </c>
      <c r="B507" s="32">
        <v>958878.09303461795</v>
      </c>
      <c r="C507" s="32">
        <v>705740.785215382</v>
      </c>
      <c r="D507" s="32">
        <v>59809</v>
      </c>
      <c r="E507" s="32">
        <v>2228144.5677999998</v>
      </c>
      <c r="F507" s="32">
        <v>2993694.3530153818</v>
      </c>
      <c r="G507" s="32">
        <v>423207.10684000002</v>
      </c>
      <c r="H507" s="32">
        <v>1474003</v>
      </c>
      <c r="I507" s="32">
        <v>19847</v>
      </c>
      <c r="J507" s="32">
        <v>1917057.10684</v>
      </c>
      <c r="K507" s="32">
        <v>876548</v>
      </c>
      <c r="L507" s="32">
        <v>687905</v>
      </c>
      <c r="M507" s="32">
        <v>1564453</v>
      </c>
      <c r="N507" s="32">
        <v>51180.915529999998</v>
      </c>
      <c r="O507" s="32">
        <v>419881.42368000001</v>
      </c>
      <c r="P507" s="32">
        <v>3481510.10684</v>
      </c>
    </row>
    <row r="508" spans="1:16" ht="12.75" x14ac:dyDescent="0.2">
      <c r="A508" s="23" t="s">
        <v>65</v>
      </c>
      <c r="B508" s="32">
        <v>1000050.4129400001</v>
      </c>
      <c r="C508" s="32">
        <v>722213.04775000014</v>
      </c>
      <c r="D508" s="32">
        <v>58872</v>
      </c>
      <c r="E508" s="32">
        <v>2258669.0388400001</v>
      </c>
      <c r="F508" s="32">
        <v>3039754.0865900004</v>
      </c>
      <c r="G508" s="32">
        <v>432337.97084000002</v>
      </c>
      <c r="H508" s="32">
        <v>1513623</v>
      </c>
      <c r="I508" s="32">
        <v>19502</v>
      </c>
      <c r="J508" s="32">
        <v>1965462.9708400001</v>
      </c>
      <c r="K508" s="32">
        <v>882993</v>
      </c>
      <c r="L508" s="32">
        <v>685346</v>
      </c>
      <c r="M508" s="32">
        <v>1568339</v>
      </c>
      <c r="N508" s="32">
        <v>51545.063609999997</v>
      </c>
      <c r="O508" s="32">
        <v>454457.46508000046</v>
      </c>
      <c r="P508" s="32">
        <v>3533801.9708400001</v>
      </c>
    </row>
    <row r="509" spans="1:16" ht="12.75" x14ac:dyDescent="0.2">
      <c r="A509" s="26">
        <v>2021</v>
      </c>
      <c r="M509" s="32"/>
    </row>
    <row r="510" spans="1:16" ht="12.75" x14ac:dyDescent="0.2">
      <c r="A510" s="23" t="s">
        <v>66</v>
      </c>
      <c r="B510" s="32">
        <v>1008013.7817999999</v>
      </c>
      <c r="C510" s="32">
        <v>721639.66691000003</v>
      </c>
      <c r="D510" s="32">
        <v>64117</v>
      </c>
      <c r="E510" s="32">
        <v>2258202.9715200001</v>
      </c>
      <c r="F510" s="32">
        <v>3043959.6384300003</v>
      </c>
      <c r="G510" s="32">
        <v>419375.45234000002</v>
      </c>
      <c r="H510" s="32">
        <v>1522407</v>
      </c>
      <c r="I510" s="32">
        <v>19791</v>
      </c>
      <c r="J510" s="32">
        <v>1961573.4523400001</v>
      </c>
      <c r="K510" s="32">
        <v>882071</v>
      </c>
      <c r="L510" s="32">
        <v>709369</v>
      </c>
      <c r="M510" s="32">
        <v>1591440</v>
      </c>
      <c r="N510" s="32">
        <v>51564.156790000001</v>
      </c>
      <c r="O510" s="32">
        <v>447395.81110000005</v>
      </c>
      <c r="P510" s="32">
        <v>3553013.4523400003</v>
      </c>
    </row>
    <row r="511" spans="1:16" ht="12.75" x14ac:dyDescent="0.2">
      <c r="A511" s="23" t="s">
        <v>67</v>
      </c>
      <c r="B511" s="32">
        <v>1020271.3366399999</v>
      </c>
      <c r="C511" s="32">
        <v>744497.85887999996</v>
      </c>
      <c r="D511" s="32">
        <v>59275</v>
      </c>
      <c r="E511" s="32">
        <v>2260714.3705199999</v>
      </c>
      <c r="F511" s="32">
        <v>3064487.2293999996</v>
      </c>
      <c r="G511" s="32">
        <v>420386.17534000002</v>
      </c>
      <c r="H511" s="32">
        <v>1552618</v>
      </c>
      <c r="I511" s="32">
        <v>20035</v>
      </c>
      <c r="J511" s="32">
        <v>1993039.1753400001</v>
      </c>
      <c r="K511" s="32">
        <v>875139</v>
      </c>
      <c r="L511" s="32">
        <v>712862</v>
      </c>
      <c r="M511" s="32">
        <v>1588001</v>
      </c>
      <c r="N511" s="32">
        <v>51509.382469999997</v>
      </c>
      <c r="O511" s="32">
        <v>452209.00822999934</v>
      </c>
      <c r="P511" s="32">
        <v>3581040.1753400001</v>
      </c>
    </row>
    <row r="512" spans="1:16" ht="12.75" x14ac:dyDescent="0.2">
      <c r="A512" s="23" t="s">
        <v>63</v>
      </c>
      <c r="B512" s="32">
        <v>1036944.8959999997</v>
      </c>
      <c r="C512" s="32">
        <v>795917.54506999999</v>
      </c>
      <c r="D512" s="32">
        <v>57446</v>
      </c>
      <c r="E512" s="32">
        <v>2257670.6790100001</v>
      </c>
      <c r="F512" s="32">
        <v>3111034.2240800001</v>
      </c>
      <c r="G512" s="32">
        <v>419273.30434000003</v>
      </c>
      <c r="H512" s="32">
        <v>1602578</v>
      </c>
      <c r="I512" s="32">
        <v>21566</v>
      </c>
      <c r="J512" s="32">
        <v>2043417.30434</v>
      </c>
      <c r="K512" s="32">
        <v>878239</v>
      </c>
      <c r="L512" s="32">
        <v>707088</v>
      </c>
      <c r="M512" s="32">
        <v>1585327</v>
      </c>
      <c r="N512" s="32">
        <v>50719.744789999997</v>
      </c>
      <c r="O512" s="32">
        <v>468515.07094999962</v>
      </c>
      <c r="P512" s="32">
        <v>3628744.3043400003</v>
      </c>
    </row>
    <row r="513" spans="1:50" ht="12.75" x14ac:dyDescent="0.2">
      <c r="A513" s="23" t="s">
        <v>68</v>
      </c>
      <c r="B513" s="32">
        <v>1075889.73804</v>
      </c>
      <c r="C513" s="32">
        <v>777439.35331000003</v>
      </c>
      <c r="D513" s="32">
        <v>55574</v>
      </c>
      <c r="E513" s="32">
        <v>2278911.6836799998</v>
      </c>
      <c r="F513" s="32">
        <v>3111925.0369899999</v>
      </c>
      <c r="G513" s="32">
        <v>420177.09034000005</v>
      </c>
      <c r="H513" s="32">
        <v>1693138</v>
      </c>
      <c r="I513" s="32">
        <v>21998</v>
      </c>
      <c r="J513" s="32">
        <v>2135313.0903400001</v>
      </c>
      <c r="K513" s="32">
        <v>887206</v>
      </c>
      <c r="L513" s="32">
        <v>758973</v>
      </c>
      <c r="M513" s="32">
        <v>1646179</v>
      </c>
      <c r="N513" s="32">
        <v>51391.853000000003</v>
      </c>
      <c r="O513" s="32">
        <v>354930.8316899999</v>
      </c>
      <c r="P513" s="32">
        <v>3781492.0903400001</v>
      </c>
    </row>
    <row r="514" spans="1:50" ht="12.75" x14ac:dyDescent="0.2">
      <c r="A514" s="23" t="s">
        <v>69</v>
      </c>
      <c r="B514" s="32">
        <v>1114392.51248</v>
      </c>
      <c r="C514" s="32">
        <v>769843.68978999997</v>
      </c>
      <c r="D514" s="32">
        <v>52776</v>
      </c>
      <c r="E514" s="32">
        <v>2287377.4476899998</v>
      </c>
      <c r="F514" s="32">
        <v>3109997.13748</v>
      </c>
      <c r="G514" s="32">
        <v>425969.75284000003</v>
      </c>
      <c r="H514" s="32">
        <v>1714132</v>
      </c>
      <c r="I514" s="32">
        <v>24275</v>
      </c>
      <c r="J514" s="32">
        <v>2164376.7528400002</v>
      </c>
      <c r="K514" s="32">
        <v>889103</v>
      </c>
      <c r="L514" s="32">
        <v>757910</v>
      </c>
      <c r="M514" s="32">
        <v>1647013</v>
      </c>
      <c r="N514" s="32">
        <v>51702.479380000004</v>
      </c>
      <c r="O514" s="32">
        <v>361297.41773999995</v>
      </c>
      <c r="P514" s="32">
        <v>3811389.7528400002</v>
      </c>
    </row>
    <row r="515" spans="1:50" ht="12.75" x14ac:dyDescent="0.2">
      <c r="A515" s="23" t="s">
        <v>64</v>
      </c>
      <c r="B515" s="32">
        <v>1163784.6352200001</v>
      </c>
      <c r="C515" s="32">
        <v>747946.34896999993</v>
      </c>
      <c r="D515" s="32">
        <v>49858</v>
      </c>
      <c r="E515" s="32">
        <v>2276515.7959500002</v>
      </c>
      <c r="F515" s="32">
        <v>3074320.1449199999</v>
      </c>
      <c r="G515" s="32">
        <v>420107.50234000001</v>
      </c>
      <c r="H515" s="32">
        <v>1718834</v>
      </c>
      <c r="I515" s="32">
        <v>24512</v>
      </c>
      <c r="J515" s="32">
        <v>2163453.5023400001</v>
      </c>
      <c r="K515" s="32">
        <v>896356</v>
      </c>
      <c r="L515" s="32">
        <v>764788</v>
      </c>
      <c r="M515" s="32">
        <v>1661144</v>
      </c>
      <c r="N515" s="32">
        <v>51049.571689999997</v>
      </c>
      <c r="O515" s="32">
        <v>362457.70610999921</v>
      </c>
      <c r="P515" s="32">
        <v>3824597.5023400001</v>
      </c>
    </row>
    <row r="516" spans="1:50" ht="12.75" x14ac:dyDescent="0.2">
      <c r="A516" s="23" t="s">
        <v>70</v>
      </c>
      <c r="B516" s="32">
        <v>1202298.8362400001</v>
      </c>
      <c r="C516" s="32">
        <v>737903.39961999992</v>
      </c>
      <c r="D516" s="32">
        <v>49788</v>
      </c>
      <c r="E516" s="32">
        <v>2298369.24162</v>
      </c>
      <c r="F516" s="32">
        <v>3086060.6412399998</v>
      </c>
      <c r="G516" s="32">
        <v>427837.47484000004</v>
      </c>
      <c r="H516" s="32">
        <v>1724577</v>
      </c>
      <c r="I516" s="32">
        <v>24717</v>
      </c>
      <c r="J516" s="32">
        <v>2177131.4748400003</v>
      </c>
      <c r="K516" s="32">
        <v>913328</v>
      </c>
      <c r="L516" s="32">
        <v>760538</v>
      </c>
      <c r="M516" s="32">
        <v>1673866</v>
      </c>
      <c r="N516" s="32">
        <v>51133.60312</v>
      </c>
      <c r="O516" s="32">
        <v>386228.39951999951</v>
      </c>
      <c r="P516" s="32">
        <v>3850997.4748400003</v>
      </c>
    </row>
    <row r="517" spans="1:50" ht="12.75" x14ac:dyDescent="0.2">
      <c r="A517" s="23" t="s">
        <v>71</v>
      </c>
      <c r="B517" s="32">
        <v>1329310.9875699999</v>
      </c>
      <c r="C517" s="32">
        <v>724526.64706999995</v>
      </c>
      <c r="D517" s="32">
        <v>49695</v>
      </c>
      <c r="E517" s="32">
        <v>2295906.9628099999</v>
      </c>
      <c r="F517" s="32">
        <v>3070128.6098799999</v>
      </c>
      <c r="G517" s="32">
        <v>422982.74884000001</v>
      </c>
      <c r="H517" s="32">
        <v>1726935</v>
      </c>
      <c r="I517" s="32">
        <v>24976</v>
      </c>
      <c r="J517" s="32">
        <v>2174893.74884</v>
      </c>
      <c r="K517" s="32">
        <v>914985</v>
      </c>
      <c r="L517" s="32">
        <v>763957</v>
      </c>
      <c r="M517" s="32">
        <v>1678942</v>
      </c>
      <c r="N517" s="32">
        <v>123867.90359</v>
      </c>
      <c r="O517" s="32">
        <v>421735.94501999905</v>
      </c>
      <c r="P517" s="32">
        <v>3853835.74884</v>
      </c>
    </row>
    <row r="518" spans="1:50" ht="12.75" x14ac:dyDescent="0.2">
      <c r="A518" s="23" t="s">
        <v>89</v>
      </c>
      <c r="B518" s="32">
        <v>1347144.50667</v>
      </c>
      <c r="C518" s="32">
        <v>706103.98398000002</v>
      </c>
      <c r="D518" s="32">
        <v>48117</v>
      </c>
      <c r="E518" s="32">
        <v>2302243.89701</v>
      </c>
      <c r="F518" s="32">
        <v>3056464.88099</v>
      </c>
      <c r="G518" s="32">
        <v>420346.86934000003</v>
      </c>
      <c r="H518" s="32">
        <v>1715499</v>
      </c>
      <c r="I518" s="32">
        <v>25266</v>
      </c>
      <c r="J518" s="32">
        <v>2161111.8693400002</v>
      </c>
      <c r="K518" s="32">
        <v>922483</v>
      </c>
      <c r="L518" s="32">
        <v>764451</v>
      </c>
      <c r="M518" s="32">
        <v>1686934</v>
      </c>
      <c r="N518" s="32">
        <v>122529.56563</v>
      </c>
      <c r="O518" s="32">
        <v>433033.95269000018</v>
      </c>
      <c r="P518" s="32">
        <v>3848045.8693400002</v>
      </c>
    </row>
    <row r="519" spans="1:50" ht="12.75" x14ac:dyDescent="0.2">
      <c r="A519" s="23" t="s">
        <v>72</v>
      </c>
      <c r="B519" s="32">
        <v>1369470.59778</v>
      </c>
      <c r="C519" s="32">
        <v>700910.74076000007</v>
      </c>
      <c r="D519" s="32">
        <v>47934</v>
      </c>
      <c r="E519" s="32">
        <v>2293228.9211499998</v>
      </c>
      <c r="F519" s="32">
        <v>3042073.6619099998</v>
      </c>
      <c r="G519" s="32">
        <v>425555.56334000005</v>
      </c>
      <c r="H519" s="32">
        <v>1719277</v>
      </c>
      <c r="I519" s="32">
        <v>24389</v>
      </c>
      <c r="J519" s="32">
        <v>2169221.5633399999</v>
      </c>
      <c r="K519" s="32">
        <v>945286</v>
      </c>
      <c r="L519" s="32">
        <v>763764</v>
      </c>
      <c r="M519" s="32">
        <v>1709050</v>
      </c>
      <c r="N519" s="32">
        <v>123095.60992</v>
      </c>
      <c r="O519" s="32">
        <v>410177.08643000014</v>
      </c>
      <c r="P519" s="32">
        <v>3878271.5633399999</v>
      </c>
    </row>
    <row r="520" spans="1:50" ht="12.75" x14ac:dyDescent="0.2">
      <c r="A520" s="23" t="s">
        <v>73</v>
      </c>
      <c r="B520" s="32">
        <v>1392191.4365400001</v>
      </c>
      <c r="C520" s="32">
        <v>708925.85135000013</v>
      </c>
      <c r="D520" s="32">
        <v>47699</v>
      </c>
      <c r="E520" s="32">
        <v>2304805.0086599998</v>
      </c>
      <c r="F520" s="32">
        <v>3061429.8600099999</v>
      </c>
      <c r="G520" s="32">
        <v>429941.14584000001</v>
      </c>
      <c r="H520" s="32">
        <v>1759214</v>
      </c>
      <c r="I520" s="32">
        <v>24756</v>
      </c>
      <c r="J520" s="32">
        <v>2213911.1458399999</v>
      </c>
      <c r="K520" s="32">
        <v>950114</v>
      </c>
      <c r="L520" s="32">
        <v>756893</v>
      </c>
      <c r="M520" s="32">
        <v>1707007</v>
      </c>
      <c r="N520" s="32">
        <v>121827.19584</v>
      </c>
      <c r="O520" s="32">
        <v>410875.95487000002</v>
      </c>
      <c r="P520" s="32">
        <v>3920918.1458399999</v>
      </c>
    </row>
    <row r="521" spans="1:50" ht="12.75" x14ac:dyDescent="0.2">
      <c r="A521" s="23" t="s">
        <v>65</v>
      </c>
      <c r="B521" s="32">
        <v>1444020.6205300002</v>
      </c>
      <c r="C521" s="32">
        <v>687187.98528000002</v>
      </c>
      <c r="D521" s="32">
        <v>43876</v>
      </c>
      <c r="E521" s="32">
        <v>2316344.1952399998</v>
      </c>
      <c r="F521" s="32">
        <v>3047408.1805199999</v>
      </c>
      <c r="G521" s="32">
        <v>456923.89034000004</v>
      </c>
      <c r="H521" s="32">
        <v>1750931</v>
      </c>
      <c r="I521" s="32">
        <v>25201</v>
      </c>
      <c r="J521" s="32">
        <v>2233055.8903399999</v>
      </c>
      <c r="K521" s="32">
        <v>964663</v>
      </c>
      <c r="L521" s="32">
        <v>770788</v>
      </c>
      <c r="M521" s="32">
        <v>1735451</v>
      </c>
      <c r="N521" s="32">
        <v>121722.70138</v>
      </c>
      <c r="O521" s="47">
        <v>401199.20932999952</v>
      </c>
      <c r="P521" s="32">
        <v>3968506.8903399999</v>
      </c>
    </row>
    <row r="522" spans="1:50" ht="12.75" x14ac:dyDescent="0.2">
      <c r="A522" s="26">
        <v>2022</v>
      </c>
      <c r="M522" s="32"/>
    </row>
    <row r="523" spans="1:50" ht="12.75" x14ac:dyDescent="0.2">
      <c r="A523" s="23" t="s">
        <v>66</v>
      </c>
      <c r="B523" s="32">
        <v>1446826.6181000001</v>
      </c>
      <c r="C523" s="32">
        <v>683690.13598999986</v>
      </c>
      <c r="D523" s="32">
        <v>43587</v>
      </c>
      <c r="E523" s="32">
        <v>2315327.96954</v>
      </c>
      <c r="F523" s="32">
        <v>3042605.1055299998</v>
      </c>
      <c r="G523" s="32">
        <v>455468.84234000003</v>
      </c>
      <c r="H523" s="32">
        <v>1750121</v>
      </c>
      <c r="I523" s="32">
        <v>23922</v>
      </c>
      <c r="J523" s="32">
        <v>2229511.84234</v>
      </c>
      <c r="K523" s="32">
        <v>958225</v>
      </c>
      <c r="L523" s="32">
        <v>773193</v>
      </c>
      <c r="M523" s="32">
        <v>1731418</v>
      </c>
      <c r="N523" s="32">
        <v>121043.33516</v>
      </c>
      <c r="O523" s="32">
        <v>407458.54612999968</v>
      </c>
      <c r="P523" s="32">
        <v>3960929.84234</v>
      </c>
      <c r="AI523" s="2">
        <f t="shared" ref="AI523:AI535" si="69">R523-B523</f>
        <v>-1446826.6181000001</v>
      </c>
      <c r="AJ523" s="2">
        <f t="shared" ref="AJ523:AJ535" si="70">S523-C523</f>
        <v>-683690.13598999986</v>
      </c>
      <c r="AK523" s="2">
        <f t="shared" ref="AK523:AK535" si="71">T523-D523</f>
        <v>-43587</v>
      </c>
      <c r="AL523" s="2">
        <f t="shared" ref="AL523:AL535" si="72">U523-E523</f>
        <v>-2315327.96954</v>
      </c>
      <c r="AM523" s="2">
        <f t="shared" ref="AM523:AM535" si="73">V523-F523</f>
        <v>-3042605.1055299998</v>
      </c>
      <c r="AN523" s="2">
        <f t="shared" ref="AN523:AN535" si="74">W523-G523</f>
        <v>-455468.84234000003</v>
      </c>
      <c r="AO523" s="2">
        <f t="shared" ref="AO523:AO535" si="75">X523-H523</f>
        <v>-1750121</v>
      </c>
      <c r="AP523" s="2">
        <f t="shared" ref="AP523:AP535" si="76">Y523-I523</f>
        <v>-23922</v>
      </c>
      <c r="AQ523" s="2">
        <f t="shared" ref="AQ523:AQ535" si="77">Z523-J523</f>
        <v>-2229511.84234</v>
      </c>
      <c r="AR523" s="2">
        <f t="shared" ref="AR523:AR535" si="78">AA523-K523</f>
        <v>-958225</v>
      </c>
      <c r="AS523" s="2">
        <f t="shared" ref="AS523:AS535" si="79">AB523-L523</f>
        <v>-773193</v>
      </c>
      <c r="AT523" s="2">
        <f t="shared" ref="AT523:AT535" si="80">AC523-M523</f>
        <v>-1731418</v>
      </c>
      <c r="AU523" s="2">
        <f t="shared" ref="AU523:AU535" si="81">AD523-N523</f>
        <v>-121043.33516</v>
      </c>
      <c r="AV523" s="2">
        <f t="shared" ref="AV523:AV535" si="82">AE523-O523</f>
        <v>-407458.54612999968</v>
      </c>
      <c r="AW523" s="2">
        <f t="shared" ref="AW523:AW535" si="83">AF524-P524</f>
        <v>-3995955.6988400002</v>
      </c>
      <c r="AX523" s="2">
        <f t="shared" ref="AX523:AX535" si="84">AG524-Q524</f>
        <v>0</v>
      </c>
    </row>
    <row r="524" spans="1:50" ht="12.75" x14ac:dyDescent="0.2">
      <c r="A524" s="23" t="s">
        <v>67</v>
      </c>
      <c r="B524" s="32">
        <v>1478246.11164</v>
      </c>
      <c r="C524" s="32">
        <v>704513.75666999992</v>
      </c>
      <c r="D524" s="32">
        <v>43417</v>
      </c>
      <c r="E524" s="32">
        <v>2307335.69961</v>
      </c>
      <c r="F524" s="32">
        <v>3055266.45628</v>
      </c>
      <c r="G524" s="32">
        <v>457576.69884000003</v>
      </c>
      <c r="H524" s="32">
        <v>1772547</v>
      </c>
      <c r="I524" s="32">
        <v>23278</v>
      </c>
      <c r="J524" s="32">
        <v>2253401.6988400002</v>
      </c>
      <c r="K524" s="32">
        <v>970065</v>
      </c>
      <c r="L524" s="32">
        <v>772489</v>
      </c>
      <c r="M524" s="32">
        <v>1742554</v>
      </c>
      <c r="N524" s="32">
        <v>121311.28975</v>
      </c>
      <c r="O524" s="32">
        <v>416245.5793300001</v>
      </c>
      <c r="P524" s="32">
        <v>3995955.6988400002</v>
      </c>
      <c r="AI524" s="2">
        <f t="shared" si="69"/>
        <v>-1478246.11164</v>
      </c>
      <c r="AJ524" s="2">
        <f t="shared" si="70"/>
        <v>-704513.75666999992</v>
      </c>
      <c r="AK524" s="2">
        <f t="shared" si="71"/>
        <v>-43417</v>
      </c>
      <c r="AL524" s="2">
        <f t="shared" si="72"/>
        <v>-2307335.69961</v>
      </c>
      <c r="AM524" s="2">
        <f t="shared" si="73"/>
        <v>-3055266.45628</v>
      </c>
      <c r="AN524" s="2">
        <f t="shared" si="74"/>
        <v>-457576.69884000003</v>
      </c>
      <c r="AO524" s="2">
        <f t="shared" si="75"/>
        <v>-1772547</v>
      </c>
      <c r="AP524" s="2">
        <f t="shared" si="76"/>
        <v>-23278</v>
      </c>
      <c r="AQ524" s="2">
        <f t="shared" si="77"/>
        <v>-2253401.6988400002</v>
      </c>
      <c r="AR524" s="2">
        <f t="shared" si="78"/>
        <v>-970065</v>
      </c>
      <c r="AS524" s="2">
        <f t="shared" si="79"/>
        <v>-772489</v>
      </c>
      <c r="AT524" s="2">
        <f t="shared" si="80"/>
        <v>-1742554</v>
      </c>
      <c r="AU524" s="2">
        <f t="shared" si="81"/>
        <v>-121311.28975</v>
      </c>
      <c r="AV524" s="2">
        <f t="shared" si="82"/>
        <v>-416245.5793300001</v>
      </c>
      <c r="AW524" s="2">
        <f t="shared" si="83"/>
        <v>-4088208.0343399998</v>
      </c>
      <c r="AX524" s="2">
        <f t="shared" si="84"/>
        <v>0</v>
      </c>
    </row>
    <row r="525" spans="1:50" ht="12.75" x14ac:dyDescent="0.2">
      <c r="A525" s="23" t="s">
        <v>63</v>
      </c>
      <c r="B525" s="32">
        <v>1512852.34457</v>
      </c>
      <c r="C525" s="32">
        <v>729069.96787000005</v>
      </c>
      <c r="D525" s="32">
        <v>43106</v>
      </c>
      <c r="E525" s="32">
        <v>2332575.5603299998</v>
      </c>
      <c r="F525" s="32">
        <v>3104751.5281999996</v>
      </c>
      <c r="G525" s="32">
        <v>462819.03434000001</v>
      </c>
      <c r="H525" s="32">
        <v>1940094</v>
      </c>
      <c r="I525" s="32">
        <v>435</v>
      </c>
      <c r="J525" s="32">
        <v>2403348.0343399998</v>
      </c>
      <c r="K525" s="32">
        <v>910634</v>
      </c>
      <c r="L525" s="32">
        <v>774226</v>
      </c>
      <c r="M525" s="32">
        <v>1684860</v>
      </c>
      <c r="N525" s="32">
        <v>120227.29556999999</v>
      </c>
      <c r="O525" s="32">
        <v>409168.54286000051</v>
      </c>
      <c r="P525" s="32">
        <v>4088208.0343399998</v>
      </c>
      <c r="AI525" s="2">
        <f t="shared" si="69"/>
        <v>-1512852.34457</v>
      </c>
      <c r="AJ525" s="2">
        <f t="shared" si="70"/>
        <v>-729069.96787000005</v>
      </c>
      <c r="AK525" s="2">
        <f t="shared" si="71"/>
        <v>-43106</v>
      </c>
      <c r="AL525" s="2">
        <f t="shared" si="72"/>
        <v>-2332575.5603299998</v>
      </c>
      <c r="AM525" s="2">
        <f t="shared" si="73"/>
        <v>-3104751.5281999996</v>
      </c>
      <c r="AN525" s="2">
        <f t="shared" si="74"/>
        <v>-462819.03434000001</v>
      </c>
      <c r="AO525" s="2">
        <f t="shared" si="75"/>
        <v>-1940094</v>
      </c>
      <c r="AP525" s="2">
        <f t="shared" si="76"/>
        <v>-435</v>
      </c>
      <c r="AQ525" s="2">
        <f t="shared" si="77"/>
        <v>-2403348.0343399998</v>
      </c>
      <c r="AR525" s="2">
        <f t="shared" si="78"/>
        <v>-910634</v>
      </c>
      <c r="AS525" s="2">
        <f t="shared" si="79"/>
        <v>-774226</v>
      </c>
      <c r="AT525" s="2">
        <f t="shared" si="80"/>
        <v>-1684860</v>
      </c>
      <c r="AU525" s="2">
        <f t="shared" si="81"/>
        <v>-120227.29556999999</v>
      </c>
      <c r="AV525" s="2">
        <f t="shared" si="82"/>
        <v>-409168.54286000051</v>
      </c>
      <c r="AW525" s="2">
        <f t="shared" si="83"/>
        <v>-4106524.43884</v>
      </c>
      <c r="AX525" s="2">
        <f t="shared" si="84"/>
        <v>0</v>
      </c>
    </row>
    <row r="526" spans="1:50" ht="12.75" x14ac:dyDescent="0.2">
      <c r="A526" s="23" t="s">
        <v>68</v>
      </c>
      <c r="B526" s="32">
        <v>1532282.7484000002</v>
      </c>
      <c r="C526" s="32">
        <v>699628.41209</v>
      </c>
      <c r="D526" s="32">
        <v>43207</v>
      </c>
      <c r="E526" s="32">
        <v>2332507.1244399999</v>
      </c>
      <c r="F526" s="32">
        <v>3075342.5365300002</v>
      </c>
      <c r="G526" s="32">
        <v>474829.43884000008</v>
      </c>
      <c r="H526" s="32">
        <v>1926582</v>
      </c>
      <c r="I526" s="32">
        <v>390</v>
      </c>
      <c r="J526" s="32">
        <v>2401801.43884</v>
      </c>
      <c r="K526" s="32">
        <v>931165</v>
      </c>
      <c r="L526" s="32">
        <v>773558</v>
      </c>
      <c r="M526" s="32">
        <v>1704723</v>
      </c>
      <c r="N526" s="32">
        <v>116914.04265999999</v>
      </c>
      <c r="O526" s="32">
        <v>384186.80343000015</v>
      </c>
      <c r="P526" s="32">
        <v>4106524.43884</v>
      </c>
      <c r="AI526" s="2">
        <f t="shared" si="69"/>
        <v>-1532282.7484000002</v>
      </c>
      <c r="AJ526" s="2">
        <f t="shared" si="70"/>
        <v>-699628.41209</v>
      </c>
      <c r="AK526" s="2">
        <f t="shared" si="71"/>
        <v>-43207</v>
      </c>
      <c r="AL526" s="2">
        <f t="shared" si="72"/>
        <v>-2332507.1244399999</v>
      </c>
      <c r="AM526" s="2">
        <f t="shared" si="73"/>
        <v>-3075342.5365300002</v>
      </c>
      <c r="AN526" s="2">
        <f t="shared" si="74"/>
        <v>-474829.43884000008</v>
      </c>
      <c r="AO526" s="2">
        <f t="shared" si="75"/>
        <v>-1926582</v>
      </c>
      <c r="AP526" s="2">
        <f t="shared" si="76"/>
        <v>-390</v>
      </c>
      <c r="AQ526" s="2">
        <f t="shared" si="77"/>
        <v>-2401801.43884</v>
      </c>
      <c r="AR526" s="2">
        <f t="shared" si="78"/>
        <v>-931165</v>
      </c>
      <c r="AS526" s="2">
        <f t="shared" si="79"/>
        <v>-773558</v>
      </c>
      <c r="AT526" s="2">
        <f t="shared" si="80"/>
        <v>-1704723</v>
      </c>
      <c r="AU526" s="2">
        <f t="shared" si="81"/>
        <v>-116914.04265999999</v>
      </c>
      <c r="AV526" s="2">
        <f t="shared" si="82"/>
        <v>-384186.80343000015</v>
      </c>
      <c r="AW526" s="2">
        <f t="shared" si="83"/>
        <v>-4113697.8843399999</v>
      </c>
      <c r="AX526" s="2">
        <f t="shared" si="84"/>
        <v>0</v>
      </c>
    </row>
    <row r="527" spans="1:50" ht="12.75" x14ac:dyDescent="0.2">
      <c r="A527" s="23" t="s">
        <v>69</v>
      </c>
      <c r="B527" s="32">
        <v>1572229.7977900002</v>
      </c>
      <c r="C527" s="32">
        <v>678784.53652000008</v>
      </c>
      <c r="D527" s="32">
        <v>73137</v>
      </c>
      <c r="E527" s="32">
        <v>2331313.9590599998</v>
      </c>
      <c r="F527" s="32">
        <v>3083235.4955799999</v>
      </c>
      <c r="G527" s="32">
        <v>477403.88433999999</v>
      </c>
      <c r="H527" s="32">
        <v>1964966</v>
      </c>
      <c r="I527" s="32">
        <v>397</v>
      </c>
      <c r="J527" s="32">
        <v>2442766.8843399999</v>
      </c>
      <c r="K527" s="32">
        <v>900900</v>
      </c>
      <c r="L527" s="32">
        <v>770031</v>
      </c>
      <c r="M527" s="32">
        <v>1670931</v>
      </c>
      <c r="N527" s="32">
        <v>117383.46328</v>
      </c>
      <c r="O527" s="32">
        <v>424383.94575000042</v>
      </c>
      <c r="P527" s="32">
        <v>4113697.8843399999</v>
      </c>
      <c r="AI527" s="2">
        <f t="shared" si="69"/>
        <v>-1572229.7977900002</v>
      </c>
      <c r="AJ527" s="2">
        <f t="shared" si="70"/>
        <v>-678784.53652000008</v>
      </c>
      <c r="AK527" s="2">
        <f t="shared" si="71"/>
        <v>-73137</v>
      </c>
      <c r="AL527" s="2">
        <f t="shared" si="72"/>
        <v>-2331313.9590599998</v>
      </c>
      <c r="AM527" s="2">
        <f t="shared" si="73"/>
        <v>-3083235.4955799999</v>
      </c>
      <c r="AN527" s="2">
        <f t="shared" si="74"/>
        <v>-477403.88433999999</v>
      </c>
      <c r="AO527" s="2">
        <f t="shared" si="75"/>
        <v>-1964966</v>
      </c>
      <c r="AP527" s="2">
        <f t="shared" si="76"/>
        <v>-397</v>
      </c>
      <c r="AQ527" s="2">
        <f t="shared" si="77"/>
        <v>-2442766.8843399999</v>
      </c>
      <c r="AR527" s="2">
        <f t="shared" si="78"/>
        <v>-900900</v>
      </c>
      <c r="AS527" s="2">
        <f t="shared" si="79"/>
        <v>-770031</v>
      </c>
      <c r="AT527" s="2">
        <f t="shared" si="80"/>
        <v>-1670931</v>
      </c>
      <c r="AU527" s="2">
        <f t="shared" si="81"/>
        <v>-117383.46328</v>
      </c>
      <c r="AV527" s="2">
        <f t="shared" si="82"/>
        <v>-424383.94575000042</v>
      </c>
      <c r="AW527" s="2">
        <f t="shared" si="83"/>
        <v>-4086293.6637599999</v>
      </c>
      <c r="AX527" s="2">
        <f t="shared" si="84"/>
        <v>0</v>
      </c>
    </row>
    <row r="528" spans="1:50" ht="12.75" x14ac:dyDescent="0.2">
      <c r="A528" s="23" t="s">
        <v>64</v>
      </c>
      <c r="B528" s="32">
        <v>1573324.19496</v>
      </c>
      <c r="C528" s="32">
        <v>658453.71627000009</v>
      </c>
      <c r="D528" s="32">
        <v>70071</v>
      </c>
      <c r="E528" s="32">
        <v>2338463.4694500002</v>
      </c>
      <c r="F528" s="32">
        <v>3066988.1857200004</v>
      </c>
      <c r="G528" s="32">
        <v>472170.66376000002</v>
      </c>
      <c r="H528" s="32">
        <v>1923365</v>
      </c>
      <c r="I528" s="32">
        <v>398</v>
      </c>
      <c r="J528" s="32">
        <v>2395933.6637599999</v>
      </c>
      <c r="K528" s="32">
        <v>918500</v>
      </c>
      <c r="L528" s="32">
        <v>771860</v>
      </c>
      <c r="M528" s="32">
        <v>1690360</v>
      </c>
      <c r="N528" s="32">
        <v>115477.16768000001</v>
      </c>
      <c r="O528" s="32">
        <v>438541.54924000049</v>
      </c>
      <c r="P528" s="32">
        <v>4086293.6637599999</v>
      </c>
      <c r="AI528" s="2">
        <f t="shared" si="69"/>
        <v>-1573324.19496</v>
      </c>
      <c r="AJ528" s="2">
        <f t="shared" si="70"/>
        <v>-658453.71627000009</v>
      </c>
      <c r="AK528" s="2">
        <f t="shared" si="71"/>
        <v>-70071</v>
      </c>
      <c r="AL528" s="2">
        <f t="shared" si="72"/>
        <v>-2338463.4694500002</v>
      </c>
      <c r="AM528" s="2">
        <f t="shared" si="73"/>
        <v>-3066988.1857200004</v>
      </c>
      <c r="AN528" s="2">
        <f t="shared" si="74"/>
        <v>-472170.66376000002</v>
      </c>
      <c r="AO528" s="2">
        <f t="shared" si="75"/>
        <v>-1923365</v>
      </c>
      <c r="AP528" s="2">
        <f t="shared" si="76"/>
        <v>-398</v>
      </c>
      <c r="AQ528" s="2">
        <f t="shared" si="77"/>
        <v>-2395933.6637599999</v>
      </c>
      <c r="AR528" s="2">
        <f t="shared" si="78"/>
        <v>-918500</v>
      </c>
      <c r="AS528" s="2">
        <f t="shared" si="79"/>
        <v>-771860</v>
      </c>
      <c r="AT528" s="2">
        <f t="shared" si="80"/>
        <v>-1690360</v>
      </c>
      <c r="AU528" s="2">
        <f t="shared" si="81"/>
        <v>-115477.16768000001</v>
      </c>
      <c r="AV528" s="2">
        <f t="shared" si="82"/>
        <v>-438541.54924000049</v>
      </c>
      <c r="AW528" s="2">
        <f t="shared" si="83"/>
        <v>-4067923.5757599999</v>
      </c>
      <c r="AX528" s="2">
        <f t="shared" si="84"/>
        <v>0</v>
      </c>
    </row>
    <row r="529" spans="1:53" ht="12.75" x14ac:dyDescent="0.2">
      <c r="A529" s="23" t="s">
        <v>70</v>
      </c>
      <c r="B529" s="32">
        <v>1562309.00572</v>
      </c>
      <c r="C529" s="32">
        <v>652201.71111000003</v>
      </c>
      <c r="D529" s="32">
        <v>69885</v>
      </c>
      <c r="E529" s="32">
        <v>2339652.1469399999</v>
      </c>
      <c r="F529" s="32">
        <v>3061738.8580499999</v>
      </c>
      <c r="G529" s="32">
        <v>487456.57576000004</v>
      </c>
      <c r="H529" s="32">
        <v>1882441</v>
      </c>
      <c r="I529" s="32">
        <v>383</v>
      </c>
      <c r="J529" s="32">
        <v>2370280.5757599999</v>
      </c>
      <c r="K529" s="32">
        <v>925880</v>
      </c>
      <c r="L529" s="32">
        <v>771763</v>
      </c>
      <c r="M529" s="32">
        <v>1697643</v>
      </c>
      <c r="N529" s="32">
        <v>115113.37212999999</v>
      </c>
      <c r="O529" s="32">
        <v>441010.91587999981</v>
      </c>
      <c r="P529" s="32">
        <v>4067923.5757599999</v>
      </c>
      <c r="AI529" s="2">
        <f t="shared" si="69"/>
        <v>-1562309.00572</v>
      </c>
      <c r="AJ529" s="2">
        <f t="shared" si="70"/>
        <v>-652201.71111000003</v>
      </c>
      <c r="AK529" s="2">
        <f t="shared" si="71"/>
        <v>-69885</v>
      </c>
      <c r="AL529" s="2">
        <f t="shared" si="72"/>
        <v>-2339652.1469399999</v>
      </c>
      <c r="AM529" s="2">
        <f t="shared" si="73"/>
        <v>-3061738.8580499999</v>
      </c>
      <c r="AN529" s="2">
        <f t="shared" si="74"/>
        <v>-487456.57576000004</v>
      </c>
      <c r="AO529" s="2">
        <f t="shared" si="75"/>
        <v>-1882441</v>
      </c>
      <c r="AP529" s="2">
        <f t="shared" si="76"/>
        <v>-383</v>
      </c>
      <c r="AQ529" s="2">
        <f t="shared" si="77"/>
        <v>-2370280.5757599999</v>
      </c>
      <c r="AR529" s="2">
        <f t="shared" si="78"/>
        <v>-925880</v>
      </c>
      <c r="AS529" s="2">
        <f t="shared" si="79"/>
        <v>-771763</v>
      </c>
      <c r="AT529" s="2">
        <f t="shared" si="80"/>
        <v>-1697643</v>
      </c>
      <c r="AU529" s="2">
        <f t="shared" si="81"/>
        <v>-115113.37212999999</v>
      </c>
      <c r="AV529" s="2">
        <f t="shared" si="82"/>
        <v>-441010.91587999981</v>
      </c>
      <c r="AW529" s="2">
        <f t="shared" si="83"/>
        <v>-4040576.8427599999</v>
      </c>
      <c r="AX529" s="2">
        <f t="shared" si="84"/>
        <v>0</v>
      </c>
    </row>
    <row r="530" spans="1:53" ht="12.75" x14ac:dyDescent="0.2">
      <c r="A530" s="23" t="s">
        <v>71</v>
      </c>
      <c r="B530" s="32">
        <v>1571378.9561900001</v>
      </c>
      <c r="C530" s="32">
        <v>616776.11849999987</v>
      </c>
      <c r="D530" s="32">
        <v>69833</v>
      </c>
      <c r="E530" s="32">
        <v>2343205.3221200001</v>
      </c>
      <c r="F530" s="32">
        <v>3029814.44062</v>
      </c>
      <c r="G530" s="32">
        <v>488404.84276000003</v>
      </c>
      <c r="H530" s="32">
        <v>1858451</v>
      </c>
      <c r="I530" s="32">
        <v>387</v>
      </c>
      <c r="J530" s="32">
        <v>2347242.8427599999</v>
      </c>
      <c r="K530" s="32">
        <v>921559</v>
      </c>
      <c r="L530" s="32">
        <v>771775</v>
      </c>
      <c r="M530" s="32">
        <v>1693334</v>
      </c>
      <c r="N530" s="32">
        <v>113177.94158</v>
      </c>
      <c r="O530" s="32">
        <v>447438.61246999993</v>
      </c>
      <c r="P530" s="32">
        <v>4040576.8427599999</v>
      </c>
      <c r="AI530" s="2">
        <f t="shared" si="69"/>
        <v>-1571378.9561900001</v>
      </c>
      <c r="AJ530" s="2">
        <f t="shared" si="70"/>
        <v>-616776.11849999987</v>
      </c>
      <c r="AK530" s="2">
        <f t="shared" si="71"/>
        <v>-69833</v>
      </c>
      <c r="AL530" s="2">
        <f t="shared" si="72"/>
        <v>-2343205.3221200001</v>
      </c>
      <c r="AM530" s="2">
        <f t="shared" si="73"/>
        <v>-3029814.44062</v>
      </c>
      <c r="AN530" s="2">
        <f t="shared" si="74"/>
        <v>-488404.84276000003</v>
      </c>
      <c r="AO530" s="2">
        <f t="shared" si="75"/>
        <v>-1858451</v>
      </c>
      <c r="AP530" s="2">
        <f t="shared" si="76"/>
        <v>-387</v>
      </c>
      <c r="AQ530" s="2">
        <f t="shared" si="77"/>
        <v>-2347242.8427599999</v>
      </c>
      <c r="AR530" s="2">
        <f t="shared" si="78"/>
        <v>-921559</v>
      </c>
      <c r="AS530" s="2">
        <f t="shared" si="79"/>
        <v>-771775</v>
      </c>
      <c r="AT530" s="2">
        <f t="shared" si="80"/>
        <v>-1693334</v>
      </c>
      <c r="AU530" s="2">
        <f t="shared" si="81"/>
        <v>-113177.94158</v>
      </c>
      <c r="AV530" s="2">
        <f t="shared" si="82"/>
        <v>-447438.61246999993</v>
      </c>
      <c r="AW530" s="2">
        <f t="shared" si="83"/>
        <v>-4074299.28376</v>
      </c>
      <c r="AX530" s="2">
        <f t="shared" si="84"/>
        <v>0</v>
      </c>
    </row>
    <row r="531" spans="1:53" ht="12.75" x14ac:dyDescent="0.2">
      <c r="A531" s="23" t="s">
        <v>89</v>
      </c>
      <c r="B531" s="32">
        <v>1513640.7260900002</v>
      </c>
      <c r="C531" s="32">
        <v>678678.59776000003</v>
      </c>
      <c r="D531" s="32">
        <v>75662</v>
      </c>
      <c r="E531" s="32">
        <v>2358004.1332700001</v>
      </c>
      <c r="F531" s="32">
        <v>3112344.7310300004</v>
      </c>
      <c r="G531" s="32">
        <v>490844.28376000002</v>
      </c>
      <c r="H531" s="32">
        <v>1876942</v>
      </c>
      <c r="I531" s="32">
        <v>384</v>
      </c>
      <c r="J531" s="32">
        <v>2368170.28376</v>
      </c>
      <c r="K531" s="32">
        <v>933122</v>
      </c>
      <c r="L531" s="32">
        <v>773007</v>
      </c>
      <c r="M531" s="32">
        <v>1706129</v>
      </c>
      <c r="N531" s="32">
        <v>111311.21732</v>
      </c>
      <c r="O531" s="32">
        <v>440374.95603999944</v>
      </c>
      <c r="P531" s="32">
        <v>4074299.28376</v>
      </c>
      <c r="AI531" s="2">
        <f t="shared" si="69"/>
        <v>-1513640.7260900002</v>
      </c>
      <c r="AJ531" s="2">
        <f t="shared" si="70"/>
        <v>-678678.59776000003</v>
      </c>
      <c r="AK531" s="2">
        <f t="shared" si="71"/>
        <v>-75662</v>
      </c>
      <c r="AL531" s="2">
        <f t="shared" si="72"/>
        <v>-2358004.1332700001</v>
      </c>
      <c r="AM531" s="2">
        <f t="shared" si="73"/>
        <v>-3112344.7310300004</v>
      </c>
      <c r="AN531" s="2">
        <f t="shared" si="74"/>
        <v>-490844.28376000002</v>
      </c>
      <c r="AO531" s="2">
        <f t="shared" si="75"/>
        <v>-1876942</v>
      </c>
      <c r="AP531" s="2">
        <f t="shared" si="76"/>
        <v>-384</v>
      </c>
      <c r="AQ531" s="2">
        <f t="shared" si="77"/>
        <v>-2368170.28376</v>
      </c>
      <c r="AR531" s="2">
        <f t="shared" si="78"/>
        <v>-933122</v>
      </c>
      <c r="AS531" s="2">
        <f t="shared" si="79"/>
        <v>-773007</v>
      </c>
      <c r="AT531" s="2">
        <f t="shared" si="80"/>
        <v>-1706129</v>
      </c>
      <c r="AU531" s="2">
        <f t="shared" si="81"/>
        <v>-111311.21732</v>
      </c>
      <c r="AV531" s="2">
        <f t="shared" si="82"/>
        <v>-440374.95603999944</v>
      </c>
      <c r="AW531" s="2">
        <f t="shared" si="83"/>
        <v>-4068798.6010099999</v>
      </c>
      <c r="AX531" s="2">
        <f t="shared" si="84"/>
        <v>0</v>
      </c>
    </row>
    <row r="532" spans="1:53" ht="12.75" x14ac:dyDescent="0.2">
      <c r="A532" s="23" t="s">
        <v>72</v>
      </c>
      <c r="B532" s="32">
        <v>1468098.1331</v>
      </c>
      <c r="C532" s="32">
        <v>694304.25390999997</v>
      </c>
      <c r="D532" s="32">
        <v>75784</v>
      </c>
      <c r="E532" s="32">
        <v>2390107.1263299999</v>
      </c>
      <c r="F532" s="32">
        <v>3160195.3802399999</v>
      </c>
      <c r="G532" s="32">
        <v>490966.60100999998</v>
      </c>
      <c r="H532" s="32">
        <v>1872270</v>
      </c>
      <c r="I532" s="32">
        <v>376</v>
      </c>
      <c r="J532" s="32">
        <v>2363612.6010099999</v>
      </c>
      <c r="K532" s="32">
        <v>933493</v>
      </c>
      <c r="L532" s="32">
        <v>771693</v>
      </c>
      <c r="M532" s="32">
        <v>1705186</v>
      </c>
      <c r="N532" s="32">
        <v>111608.04595999999</v>
      </c>
      <c r="O532" s="32">
        <v>447886.86637000018</v>
      </c>
      <c r="P532" s="32">
        <v>4068798.6010099999</v>
      </c>
      <c r="AI532" s="2">
        <f t="shared" si="69"/>
        <v>-1468098.1331</v>
      </c>
      <c r="AJ532" s="2">
        <f t="shared" si="70"/>
        <v>-694304.25390999997</v>
      </c>
      <c r="AK532" s="2">
        <f t="shared" si="71"/>
        <v>-75784</v>
      </c>
      <c r="AL532" s="2">
        <f t="shared" si="72"/>
        <v>-2390107.1263299999</v>
      </c>
      <c r="AM532" s="2">
        <f t="shared" si="73"/>
        <v>-3160195.3802399999</v>
      </c>
      <c r="AN532" s="2">
        <f t="shared" si="74"/>
        <v>-490966.60100999998</v>
      </c>
      <c r="AO532" s="2">
        <f t="shared" si="75"/>
        <v>-1872270</v>
      </c>
      <c r="AP532" s="2">
        <f t="shared" si="76"/>
        <v>-376</v>
      </c>
      <c r="AQ532" s="2">
        <f t="shared" si="77"/>
        <v>-2363612.6010099999</v>
      </c>
      <c r="AR532" s="2">
        <f t="shared" si="78"/>
        <v>-933493</v>
      </c>
      <c r="AS532" s="2">
        <f t="shared" si="79"/>
        <v>-771693</v>
      </c>
      <c r="AT532" s="2">
        <f t="shared" si="80"/>
        <v>-1705186</v>
      </c>
      <c r="AU532" s="2">
        <f t="shared" si="81"/>
        <v>-111608.04595999999</v>
      </c>
      <c r="AV532" s="2">
        <f t="shared" si="82"/>
        <v>-447886.86637000018</v>
      </c>
      <c r="AW532" s="2">
        <f t="shared" si="83"/>
        <v>-4109948.4560099998</v>
      </c>
      <c r="AX532" s="2">
        <f t="shared" si="84"/>
        <v>0</v>
      </c>
    </row>
    <row r="533" spans="1:53" ht="12.75" x14ac:dyDescent="0.2">
      <c r="A533" s="23" t="s">
        <v>73</v>
      </c>
      <c r="B533" s="32">
        <v>1499836.5125199999</v>
      </c>
      <c r="C533" s="32">
        <v>701269.99141000002</v>
      </c>
      <c r="D533" s="32">
        <v>75709</v>
      </c>
      <c r="E533" s="32">
        <v>2413306.6993999998</v>
      </c>
      <c r="F533" s="32">
        <v>3190285.6908099996</v>
      </c>
      <c r="G533" s="32">
        <v>495008.45600999997</v>
      </c>
      <c r="H533" s="32">
        <v>1899193</v>
      </c>
      <c r="I533" s="32">
        <v>419</v>
      </c>
      <c r="J533" s="32">
        <v>2394620.4560099998</v>
      </c>
      <c r="K533" s="32">
        <v>950388</v>
      </c>
      <c r="L533" s="32">
        <v>764940</v>
      </c>
      <c r="M533" s="32">
        <v>1715328</v>
      </c>
      <c r="N533" s="32">
        <v>114351.77576999999</v>
      </c>
      <c r="O533" s="32">
        <v>465821.97154999897</v>
      </c>
      <c r="P533" s="32">
        <v>4109948.4560099998</v>
      </c>
      <c r="AI533" s="2">
        <f t="shared" si="69"/>
        <v>-1499836.5125199999</v>
      </c>
      <c r="AJ533" s="2">
        <f t="shared" si="70"/>
        <v>-701269.99141000002</v>
      </c>
      <c r="AK533" s="2">
        <f t="shared" si="71"/>
        <v>-75709</v>
      </c>
      <c r="AL533" s="2">
        <f t="shared" si="72"/>
        <v>-2413306.6993999998</v>
      </c>
      <c r="AM533" s="2">
        <f t="shared" si="73"/>
        <v>-3190285.6908099996</v>
      </c>
      <c r="AN533" s="2">
        <f t="shared" si="74"/>
        <v>-495008.45600999997</v>
      </c>
      <c r="AO533" s="2">
        <f t="shared" si="75"/>
        <v>-1899193</v>
      </c>
      <c r="AP533" s="2">
        <f t="shared" si="76"/>
        <v>-419</v>
      </c>
      <c r="AQ533" s="2">
        <f t="shared" si="77"/>
        <v>-2394620.4560099998</v>
      </c>
      <c r="AR533" s="2">
        <f t="shared" si="78"/>
        <v>-950388</v>
      </c>
      <c r="AS533" s="2">
        <f t="shared" si="79"/>
        <v>-764940</v>
      </c>
      <c r="AT533" s="2">
        <f t="shared" si="80"/>
        <v>-1715328</v>
      </c>
      <c r="AU533" s="2">
        <f t="shared" si="81"/>
        <v>-114351.77576999999</v>
      </c>
      <c r="AV533" s="2">
        <f t="shared" si="82"/>
        <v>-465821.97154999897</v>
      </c>
      <c r="AW533" s="2">
        <f t="shared" si="83"/>
        <v>-4154600.0915099997</v>
      </c>
      <c r="AX533" s="2">
        <f t="shared" si="84"/>
        <v>0</v>
      </c>
    </row>
    <row r="534" spans="1:53" ht="12.75" x14ac:dyDescent="0.2">
      <c r="A534" s="23" t="s">
        <v>65</v>
      </c>
      <c r="B534" s="32">
        <v>1518740.3590899999</v>
      </c>
      <c r="C534" s="32">
        <v>713897.18522999994</v>
      </c>
      <c r="D534" s="32">
        <v>87293</v>
      </c>
      <c r="E534" s="32">
        <v>2420322.2917300002</v>
      </c>
      <c r="F534" s="32">
        <v>3221512.0005199998</v>
      </c>
      <c r="G534" s="32">
        <v>523121.09150999994</v>
      </c>
      <c r="H534" s="32">
        <v>1899938</v>
      </c>
      <c r="I534" s="32">
        <v>448</v>
      </c>
      <c r="J534" s="32">
        <v>2423507.0915099997</v>
      </c>
      <c r="K534" s="32">
        <v>966390</v>
      </c>
      <c r="L534" s="32">
        <v>764703</v>
      </c>
      <c r="M534" s="32">
        <v>1731093</v>
      </c>
      <c r="N534" s="32">
        <v>115743.51333</v>
      </c>
      <c r="O534" s="32">
        <v>469909.23120999988</v>
      </c>
      <c r="P534" s="32">
        <v>4154600.0915099997</v>
      </c>
      <c r="AI534" s="2">
        <f t="shared" si="69"/>
        <v>-1518740.3590899999</v>
      </c>
      <c r="AJ534" s="2">
        <f t="shared" si="70"/>
        <v>-713897.18522999994</v>
      </c>
      <c r="AK534" s="2">
        <f t="shared" si="71"/>
        <v>-87293</v>
      </c>
      <c r="AL534" s="2">
        <f t="shared" si="72"/>
        <v>-2420322.2917300002</v>
      </c>
      <c r="AM534" s="2">
        <f t="shared" si="73"/>
        <v>-3221512.0005199998</v>
      </c>
      <c r="AN534" s="2">
        <f t="shared" si="74"/>
        <v>-523121.09150999994</v>
      </c>
      <c r="AO534" s="2">
        <f t="shared" si="75"/>
        <v>-1899938</v>
      </c>
      <c r="AP534" s="2">
        <f t="shared" si="76"/>
        <v>-448</v>
      </c>
      <c r="AQ534" s="2">
        <f t="shared" si="77"/>
        <v>-2423507.0915099997</v>
      </c>
      <c r="AR534" s="2">
        <f t="shared" si="78"/>
        <v>-966390</v>
      </c>
      <c r="AS534" s="2">
        <f t="shared" si="79"/>
        <v>-764703</v>
      </c>
      <c r="AT534" s="2">
        <f t="shared" si="80"/>
        <v>-1731093</v>
      </c>
      <c r="AU534" s="2">
        <f t="shared" si="81"/>
        <v>-115743.51333</v>
      </c>
      <c r="AV534" s="2">
        <f t="shared" si="82"/>
        <v>-469909.23120999988</v>
      </c>
      <c r="AW534" s="2">
        <f t="shared" si="83"/>
        <v>0</v>
      </c>
      <c r="AX534" s="2">
        <f t="shared" si="84"/>
        <v>0</v>
      </c>
    </row>
    <row r="535" spans="1:53" ht="12.75" x14ac:dyDescent="0.2">
      <c r="A535" s="26">
        <v>2023</v>
      </c>
      <c r="AI535" s="2">
        <f t="shared" si="69"/>
        <v>0</v>
      </c>
      <c r="AJ535" s="2">
        <f t="shared" si="70"/>
        <v>0</v>
      </c>
      <c r="AK535" s="2">
        <f t="shared" si="71"/>
        <v>0</v>
      </c>
      <c r="AL535" s="2">
        <f t="shared" si="72"/>
        <v>0</v>
      </c>
      <c r="AM535" s="2">
        <f t="shared" si="73"/>
        <v>0</v>
      </c>
      <c r="AN535" s="2">
        <f t="shared" si="74"/>
        <v>0</v>
      </c>
      <c r="AO535" s="2">
        <f t="shared" si="75"/>
        <v>0</v>
      </c>
      <c r="AP535" s="2">
        <f t="shared" si="76"/>
        <v>0</v>
      </c>
      <c r="AQ535" s="2">
        <f t="shared" si="77"/>
        <v>0</v>
      </c>
      <c r="AR535" s="2">
        <f t="shared" si="78"/>
        <v>0</v>
      </c>
      <c r="AS535" s="2">
        <f t="shared" si="79"/>
        <v>0</v>
      </c>
      <c r="AT535" s="2">
        <f t="shared" si="80"/>
        <v>0</v>
      </c>
      <c r="AU535" s="2">
        <f t="shared" si="81"/>
        <v>0</v>
      </c>
      <c r="AV535" s="2">
        <f t="shared" si="82"/>
        <v>0</v>
      </c>
      <c r="AW535" s="2">
        <f t="shared" si="83"/>
        <v>-4211497.42851</v>
      </c>
      <c r="AX535" s="2">
        <f t="shared" si="84"/>
        <v>0</v>
      </c>
      <c r="AY535" s="2">
        <f t="shared" ref="AY535:AY547" si="85">AH536-R536</f>
        <v>0</v>
      </c>
      <c r="AZ535" s="2">
        <f t="shared" ref="AZ535:AZ547" si="86">AI536-S536</f>
        <v>-1589605.9924999997</v>
      </c>
      <c r="BA535" s="2">
        <f t="shared" ref="BA535:BA547" si="87">AJ536-T536</f>
        <v>-707433.27967000008</v>
      </c>
    </row>
    <row r="536" spans="1:53" ht="12.75" x14ac:dyDescent="0.2">
      <c r="A536" s="23" t="s">
        <v>66</v>
      </c>
      <c r="B536" s="32">
        <v>1589605.9924999997</v>
      </c>
      <c r="C536" s="32">
        <v>707433.27967000008</v>
      </c>
      <c r="D536" s="32">
        <v>87013</v>
      </c>
      <c r="E536" s="32">
        <v>2418268.4953899998</v>
      </c>
      <c r="F536" s="32">
        <v>3212714.7750599999</v>
      </c>
      <c r="G536" s="32">
        <v>517981.42851</v>
      </c>
      <c r="H536" s="32">
        <v>1960875</v>
      </c>
      <c r="I536" s="32">
        <v>457</v>
      </c>
      <c r="J536" s="32">
        <v>2479313.42851</v>
      </c>
      <c r="K536" s="32">
        <v>967014</v>
      </c>
      <c r="L536" s="32">
        <v>765170</v>
      </c>
      <c r="M536" s="32">
        <v>1732184</v>
      </c>
      <c r="N536" s="32">
        <v>117276.31623000001</v>
      </c>
      <c r="O536" s="32">
        <v>473547.02281999961</v>
      </c>
      <c r="P536" s="32">
        <v>4211497.42851</v>
      </c>
      <c r="AI536" s="2">
        <f>R536-B536</f>
        <v>-1589605.9924999997</v>
      </c>
      <c r="AJ536" s="2">
        <f t="shared" ref="AJ536:AV547" si="88">S536-C536</f>
        <v>-707433.27967000008</v>
      </c>
      <c r="AK536" s="2">
        <f t="shared" si="88"/>
        <v>-87013</v>
      </c>
      <c r="AL536" s="2">
        <f t="shared" si="88"/>
        <v>-2418268.4953899998</v>
      </c>
      <c r="AM536" s="2">
        <f t="shared" si="88"/>
        <v>-3212714.7750599999</v>
      </c>
      <c r="AN536" s="2">
        <f t="shared" si="88"/>
        <v>-517981.42851</v>
      </c>
      <c r="AO536" s="2">
        <f t="shared" si="88"/>
        <v>-1960875</v>
      </c>
      <c r="AP536" s="2">
        <f t="shared" si="88"/>
        <v>-457</v>
      </c>
      <c r="AQ536" s="2">
        <f t="shared" si="88"/>
        <v>-2479313.42851</v>
      </c>
      <c r="AR536" s="2">
        <f t="shared" si="88"/>
        <v>-967014</v>
      </c>
      <c r="AS536" s="2">
        <f t="shared" si="88"/>
        <v>-765170</v>
      </c>
      <c r="AT536" s="2">
        <f t="shared" si="88"/>
        <v>-1732184</v>
      </c>
      <c r="AU536" s="2">
        <f t="shared" si="88"/>
        <v>-117276.31623000001</v>
      </c>
      <c r="AV536" s="2">
        <f t="shared" si="88"/>
        <v>-473547.02281999961</v>
      </c>
      <c r="AW536" s="2">
        <f t="shared" ref="AW536:AW547" si="89">AF537-P537</f>
        <v>-4284772.5795099996</v>
      </c>
      <c r="AX536" s="2">
        <f t="shared" ref="AX536:AX547" si="90">AG537-Q537</f>
        <v>0</v>
      </c>
      <c r="AY536" s="2">
        <f t="shared" si="85"/>
        <v>0</v>
      </c>
      <c r="AZ536" s="2">
        <f t="shared" si="86"/>
        <v>-1644809.5373</v>
      </c>
      <c r="BA536" s="2">
        <f t="shared" si="87"/>
        <v>-721747.31520000007</v>
      </c>
    </row>
    <row r="537" spans="1:53" ht="12.75" x14ac:dyDescent="0.2">
      <c r="A537" s="23" t="s">
        <v>67</v>
      </c>
      <c r="B537" s="32">
        <v>1644809.5373</v>
      </c>
      <c r="C537" s="32">
        <v>721747.31520000007</v>
      </c>
      <c r="D537" s="32">
        <v>86962</v>
      </c>
      <c r="E537" s="32">
        <v>2428234.6389600001</v>
      </c>
      <c r="F537" s="32">
        <v>3236943.9541600002</v>
      </c>
      <c r="G537" s="32">
        <v>523752.57950999989</v>
      </c>
      <c r="H537" s="32">
        <v>2059849</v>
      </c>
      <c r="I537" s="32">
        <v>455</v>
      </c>
      <c r="J537" s="32">
        <v>2584056.5795100001</v>
      </c>
      <c r="K537" s="32">
        <v>977505</v>
      </c>
      <c r="L537" s="32">
        <v>723211</v>
      </c>
      <c r="M537" s="32">
        <v>1700716</v>
      </c>
      <c r="N537" s="32">
        <v>115564.48556999999</v>
      </c>
      <c r="O537" s="32">
        <v>481416.42638000101</v>
      </c>
      <c r="P537" s="32">
        <v>4284772.5795099996</v>
      </c>
      <c r="AI537" s="2">
        <f t="shared" ref="AI537:AI547" si="91">R537-B537</f>
        <v>-1644809.5373</v>
      </c>
      <c r="AJ537" s="2">
        <f t="shared" si="88"/>
        <v>-721747.31520000007</v>
      </c>
      <c r="AK537" s="2">
        <f t="shared" si="88"/>
        <v>-86962</v>
      </c>
      <c r="AL537" s="2">
        <f t="shared" si="88"/>
        <v>-2428234.6389600001</v>
      </c>
      <c r="AM537" s="2">
        <f t="shared" si="88"/>
        <v>-3236943.9541600002</v>
      </c>
      <c r="AN537" s="2">
        <f t="shared" si="88"/>
        <v>-523752.57950999989</v>
      </c>
      <c r="AO537" s="2">
        <f t="shared" si="88"/>
        <v>-2059849</v>
      </c>
      <c r="AP537" s="2">
        <f t="shared" si="88"/>
        <v>-455</v>
      </c>
      <c r="AQ537" s="2">
        <f t="shared" si="88"/>
        <v>-2584056.5795100001</v>
      </c>
      <c r="AR537" s="2">
        <f t="shared" si="88"/>
        <v>-977505</v>
      </c>
      <c r="AS537" s="2">
        <f t="shared" si="88"/>
        <v>-723211</v>
      </c>
      <c r="AT537" s="2">
        <f t="shared" si="88"/>
        <v>-1700716</v>
      </c>
      <c r="AU537" s="2">
        <f t="shared" si="88"/>
        <v>-115564.48556999999</v>
      </c>
      <c r="AV537" s="2">
        <f t="shared" si="88"/>
        <v>-481416.42638000101</v>
      </c>
      <c r="AW537" s="2">
        <f t="shared" si="89"/>
        <v>-4355239.7300100001</v>
      </c>
      <c r="AX537" s="2">
        <f t="shared" si="90"/>
        <v>0</v>
      </c>
      <c r="AY537" s="2">
        <f t="shared" si="85"/>
        <v>0</v>
      </c>
      <c r="AZ537" s="2">
        <f t="shared" si="86"/>
        <v>-1693669.4998999999</v>
      </c>
      <c r="BA537" s="2">
        <f t="shared" si="87"/>
        <v>-736467.56511000008</v>
      </c>
    </row>
    <row r="538" spans="1:53" ht="12.75" x14ac:dyDescent="0.2">
      <c r="A538" s="23" t="s">
        <v>63</v>
      </c>
      <c r="B538" s="32">
        <v>1693669.4998999999</v>
      </c>
      <c r="C538" s="32">
        <v>736467.56511000008</v>
      </c>
      <c r="D538" s="32">
        <v>87415</v>
      </c>
      <c r="E538" s="32">
        <v>2438964.3274400001</v>
      </c>
      <c r="F538" s="32">
        <v>3262846.89255</v>
      </c>
      <c r="G538" s="32">
        <v>535079.73000999994</v>
      </c>
      <c r="H538" s="32">
        <v>2087920</v>
      </c>
      <c r="I538" s="32">
        <v>441</v>
      </c>
      <c r="J538" s="32">
        <v>2623440.7300100001</v>
      </c>
      <c r="K538" s="32">
        <v>1006803</v>
      </c>
      <c r="L538" s="32">
        <v>724996</v>
      </c>
      <c r="M538" s="32">
        <v>1731799</v>
      </c>
      <c r="N538" s="32">
        <v>116994.70735</v>
      </c>
      <c r="O538" s="32">
        <v>484281.95509000029</v>
      </c>
      <c r="P538" s="32">
        <v>4355239.7300100001</v>
      </c>
      <c r="AI538" s="2">
        <f t="shared" si="91"/>
        <v>-1693669.4998999999</v>
      </c>
      <c r="AJ538" s="2">
        <f t="shared" si="88"/>
        <v>-736467.56511000008</v>
      </c>
      <c r="AK538" s="2">
        <f t="shared" si="88"/>
        <v>-87415</v>
      </c>
      <c r="AL538" s="2">
        <f t="shared" si="88"/>
        <v>-2438964.3274400001</v>
      </c>
      <c r="AM538" s="2">
        <f t="shared" si="88"/>
        <v>-3262846.89255</v>
      </c>
      <c r="AN538" s="2">
        <f t="shared" si="88"/>
        <v>-535079.73000999994</v>
      </c>
      <c r="AO538" s="2">
        <f t="shared" si="88"/>
        <v>-2087920</v>
      </c>
      <c r="AP538" s="2">
        <f t="shared" si="88"/>
        <v>-441</v>
      </c>
      <c r="AQ538" s="2">
        <f t="shared" si="88"/>
        <v>-2623440.7300100001</v>
      </c>
      <c r="AR538" s="2">
        <f t="shared" si="88"/>
        <v>-1006803</v>
      </c>
      <c r="AS538" s="2">
        <f t="shared" si="88"/>
        <v>-724996</v>
      </c>
      <c r="AT538" s="2">
        <f t="shared" si="88"/>
        <v>-1731799</v>
      </c>
      <c r="AU538" s="2">
        <f t="shared" si="88"/>
        <v>-116994.70735</v>
      </c>
      <c r="AV538" s="2">
        <f t="shared" si="88"/>
        <v>-484281.95509000029</v>
      </c>
      <c r="AW538" s="2">
        <f t="shared" si="89"/>
        <v>-4334797.9045099998</v>
      </c>
      <c r="AX538" s="2">
        <f t="shared" si="90"/>
        <v>0</v>
      </c>
      <c r="AY538" s="2">
        <f t="shared" si="85"/>
        <v>0</v>
      </c>
      <c r="AZ538" s="2">
        <f t="shared" si="86"/>
        <v>-1702163.9884799998</v>
      </c>
      <c r="BA538" s="2">
        <f t="shared" si="87"/>
        <v>-718569.16767999995</v>
      </c>
    </row>
    <row r="539" spans="1:53" ht="12.75" x14ac:dyDescent="0.2">
      <c r="A539" s="23" t="s">
        <v>68</v>
      </c>
      <c r="B539" s="32">
        <v>1702163.9884799998</v>
      </c>
      <c r="C539" s="32">
        <v>718569.16767999995</v>
      </c>
      <c r="D539" s="32">
        <v>87913</v>
      </c>
      <c r="E539" s="32">
        <v>2434757.1494100001</v>
      </c>
      <c r="F539" s="32">
        <v>3241239.31709</v>
      </c>
      <c r="G539" s="32">
        <v>545065.90451000002</v>
      </c>
      <c r="H539" s="32">
        <v>2051173</v>
      </c>
      <c r="I539" s="32">
        <v>459</v>
      </c>
      <c r="J539" s="32">
        <v>2596697.9045099998</v>
      </c>
      <c r="K539" s="32">
        <v>1012824</v>
      </c>
      <c r="L539" s="32">
        <v>725276</v>
      </c>
      <c r="M539" s="32">
        <v>1738100</v>
      </c>
      <c r="N539" s="32">
        <v>117149.29654000001</v>
      </c>
      <c r="O539" s="32">
        <v>491456.10452000145</v>
      </c>
      <c r="P539" s="32">
        <v>4334797.9045099998</v>
      </c>
      <c r="AI539" s="2">
        <f t="shared" si="91"/>
        <v>-1702163.9884799998</v>
      </c>
      <c r="AJ539" s="2">
        <f t="shared" si="88"/>
        <v>-718569.16767999995</v>
      </c>
      <c r="AK539" s="2">
        <f t="shared" si="88"/>
        <v>-87913</v>
      </c>
      <c r="AL539" s="2">
        <f t="shared" si="88"/>
        <v>-2434757.1494100001</v>
      </c>
      <c r="AM539" s="2">
        <f t="shared" si="88"/>
        <v>-3241239.31709</v>
      </c>
      <c r="AN539" s="2">
        <f t="shared" si="88"/>
        <v>-545065.90451000002</v>
      </c>
      <c r="AO539" s="2">
        <f t="shared" si="88"/>
        <v>-2051173</v>
      </c>
      <c r="AP539" s="2">
        <f t="shared" si="88"/>
        <v>-459</v>
      </c>
      <c r="AQ539" s="2">
        <f t="shared" si="88"/>
        <v>-2596697.9045099998</v>
      </c>
      <c r="AR539" s="2">
        <f t="shared" si="88"/>
        <v>-1012824</v>
      </c>
      <c r="AS539" s="2">
        <f t="shared" si="88"/>
        <v>-725276</v>
      </c>
      <c r="AT539" s="2">
        <f t="shared" si="88"/>
        <v>-1738100</v>
      </c>
      <c r="AU539" s="2">
        <f t="shared" si="88"/>
        <v>-117149.29654000001</v>
      </c>
      <c r="AV539" s="2">
        <f t="shared" si="88"/>
        <v>-491456.10452000145</v>
      </c>
      <c r="AW539" s="2">
        <f t="shared" si="89"/>
        <v>-4370925.0155100003</v>
      </c>
      <c r="AX539" s="2">
        <f t="shared" si="90"/>
        <v>0</v>
      </c>
      <c r="AY539" s="2">
        <f t="shared" si="85"/>
        <v>0</v>
      </c>
      <c r="AZ539" s="2">
        <f t="shared" si="86"/>
        <v>-1810032.2207800001</v>
      </c>
      <c r="BA539" s="2">
        <f t="shared" si="87"/>
        <v>-649774.77337999991</v>
      </c>
    </row>
    <row r="540" spans="1:53" ht="12.75" x14ac:dyDescent="0.2">
      <c r="A540" s="23" t="s">
        <v>69</v>
      </c>
      <c r="B540" s="32">
        <v>1810032.2207800001</v>
      </c>
      <c r="C540" s="32">
        <v>649774.77337999991</v>
      </c>
      <c r="D540" s="32">
        <v>88327</v>
      </c>
      <c r="E540" s="32">
        <v>2418752.51015</v>
      </c>
      <c r="F540" s="32">
        <v>3156854.2835299997</v>
      </c>
      <c r="G540" s="32">
        <v>544728.01550999994</v>
      </c>
      <c r="H540" s="32">
        <v>2089658</v>
      </c>
      <c r="I540" s="32">
        <v>460</v>
      </c>
      <c r="J540" s="32">
        <v>2634846.0155099998</v>
      </c>
      <c r="K540" s="32">
        <v>1011170</v>
      </c>
      <c r="L540" s="32">
        <v>724909</v>
      </c>
      <c r="M540" s="32">
        <v>1736079</v>
      </c>
      <c r="N540" s="32">
        <v>115449.55470000001</v>
      </c>
      <c r="O540" s="32">
        <v>480511.93410000019</v>
      </c>
      <c r="P540" s="32">
        <v>4370925.0155100003</v>
      </c>
      <c r="AI540" s="2">
        <f t="shared" si="91"/>
        <v>-1810032.2207800001</v>
      </c>
      <c r="AJ540" s="2">
        <f t="shared" si="88"/>
        <v>-649774.77337999991</v>
      </c>
      <c r="AK540" s="2">
        <f t="shared" si="88"/>
        <v>-88327</v>
      </c>
      <c r="AL540" s="2">
        <f t="shared" si="88"/>
        <v>-2418752.51015</v>
      </c>
      <c r="AM540" s="2">
        <f t="shared" si="88"/>
        <v>-3156854.2835299997</v>
      </c>
      <c r="AN540" s="2">
        <f t="shared" si="88"/>
        <v>-544728.01550999994</v>
      </c>
      <c r="AO540" s="2">
        <f t="shared" si="88"/>
        <v>-2089658</v>
      </c>
      <c r="AP540" s="2">
        <f t="shared" si="88"/>
        <v>-460</v>
      </c>
      <c r="AQ540" s="2">
        <f t="shared" si="88"/>
        <v>-2634846.0155099998</v>
      </c>
      <c r="AR540" s="2">
        <f t="shared" si="88"/>
        <v>-1011170</v>
      </c>
      <c r="AS540" s="2">
        <f t="shared" si="88"/>
        <v>-724909</v>
      </c>
      <c r="AT540" s="2">
        <f t="shared" si="88"/>
        <v>-1736079</v>
      </c>
      <c r="AU540" s="2">
        <f t="shared" si="88"/>
        <v>-115449.55470000001</v>
      </c>
      <c r="AV540" s="2">
        <f t="shared" si="88"/>
        <v>-480511.93410000019</v>
      </c>
      <c r="AW540" s="2">
        <f t="shared" si="89"/>
        <v>-4363065.0880100001</v>
      </c>
      <c r="AX540" s="2">
        <f t="shared" si="90"/>
        <v>0</v>
      </c>
      <c r="AY540" s="2">
        <f t="shared" si="85"/>
        <v>0</v>
      </c>
      <c r="AZ540" s="2">
        <f t="shared" si="86"/>
        <v>-1786490.6899599999</v>
      </c>
      <c r="BA540" s="2">
        <f t="shared" si="87"/>
        <v>-636852.27867999999</v>
      </c>
    </row>
    <row r="541" spans="1:53" ht="12.75" x14ac:dyDescent="0.2">
      <c r="A541" s="23" t="s">
        <v>64</v>
      </c>
      <c r="B541" s="32">
        <v>1786490.6899599999</v>
      </c>
      <c r="C541" s="32">
        <v>636852.27867999999</v>
      </c>
      <c r="D541" s="32">
        <v>85948</v>
      </c>
      <c r="E541" s="32">
        <v>2457411.5523899999</v>
      </c>
      <c r="F541" s="32">
        <v>3180211.8310699998</v>
      </c>
      <c r="G541" s="32">
        <v>548520.08800999995</v>
      </c>
      <c r="H541" s="32">
        <v>2058364</v>
      </c>
      <c r="I541" s="32">
        <v>501</v>
      </c>
      <c r="J541" s="32">
        <v>2607385.0880100001</v>
      </c>
      <c r="K541" s="32">
        <v>1038611</v>
      </c>
      <c r="L541" s="32">
        <v>717069</v>
      </c>
      <c r="M541" s="32">
        <v>1755680</v>
      </c>
      <c r="N541" s="32">
        <v>115676.54642</v>
      </c>
      <c r="O541" s="32">
        <v>487960.88659999985</v>
      </c>
      <c r="P541" s="32">
        <v>4363065.0880100001</v>
      </c>
      <c r="AI541" s="2">
        <f t="shared" si="91"/>
        <v>-1786490.6899599999</v>
      </c>
      <c r="AJ541" s="2">
        <f t="shared" si="88"/>
        <v>-636852.27867999999</v>
      </c>
      <c r="AK541" s="2">
        <f t="shared" si="88"/>
        <v>-85948</v>
      </c>
      <c r="AL541" s="2">
        <f t="shared" si="88"/>
        <v>-2457411.5523899999</v>
      </c>
      <c r="AM541" s="2">
        <f t="shared" si="88"/>
        <v>-3180211.8310699998</v>
      </c>
      <c r="AN541" s="2">
        <f t="shared" si="88"/>
        <v>-548520.08800999995</v>
      </c>
      <c r="AO541" s="2">
        <f t="shared" si="88"/>
        <v>-2058364</v>
      </c>
      <c r="AP541" s="2">
        <f t="shared" si="88"/>
        <v>-501</v>
      </c>
      <c r="AQ541" s="2">
        <f t="shared" si="88"/>
        <v>-2607385.0880100001</v>
      </c>
      <c r="AR541" s="2">
        <f t="shared" si="88"/>
        <v>-1038611</v>
      </c>
      <c r="AS541" s="2">
        <f t="shared" si="88"/>
        <v>-717069</v>
      </c>
      <c r="AT541" s="2">
        <f t="shared" si="88"/>
        <v>-1755680</v>
      </c>
      <c r="AU541" s="2">
        <f t="shared" si="88"/>
        <v>-115676.54642</v>
      </c>
      <c r="AV541" s="2">
        <f t="shared" si="88"/>
        <v>-487960.88659999985</v>
      </c>
      <c r="AW541" s="2">
        <f t="shared" si="89"/>
        <v>-4359152.4412799999</v>
      </c>
      <c r="AX541" s="2">
        <f t="shared" si="90"/>
        <v>0</v>
      </c>
      <c r="AY541" s="2">
        <f t="shared" si="85"/>
        <v>0</v>
      </c>
      <c r="AZ541" s="2">
        <f t="shared" si="86"/>
        <v>-1765973.5639800001</v>
      </c>
      <c r="BA541" s="2">
        <f t="shared" si="87"/>
        <v>-659211.20140999998</v>
      </c>
    </row>
    <row r="542" spans="1:53" ht="12.75" x14ac:dyDescent="0.2">
      <c r="A542" s="23" t="s">
        <v>70</v>
      </c>
      <c r="B542" s="32">
        <v>1765973.5639800001</v>
      </c>
      <c r="C542" s="32">
        <v>659211.20140999998</v>
      </c>
      <c r="D542" s="32">
        <v>84707</v>
      </c>
      <c r="E542" s="32">
        <v>2478329.2782299998</v>
      </c>
      <c r="F542" s="32">
        <v>3222247.4796399996</v>
      </c>
      <c r="G542" s="32">
        <v>556141.44128000003</v>
      </c>
      <c r="H542" s="32">
        <v>2045709</v>
      </c>
      <c r="I542" s="32">
        <v>620</v>
      </c>
      <c r="J542" s="32">
        <v>2602470.4412799999</v>
      </c>
      <c r="K542" s="32">
        <v>1037644</v>
      </c>
      <c r="L542" s="32">
        <v>719038</v>
      </c>
      <c r="M542" s="32">
        <v>1756682</v>
      </c>
      <c r="N542" s="32">
        <v>116805.06924</v>
      </c>
      <c r="O542" s="32">
        <v>512263.53309999965</v>
      </c>
      <c r="P542" s="32">
        <v>4359152.4412799999</v>
      </c>
      <c r="AI542" s="2">
        <f t="shared" si="91"/>
        <v>-1765973.5639800001</v>
      </c>
      <c r="AJ542" s="2">
        <f t="shared" si="88"/>
        <v>-659211.20140999998</v>
      </c>
      <c r="AK542" s="2">
        <f t="shared" si="88"/>
        <v>-84707</v>
      </c>
      <c r="AL542" s="2">
        <f t="shared" si="88"/>
        <v>-2478329.2782299998</v>
      </c>
      <c r="AM542" s="2">
        <f t="shared" si="88"/>
        <v>-3222247.4796399996</v>
      </c>
      <c r="AN542" s="2">
        <f t="shared" si="88"/>
        <v>-556141.44128000003</v>
      </c>
      <c r="AO542" s="2">
        <f t="shared" si="88"/>
        <v>-2045709</v>
      </c>
      <c r="AP542" s="2">
        <f t="shared" si="88"/>
        <v>-620</v>
      </c>
      <c r="AQ542" s="2">
        <f t="shared" si="88"/>
        <v>-2602470.4412799999</v>
      </c>
      <c r="AR542" s="2">
        <f t="shared" si="88"/>
        <v>-1037644</v>
      </c>
      <c r="AS542" s="2">
        <f t="shared" si="88"/>
        <v>-719038</v>
      </c>
      <c r="AT542" s="2">
        <f t="shared" si="88"/>
        <v>-1756682</v>
      </c>
      <c r="AU542" s="2">
        <f t="shared" si="88"/>
        <v>-116805.06924</v>
      </c>
      <c r="AV542" s="2">
        <f t="shared" si="88"/>
        <v>-512263.53309999965</v>
      </c>
      <c r="AW542" s="2">
        <f t="shared" si="89"/>
        <v>-4379205.82828</v>
      </c>
      <c r="AX542" s="2">
        <f t="shared" si="90"/>
        <v>0</v>
      </c>
      <c r="AY542" s="2">
        <f t="shared" si="85"/>
        <v>0</v>
      </c>
      <c r="AZ542" s="2">
        <f t="shared" si="86"/>
        <v>-1741393.05381</v>
      </c>
      <c r="BA542" s="2">
        <f t="shared" si="87"/>
        <v>-678287.54491000006</v>
      </c>
    </row>
    <row r="543" spans="1:53" ht="12.75" x14ac:dyDescent="0.2">
      <c r="A543" s="23" t="s">
        <v>71</v>
      </c>
      <c r="B543" s="32">
        <v>1741393.05381</v>
      </c>
      <c r="C543" s="32">
        <v>678287.54491000006</v>
      </c>
      <c r="D543" s="32">
        <v>96942</v>
      </c>
      <c r="E543" s="32">
        <v>2485317.2164599998</v>
      </c>
      <c r="F543" s="32">
        <v>3260546.76137</v>
      </c>
      <c r="G543" s="32">
        <v>552752.82828000002</v>
      </c>
      <c r="H543" s="32">
        <v>2060363</v>
      </c>
      <c r="I543" s="32">
        <v>641</v>
      </c>
      <c r="J543" s="32">
        <v>2613756.82828</v>
      </c>
      <c r="K543" s="32">
        <v>1023021</v>
      </c>
      <c r="L543" s="32">
        <v>742428</v>
      </c>
      <c r="M543" s="32">
        <v>1765449</v>
      </c>
      <c r="N543" s="32">
        <v>115664.97941</v>
      </c>
      <c r="O543" s="32">
        <v>507069.00748999976</v>
      </c>
      <c r="P543" s="32">
        <v>4379205.82828</v>
      </c>
      <c r="AI543" s="2">
        <f t="shared" si="91"/>
        <v>-1741393.05381</v>
      </c>
      <c r="AJ543" s="2">
        <f t="shared" si="88"/>
        <v>-678287.54491000006</v>
      </c>
      <c r="AK543" s="2">
        <f t="shared" si="88"/>
        <v>-96942</v>
      </c>
      <c r="AL543" s="2">
        <f t="shared" si="88"/>
        <v>-2485317.2164599998</v>
      </c>
      <c r="AM543" s="2">
        <f t="shared" si="88"/>
        <v>-3260546.76137</v>
      </c>
      <c r="AN543" s="2">
        <f t="shared" si="88"/>
        <v>-552752.82828000002</v>
      </c>
      <c r="AO543" s="2">
        <f t="shared" si="88"/>
        <v>-2060363</v>
      </c>
      <c r="AP543" s="2">
        <f t="shared" si="88"/>
        <v>-641</v>
      </c>
      <c r="AQ543" s="2">
        <f t="shared" si="88"/>
        <v>-2613756.82828</v>
      </c>
      <c r="AR543" s="2">
        <f t="shared" si="88"/>
        <v>-1023021</v>
      </c>
      <c r="AS543" s="2">
        <f t="shared" si="88"/>
        <v>-742428</v>
      </c>
      <c r="AT543" s="2">
        <f t="shared" si="88"/>
        <v>-1765449</v>
      </c>
      <c r="AU543" s="2">
        <f t="shared" si="88"/>
        <v>-115664.97941</v>
      </c>
      <c r="AV543" s="2">
        <f t="shared" si="88"/>
        <v>-507069.00748999976</v>
      </c>
      <c r="AW543" s="2">
        <f t="shared" si="89"/>
        <v>-4356401.0737800002</v>
      </c>
      <c r="AX543" s="2">
        <f t="shared" si="90"/>
        <v>0</v>
      </c>
      <c r="AY543" s="2">
        <f t="shared" si="85"/>
        <v>0</v>
      </c>
      <c r="AZ543" s="2">
        <f t="shared" si="86"/>
        <v>-1738021.6446700001</v>
      </c>
      <c r="BA543" s="2">
        <f t="shared" si="87"/>
        <v>-665319.17978999997</v>
      </c>
    </row>
    <row r="544" spans="1:53" ht="12.75" x14ac:dyDescent="0.2">
      <c r="A544" s="23" t="s">
        <v>89</v>
      </c>
      <c r="B544" s="32">
        <v>1738021.6446700001</v>
      </c>
      <c r="C544" s="32">
        <v>665319.17978999997</v>
      </c>
      <c r="D544" s="32">
        <v>101836</v>
      </c>
      <c r="E544" s="32">
        <v>2484607.5991799999</v>
      </c>
      <c r="F544" s="32">
        <v>3251762.7789699999</v>
      </c>
      <c r="G544" s="32">
        <v>552880.07377999998</v>
      </c>
      <c r="H544" s="32">
        <v>2026212</v>
      </c>
      <c r="I544" s="32">
        <v>663</v>
      </c>
      <c r="J544" s="32">
        <v>2579755.0737800002</v>
      </c>
      <c r="K544" s="32">
        <v>1028613</v>
      </c>
      <c r="L544" s="32">
        <v>748033</v>
      </c>
      <c r="M544" s="32">
        <v>1776646</v>
      </c>
      <c r="N544" s="32">
        <v>114363.51672</v>
      </c>
      <c r="O544" s="32">
        <v>519019.83313999977</v>
      </c>
      <c r="P544" s="32">
        <v>4356401.0737800002</v>
      </c>
      <c r="AI544" s="2">
        <f t="shared" si="91"/>
        <v>-1738021.6446700001</v>
      </c>
      <c r="AJ544" s="2">
        <f t="shared" si="88"/>
        <v>-665319.17978999997</v>
      </c>
      <c r="AK544" s="2">
        <f t="shared" si="88"/>
        <v>-101836</v>
      </c>
      <c r="AL544" s="2">
        <f t="shared" si="88"/>
        <v>-2484607.5991799999</v>
      </c>
      <c r="AM544" s="2">
        <f t="shared" si="88"/>
        <v>-3251762.7789699999</v>
      </c>
      <c r="AN544" s="2">
        <f t="shared" si="88"/>
        <v>-552880.07377999998</v>
      </c>
      <c r="AO544" s="2">
        <f t="shared" si="88"/>
        <v>-2026212</v>
      </c>
      <c r="AP544" s="2">
        <f t="shared" si="88"/>
        <v>-663</v>
      </c>
      <c r="AQ544" s="2">
        <f t="shared" si="88"/>
        <v>-2579755.0737800002</v>
      </c>
      <c r="AR544" s="2">
        <f t="shared" si="88"/>
        <v>-1028613</v>
      </c>
      <c r="AS544" s="2">
        <f t="shared" si="88"/>
        <v>-748033</v>
      </c>
      <c r="AT544" s="2">
        <f t="shared" si="88"/>
        <v>-1776646</v>
      </c>
      <c r="AU544" s="2">
        <f t="shared" si="88"/>
        <v>-114363.51672</v>
      </c>
      <c r="AV544" s="2">
        <f t="shared" si="88"/>
        <v>-519019.83313999977</v>
      </c>
      <c r="AW544" s="2">
        <f t="shared" si="89"/>
        <v>-4354816.6822800003</v>
      </c>
      <c r="AX544" s="2">
        <f t="shared" si="90"/>
        <v>0</v>
      </c>
      <c r="AY544" s="2">
        <f t="shared" si="85"/>
        <v>0</v>
      </c>
      <c r="AZ544" s="2">
        <f t="shared" si="86"/>
        <v>-1677990.8926799998</v>
      </c>
      <c r="BA544" s="2">
        <f t="shared" si="87"/>
        <v>-697831.85185999994</v>
      </c>
    </row>
    <row r="545" spans="1:53" ht="12.75" x14ac:dyDescent="0.2">
      <c r="A545" s="23" t="s">
        <v>72</v>
      </c>
      <c r="B545" s="32">
        <v>1677990.8926799998</v>
      </c>
      <c r="C545" s="32">
        <v>697831.85185999994</v>
      </c>
      <c r="D545" s="32">
        <v>102723</v>
      </c>
      <c r="E545" s="32">
        <v>2509066.8785399999</v>
      </c>
      <c r="F545" s="32">
        <v>3309621.7303999998</v>
      </c>
      <c r="G545" s="32">
        <v>547588.68227999995</v>
      </c>
      <c r="H545" s="32">
        <v>2039657</v>
      </c>
      <c r="I545" s="32">
        <v>648</v>
      </c>
      <c r="J545" s="32">
        <v>2587893.6822799998</v>
      </c>
      <c r="K545" s="32">
        <v>1026888</v>
      </c>
      <c r="L545" s="32">
        <v>740035</v>
      </c>
      <c r="M545" s="32">
        <v>1766923</v>
      </c>
      <c r="N545" s="32">
        <v>114290.46192</v>
      </c>
      <c r="O545" s="32">
        <v>518505.4788800003</v>
      </c>
      <c r="P545" s="32">
        <v>4354816.6822800003</v>
      </c>
      <c r="AI545" s="2">
        <f t="shared" si="91"/>
        <v>-1677990.8926799998</v>
      </c>
      <c r="AJ545" s="2">
        <f t="shared" si="88"/>
        <v>-697831.85185999994</v>
      </c>
      <c r="AK545" s="2">
        <f t="shared" si="88"/>
        <v>-102723</v>
      </c>
      <c r="AL545" s="2">
        <f t="shared" si="88"/>
        <v>-2509066.8785399999</v>
      </c>
      <c r="AM545" s="2">
        <f t="shared" si="88"/>
        <v>-3309621.7303999998</v>
      </c>
      <c r="AN545" s="2">
        <f t="shared" si="88"/>
        <v>-547588.68227999995</v>
      </c>
      <c r="AO545" s="2">
        <f t="shared" si="88"/>
        <v>-2039657</v>
      </c>
      <c r="AP545" s="2">
        <f t="shared" si="88"/>
        <v>-648</v>
      </c>
      <c r="AQ545" s="2">
        <f t="shared" si="88"/>
        <v>-2587893.6822799998</v>
      </c>
      <c r="AR545" s="2">
        <f t="shared" si="88"/>
        <v>-1026888</v>
      </c>
      <c r="AS545" s="2">
        <f t="shared" si="88"/>
        <v>-740035</v>
      </c>
      <c r="AT545" s="2">
        <f t="shared" si="88"/>
        <v>-1766923</v>
      </c>
      <c r="AU545" s="2">
        <f t="shared" si="88"/>
        <v>-114290.46192</v>
      </c>
      <c r="AV545" s="2">
        <f t="shared" si="88"/>
        <v>-518505.4788800003</v>
      </c>
      <c r="AW545" s="2">
        <f t="shared" si="89"/>
        <v>-4383956.5542799998</v>
      </c>
      <c r="AX545" s="2">
        <f t="shared" si="90"/>
        <v>0</v>
      </c>
      <c r="AY545" s="2">
        <f t="shared" si="85"/>
        <v>0</v>
      </c>
      <c r="AZ545" s="2">
        <f t="shared" si="86"/>
        <v>-1644673.54348</v>
      </c>
      <c r="BA545" s="2">
        <f t="shared" si="87"/>
        <v>-725458.95608000015</v>
      </c>
    </row>
    <row r="546" spans="1:53" ht="12.75" x14ac:dyDescent="0.2">
      <c r="A546" s="23" t="s">
        <v>73</v>
      </c>
      <c r="B546" s="32">
        <v>1644673.54348</v>
      </c>
      <c r="C546" s="32">
        <v>725458.95608000015</v>
      </c>
      <c r="D546" s="32">
        <v>102629</v>
      </c>
      <c r="E546" s="32">
        <v>2548877.4139100001</v>
      </c>
      <c r="F546" s="32">
        <v>3376965.3699900005</v>
      </c>
      <c r="G546" s="32">
        <v>559653.55427999992</v>
      </c>
      <c r="H546" s="32">
        <v>2052328</v>
      </c>
      <c r="I546" s="32">
        <v>633</v>
      </c>
      <c r="J546" s="32">
        <v>2612614.5542799998</v>
      </c>
      <c r="K546" s="32">
        <v>1037019</v>
      </c>
      <c r="L546" s="32">
        <v>734323</v>
      </c>
      <c r="M546" s="32">
        <v>1771342</v>
      </c>
      <c r="N546" s="32">
        <v>115955.85059999999</v>
      </c>
      <c r="O546" s="32">
        <v>521726.50859000068</v>
      </c>
      <c r="P546" s="32">
        <v>4383956.5542799998</v>
      </c>
      <c r="AI546" s="2">
        <f t="shared" si="91"/>
        <v>-1644673.54348</v>
      </c>
      <c r="AJ546" s="2">
        <f t="shared" si="88"/>
        <v>-725458.95608000015</v>
      </c>
      <c r="AK546" s="2">
        <f t="shared" si="88"/>
        <v>-102629</v>
      </c>
      <c r="AL546" s="2">
        <f t="shared" si="88"/>
        <v>-2548877.4139100001</v>
      </c>
      <c r="AM546" s="2">
        <f t="shared" si="88"/>
        <v>-3376965.3699900005</v>
      </c>
      <c r="AN546" s="2">
        <f t="shared" si="88"/>
        <v>-559653.55427999992</v>
      </c>
      <c r="AO546" s="2">
        <f t="shared" si="88"/>
        <v>-2052328</v>
      </c>
      <c r="AP546" s="2">
        <f t="shared" si="88"/>
        <v>-633</v>
      </c>
      <c r="AQ546" s="2">
        <f t="shared" si="88"/>
        <v>-2612614.5542799998</v>
      </c>
      <c r="AR546" s="2">
        <f t="shared" si="88"/>
        <v>-1037019</v>
      </c>
      <c r="AS546" s="2">
        <f t="shared" si="88"/>
        <v>-734323</v>
      </c>
      <c r="AT546" s="2">
        <f t="shared" si="88"/>
        <v>-1771342</v>
      </c>
      <c r="AU546" s="2">
        <f t="shared" si="88"/>
        <v>-115955.85059999999</v>
      </c>
      <c r="AV546" s="2">
        <f t="shared" si="88"/>
        <v>-521726.50859000068</v>
      </c>
      <c r="AW546" s="2">
        <f t="shared" si="89"/>
        <v>-4446570.1512799999</v>
      </c>
      <c r="AX546" s="2">
        <f t="shared" si="90"/>
        <v>0</v>
      </c>
      <c r="AY546" s="2">
        <f t="shared" si="85"/>
        <v>0</v>
      </c>
      <c r="AZ546" s="2">
        <f t="shared" si="86"/>
        <v>-1599960.0445400001</v>
      </c>
      <c r="BA546" s="2">
        <f t="shared" si="87"/>
        <v>-913748.95924000011</v>
      </c>
    </row>
    <row r="547" spans="1:53" ht="12.75" x14ac:dyDescent="0.2">
      <c r="A547" s="23" t="s">
        <v>65</v>
      </c>
      <c r="B547" s="32">
        <v>1599960.0445400001</v>
      </c>
      <c r="C547" s="32">
        <v>913748.95924000011</v>
      </c>
      <c r="D547" s="32">
        <v>118310</v>
      </c>
      <c r="E547" s="32">
        <v>2564257.36448</v>
      </c>
      <c r="F547" s="32">
        <v>3596316.3237200002</v>
      </c>
      <c r="G547" s="32">
        <v>587679.15127999999</v>
      </c>
      <c r="H547" s="32">
        <v>2079359</v>
      </c>
      <c r="I547" s="32">
        <v>620</v>
      </c>
      <c r="J547" s="32">
        <v>2667658.1512799999</v>
      </c>
      <c r="K547" s="32">
        <v>1054523</v>
      </c>
      <c r="L547" s="32">
        <v>724389</v>
      </c>
      <c r="M547" s="32">
        <v>1778912</v>
      </c>
      <c r="N547" s="32">
        <v>116685.00715</v>
      </c>
      <c r="O547" s="32">
        <v>633021.20983000007</v>
      </c>
      <c r="P547" s="32">
        <v>4446570.1512799999</v>
      </c>
      <c r="AI547" s="2">
        <f t="shared" si="91"/>
        <v>-1599960.0445400001</v>
      </c>
      <c r="AJ547" s="2">
        <f t="shared" si="88"/>
        <v>-913748.95924000011</v>
      </c>
      <c r="AK547" s="2">
        <f t="shared" si="88"/>
        <v>-118310</v>
      </c>
      <c r="AL547" s="2">
        <f t="shared" si="88"/>
        <v>-2564257.36448</v>
      </c>
      <c r="AM547" s="2">
        <f t="shared" si="88"/>
        <v>-3596316.3237200002</v>
      </c>
      <c r="AN547" s="2">
        <f t="shared" si="88"/>
        <v>-587679.15127999999</v>
      </c>
      <c r="AO547" s="2">
        <f t="shared" si="88"/>
        <v>-2079359</v>
      </c>
      <c r="AP547" s="2">
        <f t="shared" si="88"/>
        <v>-620</v>
      </c>
      <c r="AQ547" s="2">
        <f t="shared" si="88"/>
        <v>-2667658.1512799999</v>
      </c>
      <c r="AR547" s="2">
        <f t="shared" si="88"/>
        <v>-1054523</v>
      </c>
      <c r="AS547" s="2">
        <f t="shared" si="88"/>
        <v>-724389</v>
      </c>
      <c r="AT547" s="2">
        <f t="shared" si="88"/>
        <v>-1778912</v>
      </c>
      <c r="AU547" s="2">
        <f t="shared" si="88"/>
        <v>-116685.00715</v>
      </c>
      <c r="AV547" s="2">
        <f t="shared" si="88"/>
        <v>-633021.20983000007</v>
      </c>
      <c r="AW547" s="2">
        <f t="shared" si="89"/>
        <v>0</v>
      </c>
      <c r="AX547" s="2">
        <f t="shared" si="90"/>
        <v>0</v>
      </c>
      <c r="AY547" s="2">
        <f t="shared" si="85"/>
        <v>0</v>
      </c>
      <c r="AZ547" s="2">
        <f t="shared" si="86"/>
        <v>0</v>
      </c>
      <c r="BA547" s="2">
        <f t="shared" si="87"/>
        <v>0</v>
      </c>
    </row>
    <row r="548" spans="1:53" ht="12.75" x14ac:dyDescent="0.2">
      <c r="A548" s="26">
        <v>2024</v>
      </c>
    </row>
    <row r="549" spans="1:53" ht="12.75" x14ac:dyDescent="0.2">
      <c r="A549" s="23" t="s">
        <v>66</v>
      </c>
      <c r="B549" s="32">
        <v>1646159.6724700001</v>
      </c>
      <c r="C549" s="32">
        <v>915945.03163999994</v>
      </c>
      <c r="D549" s="32">
        <v>117812</v>
      </c>
      <c r="E549" s="32">
        <v>2569218.4070899999</v>
      </c>
      <c r="F549" s="32">
        <v>3602975.4387299996</v>
      </c>
      <c r="G549" s="32">
        <v>582819.25327999995</v>
      </c>
      <c r="H549" s="32">
        <v>2117486</v>
      </c>
      <c r="I549" s="32">
        <v>578</v>
      </c>
      <c r="J549" s="32">
        <v>2700883.2532799998</v>
      </c>
      <c r="K549" s="32">
        <v>1062210</v>
      </c>
      <c r="L549" s="32">
        <v>731793</v>
      </c>
      <c r="M549" s="32">
        <v>1794003</v>
      </c>
      <c r="N549" s="32">
        <v>115660.06559999999</v>
      </c>
      <c r="O549" s="32">
        <v>638588.79231999908</v>
      </c>
      <c r="P549" s="32">
        <v>4494886.2532799998</v>
      </c>
    </row>
    <row r="550" spans="1:53" ht="12.75" x14ac:dyDescent="0.2">
      <c r="A550" s="23" t="s">
        <v>67</v>
      </c>
      <c r="B550" s="32">
        <v>1712198.3215699999</v>
      </c>
      <c r="C550" s="32">
        <v>930439.33290999988</v>
      </c>
      <c r="D550" s="32">
        <v>116198</v>
      </c>
      <c r="E550" s="32">
        <v>2585936.10158</v>
      </c>
      <c r="F550" s="32">
        <v>3632573.4344899999</v>
      </c>
      <c r="G550" s="32">
        <v>590333.26228000002</v>
      </c>
      <c r="H550" s="32">
        <v>2176562</v>
      </c>
      <c r="I550" s="32">
        <v>634</v>
      </c>
      <c r="J550" s="32">
        <v>2767529.2622799999</v>
      </c>
      <c r="K550" s="32">
        <v>1077721</v>
      </c>
      <c r="L550" s="32">
        <v>729846</v>
      </c>
      <c r="M550" s="32">
        <v>1807567</v>
      </c>
      <c r="N550" s="32">
        <v>115458.29519</v>
      </c>
      <c r="O550" s="32">
        <v>654217.19858999923</v>
      </c>
      <c r="P550" s="32">
        <v>4575096.2622800004</v>
      </c>
    </row>
    <row r="551" spans="1:53" ht="12.75" x14ac:dyDescent="0.2">
      <c r="A551" s="23" t="s">
        <v>63</v>
      </c>
      <c r="B551" s="32">
        <v>1810749.4971599998</v>
      </c>
      <c r="C551" s="32">
        <v>954282.95938999997</v>
      </c>
      <c r="D551" s="32">
        <v>116214</v>
      </c>
      <c r="E551" s="32">
        <v>2579030.2344800001</v>
      </c>
      <c r="F551" s="32">
        <v>3649527.1938700001</v>
      </c>
      <c r="G551" s="32">
        <v>609626.84327999991</v>
      </c>
      <c r="H551" s="32">
        <v>2238716</v>
      </c>
      <c r="I551" s="32">
        <v>1253</v>
      </c>
      <c r="J551" s="32">
        <v>2849595.8432799997</v>
      </c>
      <c r="K551" s="32">
        <v>1100054</v>
      </c>
      <c r="L551" s="32">
        <v>738655</v>
      </c>
      <c r="M551" s="32">
        <v>1838709</v>
      </c>
      <c r="N551" s="32">
        <v>115098.63072</v>
      </c>
      <c r="O551" s="32">
        <v>656873.21702999994</v>
      </c>
      <c r="P551" s="32">
        <v>4688304.8432799997</v>
      </c>
      <c r="Q551" s="32"/>
    </row>
    <row r="552" spans="1:53" ht="12.75" x14ac:dyDescent="0.2">
      <c r="A552" s="23" t="s">
        <v>68</v>
      </c>
      <c r="B552" s="32">
        <v>1874180.3712799998</v>
      </c>
      <c r="C552" s="32">
        <v>872665.97751999996</v>
      </c>
      <c r="D552" s="32">
        <v>108111</v>
      </c>
      <c r="E552" s="32">
        <v>2585581.1221400001</v>
      </c>
      <c r="F552" s="32">
        <v>3566358.0996599998</v>
      </c>
      <c r="G552" s="32">
        <v>612596.91077999992</v>
      </c>
      <c r="H552" s="32">
        <v>2230871</v>
      </c>
      <c r="I552" s="32">
        <v>1212</v>
      </c>
      <c r="J552" s="32">
        <v>2844679.91078</v>
      </c>
      <c r="K552" s="32">
        <v>1103700</v>
      </c>
      <c r="L552" s="32">
        <v>736860</v>
      </c>
      <c r="M552" s="32">
        <v>1840560</v>
      </c>
      <c r="N552" s="32">
        <v>114620.33916</v>
      </c>
      <c r="O552" s="32">
        <v>640678.2209999999</v>
      </c>
      <c r="P552" s="32">
        <v>4685239.9107799996</v>
      </c>
    </row>
    <row r="553" spans="1:53" ht="12.75" x14ac:dyDescent="0.2">
      <c r="A553" s="23" t="s">
        <v>69</v>
      </c>
      <c r="B553" s="32">
        <v>2019018.07815</v>
      </c>
      <c r="C553" s="32">
        <v>808170.87402999995</v>
      </c>
      <c r="D553" s="32">
        <v>109368</v>
      </c>
      <c r="E553" s="32">
        <v>2516431.1570899999</v>
      </c>
      <c r="F553" s="32">
        <v>3433970.0311199999</v>
      </c>
      <c r="G553" s="32">
        <v>609799.52677999996</v>
      </c>
      <c r="H553" s="32">
        <v>2247762</v>
      </c>
      <c r="I553" s="32">
        <v>1204</v>
      </c>
      <c r="J553" s="32">
        <v>2858765.52678</v>
      </c>
      <c r="K553" s="32">
        <v>1110940</v>
      </c>
      <c r="L553" s="32">
        <v>735655</v>
      </c>
      <c r="M553" s="32">
        <v>1846595</v>
      </c>
      <c r="N553" s="32">
        <v>115108.19742</v>
      </c>
      <c r="O553" s="32">
        <v>632519.38506999984</v>
      </c>
      <c r="P553" s="32">
        <v>4705360.52678</v>
      </c>
    </row>
    <row r="554" spans="1:53" ht="12.75" x14ac:dyDescent="0.2">
      <c r="A554" s="23" t="s">
        <v>64</v>
      </c>
      <c r="B554" s="32">
        <v>2010561.51199</v>
      </c>
      <c r="C554" s="32">
        <v>802807.32534999994</v>
      </c>
      <c r="D554" s="32">
        <v>107187</v>
      </c>
      <c r="E554" s="32">
        <v>2525743.61198</v>
      </c>
      <c r="F554" s="32">
        <v>3435737.9373300001</v>
      </c>
      <c r="G554" s="32">
        <v>610921.84077999997</v>
      </c>
      <c r="H554" s="48">
        <v>2210070</v>
      </c>
      <c r="I554" s="48">
        <v>1104</v>
      </c>
      <c r="J554" s="48">
        <v>2822095.8407800002</v>
      </c>
      <c r="K554" s="48">
        <v>1125510</v>
      </c>
      <c r="L554" s="48">
        <v>739383</v>
      </c>
      <c r="M554" s="48">
        <v>1864893</v>
      </c>
      <c r="N554" s="48">
        <v>114395.52168999999</v>
      </c>
      <c r="O554" s="48">
        <v>644915.08684999961</v>
      </c>
      <c r="P554" s="48">
        <v>4686988.8407800002</v>
      </c>
    </row>
    <row r="555" spans="1:53" ht="12.75" x14ac:dyDescent="0.2">
      <c r="A555" s="23" t="s">
        <v>70</v>
      </c>
      <c r="B555" s="32">
        <v>1958100.84828</v>
      </c>
      <c r="C555" s="32">
        <v>870314.12248999998</v>
      </c>
      <c r="D555" s="32">
        <v>106289</v>
      </c>
      <c r="E555" s="32">
        <v>2544803.3438400002</v>
      </c>
      <c r="F555" s="32">
        <v>3521406.4663300002</v>
      </c>
      <c r="G555" s="32">
        <v>610822.95328000002</v>
      </c>
      <c r="H555" s="32">
        <v>2247095</v>
      </c>
      <c r="I555" s="32">
        <v>1117</v>
      </c>
      <c r="J555" s="32">
        <v>2859034.95328</v>
      </c>
      <c r="K555" s="32">
        <v>1127930</v>
      </c>
      <c r="L555" s="32">
        <v>737061</v>
      </c>
      <c r="M555" s="32">
        <v>1864991</v>
      </c>
      <c r="N555" s="32">
        <v>115532.82848000001</v>
      </c>
      <c r="O555" s="32">
        <v>639948.53285000101</v>
      </c>
      <c r="P555" s="32">
        <v>4724025.95328</v>
      </c>
    </row>
    <row r="556" spans="1:53" ht="12.75" x14ac:dyDescent="0.2">
      <c r="A556" s="23" t="s">
        <v>71</v>
      </c>
      <c r="B556" s="32">
        <v>1949851.2872299999</v>
      </c>
      <c r="C556" s="32">
        <v>856694.03454999987</v>
      </c>
      <c r="D556" s="32">
        <v>110874</v>
      </c>
      <c r="E556" s="32">
        <v>2577166.4066400002</v>
      </c>
      <c r="F556" s="32">
        <v>3544734.4411900002</v>
      </c>
      <c r="G556" s="32">
        <v>616790.18328</v>
      </c>
      <c r="H556" s="32">
        <v>2264518</v>
      </c>
      <c r="I556" s="32">
        <v>1125</v>
      </c>
      <c r="J556" s="32">
        <v>2882433.18328</v>
      </c>
      <c r="K556" s="32">
        <v>1132065</v>
      </c>
      <c r="L556" s="32">
        <v>740874</v>
      </c>
      <c r="M556" s="32">
        <v>1872939</v>
      </c>
      <c r="N556" s="32">
        <v>117114.29111000001</v>
      </c>
      <c r="O556" s="32">
        <v>622099.25403000042</v>
      </c>
      <c r="P556" s="32">
        <v>4755372.1832800005</v>
      </c>
    </row>
    <row r="557" spans="1:53" ht="12.75" x14ac:dyDescent="0.2">
      <c r="A557" s="23" t="s">
        <v>89</v>
      </c>
      <c r="B557" s="32">
        <v>1926078.43499</v>
      </c>
      <c r="C557" s="32">
        <v>850144.74154000008</v>
      </c>
      <c r="D557" s="32">
        <v>110909</v>
      </c>
      <c r="E557" s="32">
        <v>2593413.2546600001</v>
      </c>
      <c r="F557" s="32">
        <v>3554466.9961999999</v>
      </c>
      <c r="G557" s="32">
        <v>615234.79327999998</v>
      </c>
      <c r="H557" s="32">
        <v>2296605</v>
      </c>
      <c r="I557" s="32">
        <v>1271</v>
      </c>
      <c r="J557" s="32">
        <v>2913110.7932799999</v>
      </c>
      <c r="K557" s="32">
        <v>1072041</v>
      </c>
      <c r="L557" s="32">
        <v>742210</v>
      </c>
      <c r="M557" s="32">
        <v>1814251</v>
      </c>
      <c r="N557" s="32">
        <v>117963.68368999999</v>
      </c>
      <c r="O557" s="32">
        <v>635219.95421999972</v>
      </c>
      <c r="P557" s="32">
        <v>4727361.7932799999</v>
      </c>
    </row>
    <row r="558" spans="1:53" ht="12.75" x14ac:dyDescent="0.2">
      <c r="A558" s="23" t="s">
        <v>72</v>
      </c>
      <c r="B558" s="32">
        <v>1900648.69144</v>
      </c>
      <c r="C558" s="32">
        <v>878136.65279000008</v>
      </c>
      <c r="D558" s="32">
        <v>115354</v>
      </c>
      <c r="E558" s="32">
        <v>2625717.39115</v>
      </c>
      <c r="F558" s="32">
        <v>3619208.0439400002</v>
      </c>
      <c r="G558" s="32">
        <v>605743.55876000004</v>
      </c>
      <c r="H558" s="32">
        <v>2663272</v>
      </c>
      <c r="I558" s="32">
        <v>1172</v>
      </c>
      <c r="J558" s="32">
        <v>3270187.5587599999</v>
      </c>
      <c r="K558" s="32">
        <v>758082</v>
      </c>
      <c r="L558" s="32">
        <v>753767</v>
      </c>
      <c r="M558" s="32">
        <v>1511849</v>
      </c>
      <c r="N558" s="32">
        <v>115812.21962999999</v>
      </c>
      <c r="O558" s="32">
        <v>622007.95698999986</v>
      </c>
      <c r="P558" s="32">
        <v>4782036.5587600004</v>
      </c>
    </row>
    <row r="559" spans="1:53" ht="12.75" x14ac:dyDescent="0.2">
      <c r="A559" s="23" t="s">
        <v>73</v>
      </c>
      <c r="B559" s="32">
        <v>1873605.1572099999</v>
      </c>
      <c r="C559" s="32">
        <v>884956.30171000003</v>
      </c>
      <c r="D559" s="32">
        <v>115453</v>
      </c>
      <c r="E559" s="32">
        <v>2643362.5335300001</v>
      </c>
      <c r="F559" s="32">
        <v>3643771.8352399999</v>
      </c>
      <c r="G559" s="32">
        <v>617604.11525999999</v>
      </c>
      <c r="H559" s="32">
        <v>2640025</v>
      </c>
      <c r="I559" s="32">
        <v>1047</v>
      </c>
      <c r="J559" s="32">
        <v>3258676.1152599999</v>
      </c>
      <c r="K559" s="32">
        <v>767623</v>
      </c>
      <c r="L559" s="32">
        <v>754161</v>
      </c>
      <c r="M559" s="32">
        <v>1521784</v>
      </c>
      <c r="N559" s="32">
        <v>114270.63276000001</v>
      </c>
      <c r="O559" s="32">
        <v>622646.24442999996</v>
      </c>
      <c r="P559" s="32">
        <v>4780460.1152599994</v>
      </c>
    </row>
    <row r="560" spans="1:53" ht="12.75" x14ac:dyDescent="0.2">
      <c r="A560" s="23" t="s">
        <v>65</v>
      </c>
      <c r="B560" s="32">
        <v>1943180.3862399999</v>
      </c>
      <c r="C560" s="32">
        <v>889045.52668000001</v>
      </c>
      <c r="D560" s="32">
        <v>112761</v>
      </c>
      <c r="E560" s="32">
        <v>2670296.3488699999</v>
      </c>
      <c r="F560" s="32">
        <v>3672102.87555</v>
      </c>
      <c r="G560" s="32">
        <v>645582.83926000004</v>
      </c>
      <c r="H560" s="32">
        <v>2685169</v>
      </c>
      <c r="I560" s="32">
        <v>984</v>
      </c>
      <c r="J560" s="32">
        <v>3331735.8392599998</v>
      </c>
      <c r="K560" s="32">
        <v>782046</v>
      </c>
      <c r="L560" s="32">
        <v>750057</v>
      </c>
      <c r="M560" s="32">
        <v>1532103</v>
      </c>
      <c r="N560" s="32">
        <v>113420.58790000001</v>
      </c>
      <c r="O560" s="32">
        <v>638023.83463000041</v>
      </c>
      <c r="P560" s="32">
        <v>4863838.8392599998</v>
      </c>
    </row>
    <row r="561" spans="1:16" ht="12.75" x14ac:dyDescent="0.2">
      <c r="A561" s="26">
        <v>2025</v>
      </c>
    </row>
    <row r="562" spans="1:16" ht="12.75" x14ac:dyDescent="0.2">
      <c r="A562" s="23" t="s">
        <v>66</v>
      </c>
      <c r="B562" s="32">
        <v>2002718.10965</v>
      </c>
      <c r="C562" s="32">
        <v>892764.91908999998</v>
      </c>
      <c r="D562" s="32">
        <v>107821</v>
      </c>
      <c r="E562" s="32">
        <v>2664404.0459199999</v>
      </c>
      <c r="F562" s="32">
        <v>3664989.9650099999</v>
      </c>
      <c r="G562" s="32">
        <v>637706.61326000001</v>
      </c>
      <c r="H562" s="32">
        <v>2728733</v>
      </c>
      <c r="I562" s="32">
        <v>1153</v>
      </c>
      <c r="J562" s="32">
        <v>3367592.61326</v>
      </c>
      <c r="K562" s="32">
        <v>812156</v>
      </c>
      <c r="L562" s="32">
        <v>747818</v>
      </c>
      <c r="M562" s="32">
        <v>1559974</v>
      </c>
      <c r="N562" s="32">
        <v>113393.67068000001</v>
      </c>
      <c r="O562" s="32">
        <v>626747.790719999</v>
      </c>
      <c r="P562" s="32">
        <v>4927566.61326</v>
      </c>
    </row>
    <row r="563" spans="1:16" ht="12.75" x14ac:dyDescent="0.2">
      <c r="A563" s="23" t="s">
        <v>67</v>
      </c>
      <c r="B563" s="32">
        <v>2098802.7033600002</v>
      </c>
      <c r="C563" s="32">
        <v>860961.85057000001</v>
      </c>
      <c r="D563" s="32">
        <v>107989</v>
      </c>
      <c r="E563" s="32">
        <v>2658816.1605199999</v>
      </c>
      <c r="F563" s="32">
        <v>3627767.0110900002</v>
      </c>
      <c r="G563" s="32">
        <v>645714.67975999997</v>
      </c>
      <c r="H563" s="32">
        <v>2773268</v>
      </c>
      <c r="I563" s="32">
        <v>1099</v>
      </c>
      <c r="J563" s="32">
        <v>3420081.6797599997</v>
      </c>
      <c r="K563" s="32">
        <v>828860</v>
      </c>
      <c r="L563" s="32">
        <v>745510</v>
      </c>
      <c r="M563" s="32">
        <v>1574370</v>
      </c>
      <c r="N563" s="32">
        <v>113844.04487</v>
      </c>
      <c r="O563" s="32">
        <v>618273.98981999978</v>
      </c>
      <c r="P563" s="32">
        <v>4994451.6797599997</v>
      </c>
    </row>
    <row r="564" spans="1:16" ht="12.75" x14ac:dyDescent="0.2">
      <c r="A564" s="23" t="s">
        <v>63</v>
      </c>
      <c r="B564" s="32">
        <v>2166666.0605100002</v>
      </c>
      <c r="C564" s="32">
        <v>875859.58369999996</v>
      </c>
      <c r="D564" s="32">
        <v>107490</v>
      </c>
      <c r="E564" s="32">
        <v>2657033.8216900001</v>
      </c>
      <c r="F564" s="32">
        <v>3640383.40539</v>
      </c>
      <c r="G564" s="32">
        <v>651130.37375999999</v>
      </c>
      <c r="H564" s="32">
        <v>2864605</v>
      </c>
      <c r="I564" s="32">
        <v>1076</v>
      </c>
      <c r="J564" s="32">
        <v>3516811.3737599999</v>
      </c>
      <c r="K564" s="32">
        <v>827837</v>
      </c>
      <c r="L564" s="32">
        <v>735635</v>
      </c>
      <c r="M564" s="32">
        <v>1563472</v>
      </c>
      <c r="N564" s="32">
        <v>115556.65826000001</v>
      </c>
      <c r="O564" s="32">
        <v>611209.43388000038</v>
      </c>
      <c r="P564" s="32">
        <v>5080283.3737599999</v>
      </c>
    </row>
    <row r="565" spans="1:16" ht="12.75" x14ac:dyDescent="0.2">
      <c r="A565" s="23" t="s">
        <v>68</v>
      </c>
      <c r="B565" s="32">
        <v>2178838.0220699999</v>
      </c>
      <c r="C565" s="32">
        <v>814447.32397999999</v>
      </c>
      <c r="D565" s="32">
        <v>108379</v>
      </c>
      <c r="E565" s="32">
        <v>2668379.0119500002</v>
      </c>
      <c r="F565" s="32">
        <v>3591205.3359300001</v>
      </c>
      <c r="G565" s="32">
        <v>650851.14086000004</v>
      </c>
      <c r="H565" s="32">
        <v>2834708</v>
      </c>
      <c r="I565" s="32">
        <v>1462</v>
      </c>
      <c r="J565" s="32">
        <v>3487021.1408600002</v>
      </c>
      <c r="K565" s="32">
        <v>851973</v>
      </c>
      <c r="L565" s="32">
        <v>730440</v>
      </c>
      <c r="M565" s="32">
        <v>1582413</v>
      </c>
      <c r="N565" s="32">
        <v>117941.24543000001</v>
      </c>
      <c r="O565" s="32">
        <v>582667.97170999926</v>
      </c>
      <c r="P565" s="32">
        <v>5069434.1408600006</v>
      </c>
    </row>
    <row r="566" spans="1:16" ht="12.75" x14ac:dyDescent="0.2">
      <c r="A566" s="23" t="s">
        <v>69</v>
      </c>
      <c r="B566" s="32">
        <v>2151605.8334400002</v>
      </c>
      <c r="C566" s="32">
        <v>778862.41816999984</v>
      </c>
      <c r="D566" s="32">
        <v>107916</v>
      </c>
      <c r="E566" s="32">
        <v>2714897.1504100002</v>
      </c>
      <c r="F566" s="32">
        <v>3601675.5685800002</v>
      </c>
      <c r="G566" s="32">
        <v>655349.92678999994</v>
      </c>
      <c r="H566" s="32">
        <v>2810216</v>
      </c>
      <c r="I566" s="32">
        <v>1370</v>
      </c>
      <c r="J566" s="32">
        <v>3466935.9267899999</v>
      </c>
      <c r="K566" s="32">
        <v>857351</v>
      </c>
      <c r="L566" s="32">
        <v>727703</v>
      </c>
      <c r="M566" s="32">
        <v>1585054</v>
      </c>
      <c r="N566" s="32">
        <v>117941.24543000001</v>
      </c>
      <c r="O566" s="32">
        <v>583350.22979999986</v>
      </c>
      <c r="P566" s="32">
        <v>5051989.9267899999</v>
      </c>
    </row>
    <row r="567" spans="1:16" ht="12.75" x14ac:dyDescent="0.2">
      <c r="A567" s="23" t="s">
        <v>64</v>
      </c>
      <c r="B567" s="32">
        <v>2159692.0699800001</v>
      </c>
      <c r="C567" s="32">
        <v>779647.46178999997</v>
      </c>
      <c r="D567" s="32">
        <v>106582</v>
      </c>
      <c r="E567" s="32">
        <v>2737715.5965999998</v>
      </c>
      <c r="F567" s="32">
        <v>3623945.0583899999</v>
      </c>
      <c r="G567" s="32">
        <v>657074.97378999996</v>
      </c>
      <c r="H567" s="32">
        <v>2821018</v>
      </c>
      <c r="I567" s="32">
        <v>1403</v>
      </c>
      <c r="J567" s="32">
        <v>3479495.9737900002</v>
      </c>
      <c r="K567" s="32">
        <v>858304</v>
      </c>
      <c r="L567" s="32">
        <v>726680</v>
      </c>
      <c r="M567" s="32">
        <v>1584984</v>
      </c>
      <c r="N567" s="32">
        <v>119497.13887000001</v>
      </c>
      <c r="O567" s="32">
        <v>599660.01570999995</v>
      </c>
      <c r="P567" s="32">
        <v>5064479.9737900002</v>
      </c>
    </row>
    <row r="568" spans="1:16" x14ac:dyDescent="0.15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</row>
    <row r="569" spans="1:16" x14ac:dyDescent="0.15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</row>
    <row r="570" spans="1:16" x14ac:dyDescent="0.15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</row>
    <row r="571" spans="1:16" x14ac:dyDescent="0.15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</row>
    <row r="572" spans="1:16" x14ac:dyDescent="0.15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</row>
    <row r="573" spans="1:16" x14ac:dyDescent="0.15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</row>
    <row r="574" spans="1:16" x14ac:dyDescent="0.15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</row>
    <row r="575" spans="1:16" x14ac:dyDescent="0.15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</row>
    <row r="576" spans="1:16" x14ac:dyDescent="0.15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</row>
    <row r="577" spans="2:16" x14ac:dyDescent="0.15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</row>
    <row r="578" spans="2:16" x14ac:dyDescent="0.15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</row>
    <row r="579" spans="2:16" x14ac:dyDescent="0.15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</row>
    <row r="580" spans="2:16" x14ac:dyDescent="0.15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</row>
    <row r="581" spans="2:16" x14ac:dyDescent="0.15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</row>
    <row r="582" spans="2:16" x14ac:dyDescent="0.15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</row>
    <row r="583" spans="2:16" x14ac:dyDescent="0.15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</row>
    <row r="584" spans="2:16" x14ac:dyDescent="0.15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</row>
    <row r="585" spans="2:16" x14ac:dyDescent="0.15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</row>
    <row r="586" spans="2:16" x14ac:dyDescent="0.15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</row>
    <row r="587" spans="2:16" x14ac:dyDescent="0.15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</row>
    <row r="588" spans="2:16" x14ac:dyDescent="0.15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</row>
    <row r="589" spans="2:16" x14ac:dyDescent="0.15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</row>
    <row r="590" spans="2:16" x14ac:dyDescent="0.15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</row>
    <row r="591" spans="2:16" x14ac:dyDescent="0.15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</row>
    <row r="592" spans="2:16" x14ac:dyDescent="0.15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</row>
    <row r="593" spans="2:16" x14ac:dyDescent="0.15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</row>
    <row r="594" spans="2:16" x14ac:dyDescent="0.15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</row>
    <row r="595" spans="2:16" x14ac:dyDescent="0.15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</row>
    <row r="596" spans="2:16" x14ac:dyDescent="0.15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</row>
    <row r="597" spans="2:16" x14ac:dyDescent="0.15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</row>
    <row r="598" spans="2:16" x14ac:dyDescent="0.15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</row>
    <row r="599" spans="2:16" x14ac:dyDescent="0.15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</row>
    <row r="600" spans="2:16" x14ac:dyDescent="0.15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</row>
    <row r="601" spans="2:16" x14ac:dyDescent="0.15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</row>
    <row r="602" spans="2:16" x14ac:dyDescent="0.15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</row>
  </sheetData>
  <mergeCells count="4">
    <mergeCell ref="A2:O2"/>
    <mergeCell ref="G4:J4"/>
    <mergeCell ref="K4:M4"/>
    <mergeCell ref="A1:P1"/>
  </mergeCells>
  <phoneticPr fontId="0" type="noConversion"/>
  <printOptions horizontalCentered="1"/>
  <pageMargins left="0" right="0" top="0.5" bottom="0.5" header="0.5" footer="0.25"/>
  <pageSetup scale="73" orientation="landscape" r:id="rId1"/>
  <headerFooter alignWithMargins="0">
    <oddHeader xml:space="preserve">&amp;C
&amp;"Courier,Bold"
</oddHeader>
    <oddFooter>&amp;C&amp;"Arial,Regular" &amp;P</oddFooter>
  </headerFooter>
  <rowBreaks count="10" manualBreakCount="10">
    <brk id="48" max="16383" man="1"/>
    <brk id="92" max="16383" man="1"/>
    <brk id="131" max="16383" man="1"/>
    <brk id="170" max="16383" man="1"/>
    <brk id="209" max="16383" man="1"/>
    <brk id="248" max="16383" man="1"/>
    <brk id="287" max="16383" man="1"/>
    <brk id="326" max="16383" man="1"/>
    <brk id="365" max="16383" man="1"/>
    <brk id="40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6"/>
  <sheetViews>
    <sheetView showGridLines="0" workbookViewId="0">
      <selection activeCell="A6" sqref="A6:I6"/>
    </sheetView>
  </sheetViews>
  <sheetFormatPr defaultColWidth="9" defaultRowHeight="15" x14ac:dyDescent="0.2"/>
  <cols>
    <col min="1" max="1" width="15.625" style="41" bestFit="1" customWidth="1"/>
    <col min="2" max="8" width="9" style="41"/>
    <col min="9" max="9" width="9" style="41" customWidth="1"/>
    <col min="10" max="10" width="9" style="41"/>
    <col min="11" max="16384" width="9" style="42"/>
  </cols>
  <sheetData>
    <row r="1" spans="1:9" x14ac:dyDescent="0.2">
      <c r="A1" s="40"/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57" t="s">
        <v>74</v>
      </c>
      <c r="B2" s="57"/>
      <c r="C2" s="57"/>
      <c r="D2" s="57"/>
      <c r="E2" s="57"/>
      <c r="F2" s="57"/>
      <c r="G2" s="57"/>
      <c r="H2" s="57"/>
      <c r="I2" s="57"/>
    </row>
    <row r="3" spans="1:9" x14ac:dyDescent="0.2">
      <c r="A3" s="43"/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58" t="s">
        <v>78</v>
      </c>
      <c r="B4" s="58"/>
      <c r="C4" s="58"/>
      <c r="D4" s="58"/>
      <c r="E4" s="58"/>
      <c r="F4" s="58"/>
      <c r="G4" s="58"/>
      <c r="H4" s="58"/>
      <c r="I4" s="40"/>
    </row>
    <row r="5" spans="1:9" x14ac:dyDescent="0.2">
      <c r="A5" s="44"/>
      <c r="B5" s="40"/>
      <c r="C5" s="40"/>
      <c r="D5" s="40"/>
      <c r="E5" s="40"/>
      <c r="F5" s="40"/>
      <c r="G5" s="40"/>
      <c r="H5" s="40"/>
      <c r="I5" s="40"/>
    </row>
    <row r="6" spans="1:9" ht="45" customHeight="1" x14ac:dyDescent="0.25">
      <c r="A6" s="56" t="s">
        <v>83</v>
      </c>
      <c r="B6" s="56"/>
      <c r="C6" s="56"/>
      <c r="D6" s="56"/>
      <c r="E6" s="56"/>
      <c r="F6" s="56"/>
      <c r="G6" s="56"/>
      <c r="H6" s="56"/>
      <c r="I6" s="56"/>
    </row>
    <row r="7" spans="1:9" x14ac:dyDescent="0.2">
      <c r="A7" s="45"/>
      <c r="B7" s="45"/>
      <c r="C7" s="45"/>
      <c r="D7" s="45"/>
      <c r="E7" s="45"/>
      <c r="F7" s="45"/>
      <c r="G7" s="45"/>
      <c r="H7" s="45"/>
      <c r="I7" s="45"/>
    </row>
    <row r="8" spans="1:9" ht="69" customHeight="1" x14ac:dyDescent="0.25">
      <c r="A8" s="56" t="s">
        <v>84</v>
      </c>
      <c r="B8" s="56"/>
      <c r="C8" s="56"/>
      <c r="D8" s="56"/>
      <c r="E8" s="56"/>
      <c r="F8" s="56"/>
      <c r="G8" s="56"/>
      <c r="H8" s="56"/>
      <c r="I8" s="56"/>
    </row>
    <row r="9" spans="1:9" x14ac:dyDescent="0.2">
      <c r="A9" s="45"/>
      <c r="B9" s="45"/>
      <c r="C9" s="45"/>
      <c r="D9" s="45"/>
      <c r="E9" s="45"/>
      <c r="F9" s="45"/>
      <c r="G9" s="45"/>
      <c r="H9" s="45"/>
      <c r="I9" s="45"/>
    </row>
    <row r="10" spans="1:9" ht="53.25" customHeight="1" x14ac:dyDescent="0.25">
      <c r="A10" s="56" t="s">
        <v>79</v>
      </c>
      <c r="B10" s="56"/>
      <c r="C10" s="56"/>
      <c r="D10" s="56"/>
      <c r="E10" s="56"/>
      <c r="F10" s="56"/>
      <c r="G10" s="56"/>
      <c r="H10" s="56"/>
      <c r="I10" s="56"/>
    </row>
    <row r="11" spans="1:9" x14ac:dyDescent="0.2">
      <c r="A11" s="45"/>
      <c r="B11" s="45"/>
      <c r="C11" s="45"/>
      <c r="D11" s="45"/>
      <c r="E11" s="45"/>
      <c r="F11" s="45"/>
      <c r="G11" s="45"/>
      <c r="H11" s="45"/>
      <c r="I11" s="45"/>
    </row>
    <row r="12" spans="1:9" ht="36" customHeight="1" x14ac:dyDescent="0.25">
      <c r="A12" s="56" t="s">
        <v>80</v>
      </c>
      <c r="B12" s="56"/>
      <c r="C12" s="56"/>
      <c r="D12" s="56"/>
      <c r="E12" s="56"/>
      <c r="F12" s="56"/>
      <c r="G12" s="56"/>
      <c r="H12" s="56"/>
      <c r="I12" s="56"/>
    </row>
    <row r="13" spans="1:9" ht="15" customHeight="1" x14ac:dyDescent="0.2">
      <c r="A13" s="45"/>
      <c r="B13" s="45"/>
      <c r="C13" s="45"/>
      <c r="D13" s="45"/>
      <c r="E13" s="45"/>
      <c r="F13" s="45"/>
      <c r="G13" s="45"/>
      <c r="H13" s="45"/>
      <c r="I13" s="45"/>
    </row>
    <row r="14" spans="1:9" ht="38.25" customHeight="1" x14ac:dyDescent="0.25">
      <c r="A14" s="56" t="s">
        <v>85</v>
      </c>
      <c r="B14" s="56"/>
      <c r="C14" s="56"/>
      <c r="D14" s="56"/>
      <c r="E14" s="56"/>
      <c r="F14" s="56"/>
      <c r="G14" s="56"/>
      <c r="H14" s="56"/>
      <c r="I14" s="56"/>
    </row>
    <row r="15" spans="1:9" ht="15" customHeight="1" x14ac:dyDescent="0.25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38.25" customHeight="1" x14ac:dyDescent="0.25">
      <c r="A16" s="56" t="s">
        <v>86</v>
      </c>
      <c r="B16" s="56"/>
      <c r="C16" s="56"/>
      <c r="D16" s="56"/>
      <c r="E16" s="56"/>
      <c r="F16" s="56"/>
      <c r="G16" s="56"/>
      <c r="H16" s="56"/>
      <c r="I16" s="56"/>
    </row>
    <row r="17" spans="1:9" x14ac:dyDescent="0.2">
      <c r="A17" s="45"/>
      <c r="B17" s="45"/>
      <c r="C17" s="45"/>
      <c r="D17" s="45"/>
      <c r="E17" s="45"/>
      <c r="F17" s="45"/>
      <c r="G17" s="45"/>
      <c r="H17" s="45"/>
      <c r="I17" s="45"/>
    </row>
    <row r="18" spans="1:9" ht="38.25" customHeight="1" x14ac:dyDescent="0.25">
      <c r="A18" s="56" t="s">
        <v>81</v>
      </c>
      <c r="B18" s="56"/>
      <c r="C18" s="56"/>
      <c r="D18" s="56"/>
      <c r="E18" s="56"/>
      <c r="F18" s="56"/>
      <c r="G18" s="56"/>
      <c r="H18" s="56"/>
      <c r="I18" s="56"/>
    </row>
    <row r="19" spans="1:9" x14ac:dyDescent="0.2">
      <c r="A19" s="45"/>
      <c r="B19" s="45"/>
      <c r="C19" s="45"/>
      <c r="D19" s="45"/>
      <c r="E19" s="45"/>
      <c r="F19" s="45"/>
      <c r="G19" s="45"/>
      <c r="H19" s="45"/>
      <c r="I19" s="45"/>
    </row>
    <row r="20" spans="1:9" ht="42.75" customHeight="1" x14ac:dyDescent="0.25">
      <c r="A20" s="56" t="s">
        <v>82</v>
      </c>
      <c r="B20" s="56"/>
      <c r="C20" s="56"/>
      <c r="D20" s="56"/>
      <c r="E20" s="56"/>
      <c r="F20" s="56"/>
      <c r="G20" s="56"/>
      <c r="H20" s="56"/>
      <c r="I20" s="56"/>
    </row>
    <row r="21" spans="1:9" x14ac:dyDescent="0.2">
      <c r="A21" s="45"/>
      <c r="B21" s="45"/>
      <c r="C21" s="45"/>
      <c r="D21" s="45"/>
      <c r="E21" s="45"/>
      <c r="F21" s="45"/>
      <c r="G21" s="45"/>
      <c r="H21" s="45"/>
      <c r="I21" s="45"/>
    </row>
    <row r="22" spans="1:9" ht="51.75" customHeight="1" x14ac:dyDescent="0.25">
      <c r="A22" s="56" t="s">
        <v>87</v>
      </c>
      <c r="B22" s="56"/>
      <c r="C22" s="56"/>
      <c r="D22" s="56"/>
      <c r="E22" s="56"/>
      <c r="F22" s="56"/>
      <c r="G22" s="56"/>
      <c r="H22" s="56"/>
      <c r="I22" s="56"/>
    </row>
    <row r="24" spans="1:9" ht="14.25" customHeight="1" x14ac:dyDescent="0.2">
      <c r="A24" s="42"/>
    </row>
    <row r="25" spans="1:9" x14ac:dyDescent="0.2">
      <c r="A25" s="42"/>
    </row>
    <row r="26" spans="1:9" x14ac:dyDescent="0.2">
      <c r="A26" s="42"/>
    </row>
  </sheetData>
  <mergeCells count="11">
    <mergeCell ref="A14:I14"/>
    <mergeCell ref="A18:I18"/>
    <mergeCell ref="A20:I20"/>
    <mergeCell ref="A22:I22"/>
    <mergeCell ref="A2:I2"/>
    <mergeCell ref="A4:H4"/>
    <mergeCell ref="A6:I6"/>
    <mergeCell ref="A8:I8"/>
    <mergeCell ref="A10:I10"/>
    <mergeCell ref="A12:I12"/>
    <mergeCell ref="A16:I16"/>
  </mergeCells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1977-2025</vt:lpstr>
      <vt:lpstr>Notes</vt:lpstr>
      <vt:lpstr>Notes!OLE_LINK1</vt:lpstr>
      <vt:lpstr>'1977-2025'!Print_Titles</vt:lpstr>
    </vt:vector>
  </TitlesOfParts>
  <Company>Central Bank Of Belize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elstonp</dc:creator>
  <cp:lastModifiedBy>Carolyn Myers</cp:lastModifiedBy>
  <cp:lastPrinted>2015-07-23T14:56:28Z</cp:lastPrinted>
  <dcterms:created xsi:type="dcterms:W3CDTF">2001-09-18T20:47:13Z</dcterms:created>
  <dcterms:modified xsi:type="dcterms:W3CDTF">2025-08-05T15:30:10Z</dcterms:modified>
</cp:coreProperties>
</file>