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315" windowHeight="6975" activeTab="4"/>
  </bookViews>
  <sheets>
    <sheet name="uloha 1" sheetId="1" r:id="rId1"/>
    <sheet name="uloha 2" sheetId="2" r:id="rId2"/>
    <sheet name="uloha 3" sheetId="3" r:id="rId3"/>
    <sheet name="uloha4" sheetId="4" r:id="rId4"/>
    <sheet name="uloha 5" sheetId="5" r:id="rId5"/>
  </sheets>
  <calcPr calcId="125725"/>
</workbook>
</file>

<file path=xl/calcChain.xml><?xml version="1.0" encoding="utf-8"?>
<calcChain xmlns="http://schemas.openxmlformats.org/spreadsheetml/2006/main">
  <c r="D3" i="5"/>
  <c r="D4"/>
  <c r="D5"/>
  <c r="D6"/>
  <c r="G2" i="1"/>
  <c r="E2"/>
  <c r="H11"/>
  <c r="F3"/>
  <c r="F4"/>
  <c r="F5"/>
  <c r="F6"/>
  <c r="F7"/>
  <c r="F8"/>
  <c r="F9"/>
  <c r="F10"/>
  <c r="F2"/>
  <c r="F11" s="1"/>
  <c r="H2"/>
  <c r="K10" i="2"/>
  <c r="K11"/>
  <c r="K12"/>
  <c r="K9"/>
  <c r="H4" i="5"/>
  <c r="H5"/>
  <c r="H6"/>
  <c r="H3"/>
  <c r="I6"/>
  <c r="G6"/>
  <c r="E6"/>
  <c r="I5"/>
  <c r="G5"/>
  <c r="E5"/>
  <c r="I4"/>
  <c r="G4"/>
  <c r="F4"/>
  <c r="E4"/>
  <c r="I3"/>
  <c r="I7" s="1"/>
  <c r="O5" s="1"/>
  <c r="H7"/>
  <c r="O4" s="1"/>
  <c r="G3"/>
  <c r="G7" s="1"/>
  <c r="P3" s="1"/>
  <c r="F3"/>
  <c r="F7" s="1"/>
  <c r="E3"/>
  <c r="E7" s="1"/>
  <c r="O2" s="1"/>
  <c r="F4" i="3"/>
  <c r="F5"/>
  <c r="F6"/>
  <c r="F7"/>
  <c r="F8"/>
  <c r="F3"/>
  <c r="Q4"/>
  <c r="Q5"/>
  <c r="Q6"/>
  <c r="Q7"/>
  <c r="Q8"/>
  <c r="Q3"/>
  <c r="L3"/>
  <c r="K3"/>
  <c r="N9"/>
  <c r="O9"/>
  <c r="P9"/>
  <c r="M9"/>
  <c r="M4"/>
  <c r="N4"/>
  <c r="O4"/>
  <c r="P4"/>
  <c r="M5"/>
  <c r="N5"/>
  <c r="O5"/>
  <c r="P5"/>
  <c r="M6"/>
  <c r="N6"/>
  <c r="O6"/>
  <c r="P6"/>
  <c r="M7"/>
  <c r="N7"/>
  <c r="O7"/>
  <c r="P7"/>
  <c r="M8"/>
  <c r="N8"/>
  <c r="O8"/>
  <c r="P8"/>
  <c r="P3"/>
  <c r="O3"/>
  <c r="N3"/>
  <c r="M3"/>
  <c r="E4"/>
  <c r="E5"/>
  <c r="E6"/>
  <c r="E7"/>
  <c r="E8"/>
  <c r="E3"/>
  <c r="I4"/>
  <c r="I5"/>
  <c r="I6"/>
  <c r="I7"/>
  <c r="I8"/>
  <c r="I3"/>
  <c r="I9"/>
  <c r="G3" s="1"/>
  <c r="H9"/>
  <c r="H4"/>
  <c r="H5"/>
  <c r="H6"/>
  <c r="H7"/>
  <c r="H8"/>
  <c r="H3"/>
  <c r="L7" i="2"/>
  <c r="M13"/>
  <c r="M6"/>
  <c r="G9"/>
  <c r="G10"/>
  <c r="G11"/>
  <c r="G12"/>
  <c r="G3"/>
  <c r="G4"/>
  <c r="G5"/>
  <c r="G2"/>
  <c r="E9"/>
  <c r="F9"/>
  <c r="H9"/>
  <c r="I9"/>
  <c r="E10"/>
  <c r="F10"/>
  <c r="H10"/>
  <c r="I10"/>
  <c r="E11"/>
  <c r="F11"/>
  <c r="H11"/>
  <c r="I11"/>
  <c r="E12"/>
  <c r="F12"/>
  <c r="H12"/>
  <c r="I12"/>
  <c r="E3"/>
  <c r="F3"/>
  <c r="H3"/>
  <c r="I3"/>
  <c r="E4"/>
  <c r="F4"/>
  <c r="H4"/>
  <c r="I4"/>
  <c r="E5"/>
  <c r="F5"/>
  <c r="H5"/>
  <c r="I5"/>
  <c r="I2"/>
  <c r="H2"/>
  <c r="F2"/>
  <c r="E2"/>
  <c r="G10" i="1"/>
  <c r="H10"/>
  <c r="G3"/>
  <c r="H3"/>
  <c r="G4"/>
  <c r="H4"/>
  <c r="G5"/>
  <c r="G11" s="1"/>
  <c r="D5" s="1"/>
  <c r="H5"/>
  <c r="G6"/>
  <c r="H6"/>
  <c r="G7"/>
  <c r="H7"/>
  <c r="G8"/>
  <c r="H8"/>
  <c r="G9"/>
  <c r="H9"/>
  <c r="E3"/>
  <c r="E4"/>
  <c r="E5"/>
  <c r="E11" s="1"/>
  <c r="E6"/>
  <c r="E7"/>
  <c r="E8"/>
  <c r="E9"/>
  <c r="E10"/>
  <c r="P6" i="5" l="1"/>
  <c r="D3" i="1"/>
  <c r="I2" s="1"/>
  <c r="J2"/>
  <c r="L2" s="1"/>
  <c r="N2" s="1"/>
  <c r="J3"/>
  <c r="L3" s="1"/>
  <c r="N3" s="1"/>
  <c r="J4"/>
  <c r="L4" s="1"/>
  <c r="N4" s="1"/>
  <c r="J5"/>
  <c r="L5" s="1"/>
  <c r="N5" s="1"/>
  <c r="J6"/>
  <c r="L6" s="1"/>
  <c r="N6" s="1"/>
  <c r="J7"/>
  <c r="L7" s="1"/>
  <c r="N7" s="1"/>
  <c r="J8"/>
  <c r="L8" s="1"/>
  <c r="N8" s="1"/>
  <c r="J9"/>
  <c r="L9" s="1"/>
  <c r="N9" s="1"/>
  <c r="J10"/>
  <c r="L10" s="1"/>
  <c r="N10" s="1"/>
  <c r="K2"/>
  <c r="M2" s="1"/>
  <c r="I3"/>
  <c r="K3" s="1"/>
  <c r="M3" s="1"/>
  <c r="I4"/>
  <c r="K4" s="1"/>
  <c r="M4" s="1"/>
  <c r="I5"/>
  <c r="K5" s="1"/>
  <c r="M5" s="1"/>
  <c r="I6"/>
  <c r="K6" s="1"/>
  <c r="M6" s="1"/>
  <c r="I7"/>
  <c r="K7" s="1"/>
  <c r="M7" s="1"/>
  <c r="I8"/>
  <c r="K8" s="1"/>
  <c r="M8" s="1"/>
  <c r="I9"/>
  <c r="K9" s="1"/>
  <c r="M9" s="1"/>
  <c r="I10"/>
  <c r="K10" s="1"/>
  <c r="M10" s="1"/>
  <c r="O3" i="5"/>
  <c r="P2"/>
  <c r="P4" s="1"/>
  <c r="N5" s="1"/>
  <c r="N3"/>
  <c r="J4" i="3"/>
  <c r="J5"/>
  <c r="J6"/>
  <c r="J7"/>
  <c r="J8"/>
  <c r="J3"/>
  <c r="I6" i="2"/>
  <c r="N4" s="1"/>
  <c r="H6"/>
  <c r="N3" s="1"/>
  <c r="F6"/>
  <c r="E6"/>
  <c r="N1" s="1"/>
  <c r="F13"/>
  <c r="E13"/>
  <c r="N8" s="1"/>
  <c r="G6"/>
  <c r="O2" s="1"/>
  <c r="G13"/>
  <c r="O9" s="1"/>
  <c r="O1"/>
  <c r="N2"/>
  <c r="N9"/>
  <c r="O8"/>
  <c r="M4"/>
  <c r="M2"/>
  <c r="M9"/>
  <c r="J11" s="1"/>
  <c r="J4"/>
  <c r="I13"/>
  <c r="N11" s="1"/>
  <c r="H13"/>
  <c r="N10" s="1"/>
  <c r="M11" s="1"/>
  <c r="J9" s="1"/>
  <c r="J3" i="5" l="1"/>
  <c r="N7"/>
  <c r="J5"/>
  <c r="L12" s="1"/>
  <c r="N11" i="1"/>
  <c r="N12" s="1"/>
  <c r="M11"/>
  <c r="M12" s="1"/>
  <c r="J2" i="2"/>
  <c r="K3" i="5" l="1"/>
  <c r="L3" s="1"/>
  <c r="M3" s="1"/>
  <c r="K6"/>
  <c r="L6" s="1"/>
  <c r="M6" s="1"/>
  <c r="K5"/>
  <c r="L5" s="1"/>
  <c r="M5" s="1"/>
  <c r="K4"/>
  <c r="L4" s="1"/>
  <c r="M4" s="1"/>
  <c r="L13"/>
  <c r="L12" i="2"/>
  <c r="L11"/>
  <c r="L10"/>
  <c r="L9"/>
  <c r="L13" s="1"/>
  <c r="L14" s="1"/>
  <c r="K3"/>
  <c r="L3" s="1"/>
  <c r="K4"/>
  <c r="L4" s="1"/>
  <c r="K5"/>
  <c r="L5" s="1"/>
  <c r="K2"/>
  <c r="L2" s="1"/>
  <c r="L6" s="1"/>
  <c r="M7" i="5" l="1"/>
  <c r="M8" s="1"/>
</calcChain>
</file>

<file path=xl/sharedStrings.xml><?xml version="1.0" encoding="utf-8"?>
<sst xmlns="http://schemas.openxmlformats.org/spreadsheetml/2006/main" count="87" uniqueCount="48">
  <si>
    <t>fk=fk-1</t>
  </si>
  <si>
    <t>fk=fk+1</t>
  </si>
  <si>
    <t>c1</t>
  </si>
  <si>
    <t>c2</t>
  </si>
  <si>
    <t>f</t>
  </si>
  <si>
    <t>f,b1</t>
  </si>
  <si>
    <t>b1,b1</t>
  </si>
  <si>
    <t>f,b2</t>
  </si>
  <si>
    <t>b2,b2</t>
  </si>
  <si>
    <t>f1~</t>
  </si>
  <si>
    <t>f2~</t>
  </si>
  <si>
    <t>||e1||</t>
  </si>
  <si>
    <t>e1</t>
  </si>
  <si>
    <t>e2</t>
  </si>
  <si>
    <t>||e2||</t>
  </si>
  <si>
    <t>B1</t>
  </si>
  <si>
    <t>b0</t>
  </si>
  <si>
    <t>b1</t>
  </si>
  <si>
    <t>B2</t>
  </si>
  <si>
    <t>b0,b0</t>
  </si>
  <si>
    <t>b0,b1</t>
  </si>
  <si>
    <t>f,b0</t>
  </si>
  <si>
    <t>||f-f~||</t>
  </si>
  <si>
    <t>f~</t>
  </si>
  <si>
    <t>c0</t>
  </si>
  <si>
    <t>d</t>
  </si>
  <si>
    <t>d0</t>
  </si>
  <si>
    <t>d1</t>
  </si>
  <si>
    <t>b2</t>
  </si>
  <si>
    <t>b'0</t>
  </si>
  <si>
    <t>b'1</t>
  </si>
  <si>
    <t>b'2</t>
  </si>
  <si>
    <t>b1,b0</t>
  </si>
  <si>
    <t>c</t>
  </si>
  <si>
    <t>b1~</t>
  </si>
  <si>
    <t>b2,b'0</t>
  </si>
  <si>
    <t>b'0,b'0</t>
  </si>
  <si>
    <t>b2,b'1</t>
  </si>
  <si>
    <t>b'1,b'1</t>
  </si>
  <si>
    <t>b2~</t>
  </si>
  <si>
    <t>Pytagorova veta</t>
  </si>
  <si>
    <t>regresia 2 bazy</t>
  </si>
  <si>
    <t>t</t>
  </si>
  <si>
    <t>f-f~</t>
  </si>
  <si>
    <t>f(3,5)=</t>
  </si>
  <si>
    <t>f(5)=</t>
  </si>
  <si>
    <t>f je blizsie k podpriestoru B2 nez k podpriestoru B1</t>
  </si>
  <si>
    <t>Dane data vystihuju oba modely rovnako dobre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</si>
</sst>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2" fontId="0" fillId="2" borderId="0" xfId="0" applyNumberFormat="1" applyFill="1"/>
    <xf numFmtId="2" fontId="0" fillId="2" borderId="1" xfId="0" applyNumberFormat="1" applyFill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plotArea>
      <c:layout>
        <c:manualLayout>
          <c:layoutTarget val="inner"/>
          <c:xMode val="edge"/>
          <c:yMode val="edge"/>
          <c:x val="6.5030183727034119E-2"/>
          <c:y val="7.4548702245552642E-2"/>
          <c:w val="0.72088648293963253"/>
          <c:h val="0.8326195683872849"/>
        </c:manualLayout>
      </c:layout>
      <c:lineChart>
        <c:grouping val="standard"/>
        <c:ser>
          <c:idx val="0"/>
          <c:order val="0"/>
          <c:tx>
            <c:v>f2</c:v>
          </c:tx>
          <c:marker>
            <c:symbol val="none"/>
          </c:marker>
          <c:val>
            <c:numRef>
              <c:f>'uloha 1'!$J$2:$J$10</c:f>
              <c:numCache>
                <c:formatCode>General</c:formatCode>
                <c:ptCount val="9"/>
                <c:pt idx="0">
                  <c:v>1.5833333333333333</c:v>
                </c:pt>
                <c:pt idx="1">
                  <c:v>2.375</c:v>
                </c:pt>
                <c:pt idx="2">
                  <c:v>3.1666666666666665</c:v>
                </c:pt>
                <c:pt idx="3">
                  <c:v>1.5833333333333333</c:v>
                </c:pt>
                <c:pt idx="4">
                  <c:v>3.958333333333333</c:v>
                </c:pt>
                <c:pt idx="5">
                  <c:v>1.5833333333333333</c:v>
                </c:pt>
                <c:pt idx="6">
                  <c:v>2.375</c:v>
                </c:pt>
                <c:pt idx="7">
                  <c:v>0.79166666666666663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f1</c:v>
          </c:tx>
          <c:marker>
            <c:symbol val="none"/>
          </c:marker>
          <c:val>
            <c:numRef>
              <c:f>'uloha 1'!$I$2:$I$10</c:f>
              <c:numCache>
                <c:formatCode>General</c:formatCode>
                <c:ptCount val="9"/>
                <c:pt idx="0">
                  <c:v>0</c:v>
                </c:pt>
                <c:pt idx="1">
                  <c:v>0.79166666666666663</c:v>
                </c:pt>
                <c:pt idx="2">
                  <c:v>1.5833333333333333</c:v>
                </c:pt>
                <c:pt idx="3">
                  <c:v>2.375</c:v>
                </c:pt>
                <c:pt idx="4">
                  <c:v>3.1666666666666665</c:v>
                </c:pt>
                <c:pt idx="5">
                  <c:v>1.5833333333333333</c:v>
                </c:pt>
                <c:pt idx="6">
                  <c:v>3.958333333333333</c:v>
                </c:pt>
                <c:pt idx="7">
                  <c:v>1.5833333333333333</c:v>
                </c:pt>
                <c:pt idx="8">
                  <c:v>2.375</c:v>
                </c:pt>
              </c:numCache>
            </c:numRef>
          </c:val>
        </c:ser>
        <c:ser>
          <c:idx val="2"/>
          <c:order val="2"/>
          <c:tx>
            <c:v>f</c:v>
          </c:tx>
          <c:marker>
            <c:symbol val="none"/>
          </c:marker>
          <c:val>
            <c:numRef>
              <c:f>'uloha 1'!$A$2:$A$10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</c:ser>
        <c:marker val="1"/>
        <c:axId val="71101824"/>
        <c:axId val="71378048"/>
      </c:lineChart>
      <c:catAx>
        <c:axId val="71101824"/>
        <c:scaling>
          <c:orientation val="minMax"/>
        </c:scaling>
        <c:axPos val="b"/>
        <c:tickLblPos val="nextTo"/>
        <c:crossAx val="71378048"/>
        <c:crosses val="autoZero"/>
        <c:auto val="1"/>
        <c:lblAlgn val="ctr"/>
        <c:lblOffset val="100"/>
      </c:catAx>
      <c:valAx>
        <c:axId val="71378048"/>
        <c:scaling>
          <c:orientation val="minMax"/>
        </c:scaling>
        <c:axPos val="l"/>
        <c:majorGridlines/>
        <c:numFmt formatCode="General" sourceLinked="1"/>
        <c:tickLblPos val="nextTo"/>
        <c:crossAx val="7110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k-SK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'uloha 5'!$A$3:$A$6</c:f>
              <c:numCache>
                <c:formatCode>General</c:formatCode>
                <c:ptCount val="4"/>
                <c:pt idx="0">
                  <c:v>1.2</c:v>
                </c:pt>
                <c:pt idx="1">
                  <c:v>2.8</c:v>
                </c:pt>
                <c:pt idx="2">
                  <c:v>5.4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v>f~</c:v>
          </c:tx>
          <c:marker>
            <c:symbol val="none"/>
          </c:marker>
          <c:val>
            <c:numRef>
              <c:f>'uloha 5'!$K$3:$K$6</c:f>
              <c:numCache>
                <c:formatCode>General</c:formatCode>
                <c:ptCount val="4"/>
                <c:pt idx="0">
                  <c:v>3.041573033707865</c:v>
                </c:pt>
                <c:pt idx="1">
                  <c:v>3.3786516853932582</c:v>
                </c:pt>
                <c:pt idx="2">
                  <c:v>4.3898876404494382</c:v>
                </c:pt>
                <c:pt idx="3">
                  <c:v>6.0752808988764055</c:v>
                </c:pt>
              </c:numCache>
            </c:numRef>
          </c:val>
        </c:ser>
        <c:marker val="1"/>
        <c:axId val="73725440"/>
        <c:axId val="73726976"/>
      </c:lineChart>
      <c:catAx>
        <c:axId val="73725440"/>
        <c:scaling>
          <c:orientation val="minMax"/>
        </c:scaling>
        <c:axPos val="b"/>
        <c:tickLblPos val="nextTo"/>
        <c:crossAx val="73726976"/>
        <c:crosses val="autoZero"/>
        <c:auto val="1"/>
        <c:lblAlgn val="ctr"/>
        <c:lblOffset val="100"/>
      </c:catAx>
      <c:valAx>
        <c:axId val="73726976"/>
        <c:scaling>
          <c:orientation val="minMax"/>
        </c:scaling>
        <c:axPos val="l"/>
        <c:majorGridlines/>
        <c:numFmt formatCode="General" sourceLinked="1"/>
        <c:tickLblPos val="nextTo"/>
        <c:crossAx val="7372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12</xdr:row>
      <xdr:rowOff>76200</xdr:rowOff>
    </xdr:from>
    <xdr:to>
      <xdr:col>8</xdr:col>
      <xdr:colOff>276225</xdr:colOff>
      <xdr:row>26</xdr:row>
      <xdr:rowOff>152400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10</xdr:row>
      <xdr:rowOff>133350</xdr:rowOff>
    </xdr:from>
    <xdr:to>
      <xdr:col>8</xdr:col>
      <xdr:colOff>476250</xdr:colOff>
      <xdr:row>25</xdr:row>
      <xdr:rowOff>19050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B2" sqref="B2"/>
    </sheetView>
  </sheetViews>
  <sheetFormatPr defaultRowHeight="15"/>
  <sheetData>
    <row r="1" spans="1:14">
      <c r="A1" t="s">
        <v>4</v>
      </c>
      <c r="B1" t="s">
        <v>0</v>
      </c>
      <c r="C1" t="s">
        <v>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11</v>
      </c>
      <c r="N1" t="s">
        <v>14</v>
      </c>
    </row>
    <row r="2" spans="1:14">
      <c r="A2">
        <v>1</v>
      </c>
      <c r="B2">
        <v>0</v>
      </c>
      <c r="C2">
        <v>2</v>
      </c>
      <c r="D2" t="s">
        <v>2</v>
      </c>
      <c r="E2">
        <f>A2*B2</f>
        <v>0</v>
      </c>
      <c r="F2">
        <f>B2*B2</f>
        <v>0</v>
      </c>
      <c r="G2">
        <f>A2*C2</f>
        <v>2</v>
      </c>
      <c r="H2">
        <f>C2*C2</f>
        <v>4</v>
      </c>
      <c r="I2">
        <f>$D$3*B2</f>
        <v>0</v>
      </c>
      <c r="J2">
        <f>$D$5*C2</f>
        <v>1.5833333333333333</v>
      </c>
      <c r="K2">
        <f>A2-I2</f>
        <v>1</v>
      </c>
      <c r="L2">
        <f>A2-J2</f>
        <v>-0.58333333333333326</v>
      </c>
      <c r="M2">
        <f>K2^2</f>
        <v>1</v>
      </c>
      <c r="N2">
        <f>L2^2</f>
        <v>0.34027777777777768</v>
      </c>
    </row>
    <row r="3" spans="1:14">
      <c r="A3">
        <v>2</v>
      </c>
      <c r="B3">
        <v>1</v>
      </c>
      <c r="C3">
        <v>3</v>
      </c>
      <c r="D3">
        <f>E11/F11</f>
        <v>0.79166666666666663</v>
      </c>
      <c r="E3">
        <f t="shared" ref="E3:E10" si="0">A3*B3</f>
        <v>2</v>
      </c>
      <c r="F3">
        <f t="shared" ref="F3:F10" si="1">B3*B3</f>
        <v>1</v>
      </c>
      <c r="G3">
        <f t="shared" ref="G3:G9" si="2">A3*C3</f>
        <v>6</v>
      </c>
      <c r="H3">
        <f t="shared" ref="H3:H9" si="3">C3*C3</f>
        <v>9</v>
      </c>
      <c r="I3">
        <f t="shared" ref="I3:I10" si="4">$D$3*B3</f>
        <v>0.79166666666666663</v>
      </c>
      <c r="J3">
        <f t="shared" ref="J3:J10" si="5">$D$5*C3</f>
        <v>2.375</v>
      </c>
      <c r="K3">
        <f t="shared" ref="K3:K10" si="6">A3-I3</f>
        <v>1.2083333333333335</v>
      </c>
      <c r="L3">
        <f t="shared" ref="L3:L10" si="7">A3-J3</f>
        <v>-0.375</v>
      </c>
      <c r="M3">
        <f t="shared" ref="M3:M10" si="8">K3^2</f>
        <v>1.4600694444444449</v>
      </c>
      <c r="N3">
        <f t="shared" ref="N3:N10" si="9">L3^2</f>
        <v>0.140625</v>
      </c>
    </row>
    <row r="4" spans="1:14">
      <c r="A4">
        <v>3</v>
      </c>
      <c r="B4">
        <v>2</v>
      </c>
      <c r="C4">
        <v>4</v>
      </c>
      <c r="D4" t="s">
        <v>3</v>
      </c>
      <c r="E4">
        <f t="shared" si="0"/>
        <v>6</v>
      </c>
      <c r="F4">
        <f t="shared" si="1"/>
        <v>4</v>
      </c>
      <c r="G4">
        <f t="shared" si="2"/>
        <v>12</v>
      </c>
      <c r="H4">
        <f t="shared" si="3"/>
        <v>16</v>
      </c>
      <c r="I4">
        <f t="shared" si="4"/>
        <v>1.5833333333333333</v>
      </c>
      <c r="J4">
        <f t="shared" si="5"/>
        <v>3.1666666666666665</v>
      </c>
      <c r="K4">
        <f t="shared" si="6"/>
        <v>1.4166666666666667</v>
      </c>
      <c r="L4">
        <f t="shared" si="7"/>
        <v>-0.16666666666666652</v>
      </c>
      <c r="M4">
        <f t="shared" si="8"/>
        <v>2.0069444444444446</v>
      </c>
      <c r="N4">
        <f t="shared" si="9"/>
        <v>2.7777777777777728E-2</v>
      </c>
    </row>
    <row r="5" spans="1:14">
      <c r="A5">
        <v>4</v>
      </c>
      <c r="B5">
        <v>3</v>
      </c>
      <c r="C5">
        <v>2</v>
      </c>
      <c r="D5">
        <f>G11/H11</f>
        <v>0.79166666666666663</v>
      </c>
      <c r="E5">
        <f t="shared" si="0"/>
        <v>12</v>
      </c>
      <c r="F5">
        <f t="shared" si="1"/>
        <v>9</v>
      </c>
      <c r="G5">
        <f t="shared" si="2"/>
        <v>8</v>
      </c>
      <c r="H5">
        <f t="shared" si="3"/>
        <v>4</v>
      </c>
      <c r="I5">
        <f t="shared" si="4"/>
        <v>2.375</v>
      </c>
      <c r="J5">
        <f t="shared" si="5"/>
        <v>1.5833333333333333</v>
      </c>
      <c r="K5">
        <f t="shared" si="6"/>
        <v>1.625</v>
      </c>
      <c r="L5">
        <f t="shared" si="7"/>
        <v>2.416666666666667</v>
      </c>
      <c r="M5">
        <f t="shared" si="8"/>
        <v>2.640625</v>
      </c>
      <c r="N5">
        <f t="shared" si="9"/>
        <v>5.8402777777777795</v>
      </c>
    </row>
    <row r="6" spans="1:14">
      <c r="A6">
        <v>2</v>
      </c>
      <c r="B6">
        <v>4</v>
      </c>
      <c r="C6">
        <v>5</v>
      </c>
      <c r="E6">
        <f t="shared" si="0"/>
        <v>8</v>
      </c>
      <c r="F6">
        <f t="shared" si="1"/>
        <v>16</v>
      </c>
      <c r="G6">
        <f t="shared" si="2"/>
        <v>10</v>
      </c>
      <c r="H6">
        <f t="shared" si="3"/>
        <v>25</v>
      </c>
      <c r="I6">
        <f t="shared" si="4"/>
        <v>3.1666666666666665</v>
      </c>
      <c r="J6">
        <f t="shared" si="5"/>
        <v>3.958333333333333</v>
      </c>
      <c r="K6">
        <f t="shared" si="6"/>
        <v>-1.1666666666666665</v>
      </c>
      <c r="L6">
        <f t="shared" si="7"/>
        <v>-1.958333333333333</v>
      </c>
      <c r="M6">
        <f t="shared" si="8"/>
        <v>1.3611111111111107</v>
      </c>
      <c r="N6">
        <f t="shared" si="9"/>
        <v>3.8350694444444433</v>
      </c>
    </row>
    <row r="7" spans="1:14">
      <c r="A7">
        <v>5</v>
      </c>
      <c r="B7">
        <v>2</v>
      </c>
      <c r="C7">
        <v>2</v>
      </c>
      <c r="E7">
        <f t="shared" si="0"/>
        <v>10</v>
      </c>
      <c r="F7">
        <f t="shared" si="1"/>
        <v>4</v>
      </c>
      <c r="G7">
        <f t="shared" si="2"/>
        <v>10</v>
      </c>
      <c r="H7">
        <f t="shared" si="3"/>
        <v>4</v>
      </c>
      <c r="I7">
        <f t="shared" si="4"/>
        <v>1.5833333333333333</v>
      </c>
      <c r="J7">
        <f t="shared" si="5"/>
        <v>1.5833333333333333</v>
      </c>
      <c r="K7">
        <f t="shared" si="6"/>
        <v>3.416666666666667</v>
      </c>
      <c r="L7">
        <f t="shared" si="7"/>
        <v>3.416666666666667</v>
      </c>
      <c r="M7">
        <f t="shared" si="8"/>
        <v>11.673611111111112</v>
      </c>
      <c r="N7">
        <f t="shared" si="9"/>
        <v>11.673611111111112</v>
      </c>
    </row>
    <row r="8" spans="1:14">
      <c r="A8">
        <v>2</v>
      </c>
      <c r="B8">
        <v>5</v>
      </c>
      <c r="C8">
        <v>3</v>
      </c>
      <c r="E8">
        <f t="shared" si="0"/>
        <v>10</v>
      </c>
      <c r="F8">
        <f t="shared" si="1"/>
        <v>25</v>
      </c>
      <c r="G8">
        <f t="shared" si="2"/>
        <v>6</v>
      </c>
      <c r="H8">
        <f t="shared" si="3"/>
        <v>9</v>
      </c>
      <c r="I8">
        <f t="shared" si="4"/>
        <v>3.958333333333333</v>
      </c>
      <c r="J8">
        <f t="shared" si="5"/>
        <v>2.375</v>
      </c>
      <c r="K8">
        <f t="shared" si="6"/>
        <v>-1.958333333333333</v>
      </c>
      <c r="L8">
        <f t="shared" si="7"/>
        <v>-0.375</v>
      </c>
      <c r="M8">
        <f t="shared" si="8"/>
        <v>3.8350694444444433</v>
      </c>
      <c r="N8">
        <f t="shared" si="9"/>
        <v>0.140625</v>
      </c>
    </row>
    <row r="9" spans="1:14">
      <c r="A9">
        <v>3</v>
      </c>
      <c r="B9">
        <v>2</v>
      </c>
      <c r="C9">
        <v>1</v>
      </c>
      <c r="E9">
        <f t="shared" si="0"/>
        <v>6</v>
      </c>
      <c r="F9">
        <f t="shared" si="1"/>
        <v>4</v>
      </c>
      <c r="G9">
        <f t="shared" si="2"/>
        <v>3</v>
      </c>
      <c r="H9">
        <f t="shared" si="3"/>
        <v>1</v>
      </c>
      <c r="I9">
        <f t="shared" si="4"/>
        <v>1.5833333333333333</v>
      </c>
      <c r="J9">
        <f t="shared" si="5"/>
        <v>0.79166666666666663</v>
      </c>
      <c r="K9">
        <f t="shared" si="6"/>
        <v>1.4166666666666667</v>
      </c>
      <c r="L9">
        <f t="shared" si="7"/>
        <v>2.2083333333333335</v>
      </c>
      <c r="M9">
        <f t="shared" si="8"/>
        <v>2.0069444444444446</v>
      </c>
      <c r="N9">
        <f t="shared" si="9"/>
        <v>4.8767361111111116</v>
      </c>
    </row>
    <row r="10" spans="1:14">
      <c r="A10">
        <v>1</v>
      </c>
      <c r="B10">
        <v>3</v>
      </c>
      <c r="C10">
        <v>0</v>
      </c>
      <c r="E10">
        <f t="shared" si="0"/>
        <v>3</v>
      </c>
      <c r="F10">
        <f t="shared" si="1"/>
        <v>9</v>
      </c>
      <c r="G10">
        <f t="shared" ref="G10" si="10">A10*C10</f>
        <v>0</v>
      </c>
      <c r="H10">
        <f t="shared" ref="H10" si="11">C10*C10</f>
        <v>0</v>
      </c>
      <c r="I10">
        <f t="shared" si="4"/>
        <v>2.375</v>
      </c>
      <c r="J10">
        <f t="shared" si="5"/>
        <v>0</v>
      </c>
      <c r="K10">
        <f t="shared" si="6"/>
        <v>-1.375</v>
      </c>
      <c r="L10">
        <f t="shared" si="7"/>
        <v>1</v>
      </c>
      <c r="M10">
        <f t="shared" si="8"/>
        <v>1.890625</v>
      </c>
      <c r="N10">
        <f t="shared" si="9"/>
        <v>1</v>
      </c>
    </row>
    <row r="11" spans="1:14">
      <c r="E11">
        <f>SUM(E2:E10)</f>
        <v>57</v>
      </c>
      <c r="F11">
        <f>SUM(F2:F10)</f>
        <v>72</v>
      </c>
      <c r="G11">
        <f t="shared" ref="G11" si="12">SUM(G2:G10)</f>
        <v>57</v>
      </c>
      <c r="H11">
        <f>SUM(H2:H10)</f>
        <v>72</v>
      </c>
      <c r="M11">
        <f>SUM(M2:M10)</f>
        <v>27.875</v>
      </c>
      <c r="N11">
        <f>SUM(N2:N10)</f>
        <v>27.875000000000004</v>
      </c>
    </row>
    <row r="12" spans="1:14">
      <c r="M12">
        <f>SQRT(M11)</f>
        <v>5.2796780204857185</v>
      </c>
      <c r="N12">
        <f>SQRT(N11)</f>
        <v>5.2796780204857194</v>
      </c>
    </row>
    <row r="18" spans="11:15">
      <c r="K18" s="1" t="s">
        <v>47</v>
      </c>
      <c r="L18" s="1"/>
      <c r="M18" s="1"/>
      <c r="N18" s="1"/>
      <c r="O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G19" sqref="G19"/>
    </sheetView>
  </sheetViews>
  <sheetFormatPr defaultRowHeight="15"/>
  <sheetData>
    <row r="1" spans="1:15">
      <c r="A1" t="s">
        <v>4</v>
      </c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6</v>
      </c>
      <c r="H1" t="s">
        <v>21</v>
      </c>
      <c r="I1" t="s">
        <v>5</v>
      </c>
      <c r="J1" t="s">
        <v>24</v>
      </c>
      <c r="K1" t="s">
        <v>23</v>
      </c>
      <c r="L1" t="s">
        <v>22</v>
      </c>
      <c r="M1" t="s">
        <v>25</v>
      </c>
      <c r="N1">
        <f>E6</f>
        <v>12</v>
      </c>
      <c r="O1">
        <f>F6</f>
        <v>7</v>
      </c>
    </row>
    <row r="2" spans="1:15">
      <c r="A2">
        <v>1</v>
      </c>
      <c r="C2">
        <v>1</v>
      </c>
      <c r="D2">
        <v>0</v>
      </c>
      <c r="E2">
        <f>C2*C2</f>
        <v>1</v>
      </c>
      <c r="F2">
        <f>C2*D2</f>
        <v>0</v>
      </c>
      <c r="G2">
        <f>D2*D2</f>
        <v>0</v>
      </c>
      <c r="H2">
        <f>A2*D2</f>
        <v>0</v>
      </c>
      <c r="I2">
        <f>A2*D2</f>
        <v>0</v>
      </c>
      <c r="J2">
        <f>M4/M2</f>
        <v>0.38554216867469882</v>
      </c>
      <c r="K2">
        <f>$J$2*C2+$J$4*D2</f>
        <v>0.38554216867469882</v>
      </c>
      <c r="L2">
        <f>K2^2</f>
        <v>0.14864276382638991</v>
      </c>
      <c r="M2">
        <f>MDETERM(N1:O2)</f>
        <v>83</v>
      </c>
      <c r="N2">
        <f>F6</f>
        <v>7</v>
      </c>
      <c r="O2">
        <f>G6</f>
        <v>11</v>
      </c>
    </row>
    <row r="3" spans="1:15">
      <c r="A3">
        <v>2</v>
      </c>
      <c r="C3">
        <v>3</v>
      </c>
      <c r="D3">
        <v>1</v>
      </c>
      <c r="E3">
        <f t="shared" ref="E3:E5" si="0">C3*C3</f>
        <v>9</v>
      </c>
      <c r="F3">
        <f t="shared" ref="F3:F5" si="1">C3*D3</f>
        <v>3</v>
      </c>
      <c r="G3">
        <f t="shared" ref="G3:G12" si="2">D3*D3</f>
        <v>1</v>
      </c>
      <c r="H3">
        <f t="shared" ref="H3:H5" si="3">A3*D3</f>
        <v>2</v>
      </c>
      <c r="I3">
        <f t="shared" ref="I3:I5" si="4">A3*D3</f>
        <v>2</v>
      </c>
      <c r="J3" t="s">
        <v>2</v>
      </c>
      <c r="K3">
        <f t="shared" ref="K3:K5" si="5">$J$2*C3+$J$4*D3</f>
        <v>1.63855421686747</v>
      </c>
      <c r="L3">
        <f t="shared" ref="L3:L5" si="6">K3^2</f>
        <v>2.684859921614168</v>
      </c>
      <c r="M3" t="s">
        <v>26</v>
      </c>
      <c r="N3">
        <f>H6</f>
        <v>8</v>
      </c>
      <c r="O3">
        <v>7</v>
      </c>
    </row>
    <row r="4" spans="1:15">
      <c r="A4">
        <v>3</v>
      </c>
      <c r="C4">
        <v>1</v>
      </c>
      <c r="D4">
        <v>1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3</v>
      </c>
      <c r="I4">
        <f t="shared" si="4"/>
        <v>3</v>
      </c>
      <c r="J4">
        <f>M6/M2</f>
        <v>0.48192771084337349</v>
      </c>
      <c r="K4">
        <f t="shared" si="5"/>
        <v>0.86746987951807231</v>
      </c>
      <c r="L4">
        <f t="shared" si="6"/>
        <v>0.75250399187109884</v>
      </c>
      <c r="M4">
        <f>MDETERM(N3:O4)</f>
        <v>32</v>
      </c>
      <c r="N4">
        <f>I6</f>
        <v>8</v>
      </c>
      <c r="O4">
        <v>11</v>
      </c>
    </row>
    <row r="5" spans="1:15">
      <c r="A5">
        <v>1</v>
      </c>
      <c r="C5">
        <v>1</v>
      </c>
      <c r="D5">
        <v>3</v>
      </c>
      <c r="E5">
        <f t="shared" si="0"/>
        <v>1</v>
      </c>
      <c r="F5">
        <f t="shared" si="1"/>
        <v>3</v>
      </c>
      <c r="G5">
        <f t="shared" si="2"/>
        <v>9</v>
      </c>
      <c r="H5">
        <f t="shared" si="3"/>
        <v>3</v>
      </c>
      <c r="I5">
        <f t="shared" si="4"/>
        <v>3</v>
      </c>
      <c r="K5">
        <f t="shared" si="5"/>
        <v>1.8313253012048194</v>
      </c>
      <c r="L5">
        <f t="shared" si="6"/>
        <v>3.3537523588329226</v>
      </c>
      <c r="M5" t="s">
        <v>27</v>
      </c>
      <c r="N5">
        <v>12</v>
      </c>
      <c r="O5">
        <v>8</v>
      </c>
    </row>
    <row r="6" spans="1:15">
      <c r="E6">
        <f>SUM(E2:E5)</f>
        <v>12</v>
      </c>
      <c r="F6">
        <f t="shared" ref="F6:I6" si="7">SUM(F2:F5)</f>
        <v>7</v>
      </c>
      <c r="G6">
        <f t="shared" si="7"/>
        <v>11</v>
      </c>
      <c r="H6">
        <f t="shared" si="7"/>
        <v>8</v>
      </c>
      <c r="I6">
        <f t="shared" si="7"/>
        <v>8</v>
      </c>
      <c r="L6">
        <f>SUM(L2:L5)</f>
        <v>6.9397590361445793</v>
      </c>
      <c r="M6">
        <f>MDETERM(N5:O6)</f>
        <v>40</v>
      </c>
      <c r="N6">
        <v>7</v>
      </c>
      <c r="O6">
        <v>8</v>
      </c>
    </row>
    <row r="7" spans="1:15">
      <c r="L7">
        <f>SQRT(L6)</f>
        <v>2.6343422397525686</v>
      </c>
    </row>
    <row r="8" spans="1:15">
      <c r="A8" t="s">
        <v>4</v>
      </c>
      <c r="B8" t="s">
        <v>18</v>
      </c>
      <c r="C8" t="s">
        <v>16</v>
      </c>
      <c r="D8" t="s">
        <v>17</v>
      </c>
      <c r="E8" t="s">
        <v>19</v>
      </c>
      <c r="F8" t="s">
        <v>20</v>
      </c>
      <c r="G8" t="s">
        <v>6</v>
      </c>
      <c r="H8" t="s">
        <v>21</v>
      </c>
      <c r="I8" t="s">
        <v>5</v>
      </c>
      <c r="J8" t="s">
        <v>24</v>
      </c>
      <c r="K8" t="s">
        <v>23</v>
      </c>
      <c r="L8" t="s">
        <v>22</v>
      </c>
      <c r="M8" t="s">
        <v>25</v>
      </c>
      <c r="N8">
        <f>E13</f>
        <v>30</v>
      </c>
      <c r="O8">
        <f>F13</f>
        <v>25</v>
      </c>
    </row>
    <row r="9" spans="1:15">
      <c r="A9">
        <v>1</v>
      </c>
      <c r="C9">
        <v>0</v>
      </c>
      <c r="D9">
        <v>2</v>
      </c>
      <c r="E9">
        <f t="shared" ref="E9:E12" si="8">C9*C9</f>
        <v>0</v>
      </c>
      <c r="F9">
        <f t="shared" ref="F9:F12" si="9">C9*D9</f>
        <v>0</v>
      </c>
      <c r="G9">
        <f t="shared" si="2"/>
        <v>4</v>
      </c>
      <c r="H9">
        <f t="shared" ref="H9:H12" si="10">A9*D9</f>
        <v>2</v>
      </c>
      <c r="I9">
        <f t="shared" ref="I9:I12" si="11">A9*D9</f>
        <v>2</v>
      </c>
      <c r="J9">
        <f>M11/M9</f>
        <v>0.11650485436893207</v>
      </c>
      <c r="K9">
        <f>$J$9*C9+$J$11*D9</f>
        <v>0.15533980582524276</v>
      </c>
      <c r="L9">
        <f>K9^2</f>
        <v>2.4130455273824125E-2</v>
      </c>
      <c r="M9">
        <f>MDETERM(N8:O9)</f>
        <v>514.99999999999989</v>
      </c>
      <c r="N9">
        <f>F13</f>
        <v>25</v>
      </c>
      <c r="O9">
        <f>G13</f>
        <v>38</v>
      </c>
    </row>
    <row r="10" spans="1:15">
      <c r="A10">
        <v>2</v>
      </c>
      <c r="C10">
        <v>2</v>
      </c>
      <c r="D10">
        <v>5</v>
      </c>
      <c r="E10">
        <f t="shared" si="8"/>
        <v>4</v>
      </c>
      <c r="F10">
        <f t="shared" si="9"/>
        <v>10</v>
      </c>
      <c r="G10">
        <f t="shared" si="2"/>
        <v>25</v>
      </c>
      <c r="H10">
        <f t="shared" si="10"/>
        <v>10</v>
      </c>
      <c r="I10">
        <f t="shared" si="11"/>
        <v>10</v>
      </c>
      <c r="J10" t="s">
        <v>2</v>
      </c>
      <c r="K10">
        <f t="shared" ref="K10:K12" si="12">$J$9*C10+$J$11*D10</f>
        <v>0.62135922330097104</v>
      </c>
      <c r="L10">
        <f t="shared" ref="L10:L12" si="13">K10^2</f>
        <v>0.386087284381186</v>
      </c>
      <c r="M10" t="s">
        <v>26</v>
      </c>
      <c r="N10">
        <f>H13</f>
        <v>15</v>
      </c>
      <c r="O10">
        <v>7</v>
      </c>
    </row>
    <row r="11" spans="1:15">
      <c r="A11">
        <v>3</v>
      </c>
      <c r="C11">
        <v>1</v>
      </c>
      <c r="D11">
        <v>0</v>
      </c>
      <c r="E11">
        <f t="shared" si="8"/>
        <v>1</v>
      </c>
      <c r="F11">
        <f t="shared" si="9"/>
        <v>0</v>
      </c>
      <c r="G11">
        <f t="shared" si="2"/>
        <v>0</v>
      </c>
      <c r="H11">
        <f t="shared" si="10"/>
        <v>0</v>
      </c>
      <c r="I11">
        <f t="shared" si="11"/>
        <v>0</v>
      </c>
      <c r="J11">
        <f>M13/M9</f>
        <v>7.766990291262138E-2</v>
      </c>
      <c r="K11">
        <f t="shared" si="12"/>
        <v>0.11650485436893207</v>
      </c>
      <c r="L11">
        <f t="shared" si="13"/>
        <v>1.357338109152607E-2</v>
      </c>
      <c r="M11">
        <f>MDETERM(N10:O11)</f>
        <v>60</v>
      </c>
      <c r="N11">
        <f>I13</f>
        <v>15</v>
      </c>
      <c r="O11">
        <v>11</v>
      </c>
    </row>
    <row r="12" spans="1:15">
      <c r="A12">
        <v>1</v>
      </c>
      <c r="C12">
        <v>5</v>
      </c>
      <c r="D12">
        <v>3</v>
      </c>
      <c r="E12">
        <f t="shared" si="8"/>
        <v>25</v>
      </c>
      <c r="F12">
        <f t="shared" si="9"/>
        <v>15</v>
      </c>
      <c r="G12">
        <f t="shared" si="2"/>
        <v>9</v>
      </c>
      <c r="H12">
        <f t="shared" si="10"/>
        <v>3</v>
      </c>
      <c r="I12">
        <f t="shared" si="11"/>
        <v>3</v>
      </c>
      <c r="K12">
        <f t="shared" si="12"/>
        <v>0.81553398058252458</v>
      </c>
      <c r="L12">
        <f t="shared" si="13"/>
        <v>0.66509567348477761</v>
      </c>
      <c r="M12" t="s">
        <v>27</v>
      </c>
      <c r="N12">
        <v>12</v>
      </c>
      <c r="O12">
        <v>8</v>
      </c>
    </row>
    <row r="13" spans="1:15">
      <c r="E13">
        <f>SUM(E9:E12)</f>
        <v>30</v>
      </c>
      <c r="F13">
        <f t="shared" ref="F13:I13" si="14">SUM(F9:F12)</f>
        <v>25</v>
      </c>
      <c r="G13">
        <f t="shared" si="14"/>
        <v>38</v>
      </c>
      <c r="H13">
        <f t="shared" si="14"/>
        <v>15</v>
      </c>
      <c r="I13">
        <f t="shared" si="14"/>
        <v>15</v>
      </c>
      <c r="L13">
        <f>SUM(L9:L12)</f>
        <v>1.0888867942313138</v>
      </c>
      <c r="M13">
        <f>MDETERM(N12:O13)</f>
        <v>40</v>
      </c>
      <c r="N13">
        <v>7</v>
      </c>
      <c r="O13">
        <v>8</v>
      </c>
    </row>
    <row r="14" spans="1:15">
      <c r="L14">
        <f>SQRT(L13)</f>
        <v>1.0434973858286918</v>
      </c>
    </row>
    <row r="17" spans="3:7">
      <c r="C17" s="1" t="s">
        <v>46</v>
      </c>
      <c r="D17" s="1"/>
      <c r="E17" s="1"/>
      <c r="F17" s="1"/>
      <c r="G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9"/>
  <sheetViews>
    <sheetView workbookViewId="0">
      <selection activeCell="E12" sqref="E12"/>
    </sheetView>
  </sheetViews>
  <sheetFormatPr defaultRowHeight="15"/>
  <sheetData>
    <row r="2" spans="1:18">
      <c r="A2" t="s">
        <v>16</v>
      </c>
      <c r="B2" t="s">
        <v>17</v>
      </c>
      <c r="C2" t="s">
        <v>28</v>
      </c>
      <c r="D2" t="s">
        <v>29</v>
      </c>
      <c r="E2" t="s">
        <v>30</v>
      </c>
      <c r="F2" t="s">
        <v>31</v>
      </c>
      <c r="G2" t="s">
        <v>33</v>
      </c>
      <c r="H2" t="s">
        <v>32</v>
      </c>
      <c r="I2" t="s">
        <v>19</v>
      </c>
      <c r="J2" t="s">
        <v>34</v>
      </c>
      <c r="K2" t="s">
        <v>24</v>
      </c>
      <c r="L2" t="s">
        <v>2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</row>
    <row r="3" spans="1:18">
      <c r="A3">
        <v>1</v>
      </c>
      <c r="B3">
        <v>0</v>
      </c>
      <c r="C3">
        <v>2</v>
      </c>
      <c r="D3" s="3">
        <v>1</v>
      </c>
      <c r="E3" s="3">
        <f>B3-J3</f>
        <v>-1.1428571428571428</v>
      </c>
      <c r="F3" s="3">
        <f>C3-Q3</f>
        <v>0.8292682926829269</v>
      </c>
      <c r="G3">
        <f>H9/I9</f>
        <v>1.1428571428571428</v>
      </c>
      <c r="H3">
        <f>B3*A3</f>
        <v>0</v>
      </c>
      <c r="I3">
        <f>A3*A3</f>
        <v>1</v>
      </c>
      <c r="J3">
        <f>$G$3*A3</f>
        <v>1.1428571428571428</v>
      </c>
      <c r="K3">
        <f>M9/N9</f>
        <v>1.1428571428571428</v>
      </c>
      <c r="L3">
        <f>O9/P9</f>
        <v>-2.4390243902438939E-2</v>
      </c>
      <c r="M3">
        <f>C3*D3</f>
        <v>2</v>
      </c>
      <c r="N3">
        <f>D3*D3</f>
        <v>1</v>
      </c>
      <c r="O3">
        <f>C3*E3</f>
        <v>-2.2857142857142856</v>
      </c>
      <c r="P3">
        <f>E3*E3</f>
        <v>1.3061224489795917</v>
      </c>
      <c r="Q3">
        <f>$K$3*D3+$L$3*E3</f>
        <v>1.1707317073170731</v>
      </c>
    </row>
    <row r="4" spans="1:18">
      <c r="A4">
        <v>0</v>
      </c>
      <c r="B4">
        <v>1</v>
      </c>
      <c r="C4">
        <v>0</v>
      </c>
      <c r="D4" s="3">
        <v>0</v>
      </c>
      <c r="E4" s="3">
        <f t="shared" ref="E4:E8" si="0">B4-J4</f>
        <v>1</v>
      </c>
      <c r="F4" s="3">
        <f t="shared" ref="F4:F8" si="1">C4-Q4</f>
        <v>2.4390243902438939E-2</v>
      </c>
      <c r="H4">
        <f t="shared" ref="H4:H8" si="2">B4*A4</f>
        <v>0</v>
      </c>
      <c r="I4">
        <f t="shared" ref="I4:I8" si="3">A4*A4</f>
        <v>0</v>
      </c>
      <c r="J4">
        <f t="shared" ref="J4:J8" si="4">$G$3*A4</f>
        <v>0</v>
      </c>
      <c r="M4">
        <f t="shared" ref="M4:M8" si="5">C4*D4</f>
        <v>0</v>
      </c>
      <c r="N4">
        <f t="shared" ref="N4:N8" si="6">D4*D4</f>
        <v>0</v>
      </c>
      <c r="O4">
        <f t="shared" ref="O4:O8" si="7">C4*E4</f>
        <v>0</v>
      </c>
      <c r="P4">
        <f t="shared" ref="P4:P8" si="8">E4*E4</f>
        <v>1</v>
      </c>
      <c r="Q4">
        <f t="shared" ref="Q4:Q8" si="9">$K$3*D4+$L$3*E4</f>
        <v>-2.4390243902438939E-2</v>
      </c>
    </row>
    <row r="5" spans="1:18">
      <c r="A5">
        <v>1</v>
      </c>
      <c r="B5">
        <v>0</v>
      </c>
      <c r="C5">
        <v>1</v>
      </c>
      <c r="D5" s="3">
        <v>1</v>
      </c>
      <c r="E5" s="3">
        <f t="shared" si="0"/>
        <v>-1.1428571428571428</v>
      </c>
      <c r="F5" s="3">
        <f t="shared" si="1"/>
        <v>-0.1707317073170731</v>
      </c>
      <c r="H5">
        <f t="shared" si="2"/>
        <v>0</v>
      </c>
      <c r="I5">
        <f t="shared" si="3"/>
        <v>1</v>
      </c>
      <c r="J5">
        <f t="shared" si="4"/>
        <v>1.1428571428571428</v>
      </c>
      <c r="M5">
        <f t="shared" si="5"/>
        <v>1</v>
      </c>
      <c r="N5">
        <f t="shared" si="6"/>
        <v>1</v>
      </c>
      <c r="O5">
        <f t="shared" si="7"/>
        <v>-1.1428571428571428</v>
      </c>
      <c r="P5">
        <f t="shared" si="8"/>
        <v>1.3061224489795917</v>
      </c>
      <c r="Q5">
        <f t="shared" si="9"/>
        <v>1.1707317073170731</v>
      </c>
    </row>
    <row r="6" spans="1:18">
      <c r="A6">
        <v>0</v>
      </c>
      <c r="B6">
        <v>1</v>
      </c>
      <c r="C6">
        <v>1</v>
      </c>
      <c r="D6" s="3">
        <v>0</v>
      </c>
      <c r="E6" s="3">
        <f t="shared" si="0"/>
        <v>1</v>
      </c>
      <c r="F6" s="3">
        <f t="shared" si="1"/>
        <v>1.024390243902439</v>
      </c>
      <c r="H6">
        <f t="shared" si="2"/>
        <v>0</v>
      </c>
      <c r="I6">
        <f t="shared" si="3"/>
        <v>0</v>
      </c>
      <c r="J6">
        <f t="shared" si="4"/>
        <v>0</v>
      </c>
      <c r="M6">
        <f t="shared" si="5"/>
        <v>0</v>
      </c>
      <c r="N6">
        <f t="shared" si="6"/>
        <v>0</v>
      </c>
      <c r="O6">
        <f t="shared" si="7"/>
        <v>1</v>
      </c>
      <c r="P6">
        <f t="shared" si="8"/>
        <v>1</v>
      </c>
      <c r="Q6">
        <f t="shared" si="9"/>
        <v>-2.4390243902438939E-2</v>
      </c>
    </row>
    <row r="7" spans="1:18">
      <c r="A7">
        <v>2</v>
      </c>
      <c r="B7">
        <v>3</v>
      </c>
      <c r="C7">
        <v>2</v>
      </c>
      <c r="D7" s="3">
        <v>2</v>
      </c>
      <c r="E7" s="3">
        <f t="shared" si="0"/>
        <v>0.71428571428571441</v>
      </c>
      <c r="F7" s="3">
        <f t="shared" si="1"/>
        <v>-0.26829268292682906</v>
      </c>
      <c r="H7">
        <f t="shared" si="2"/>
        <v>6</v>
      </c>
      <c r="I7">
        <f t="shared" si="3"/>
        <v>4</v>
      </c>
      <c r="J7">
        <f t="shared" si="4"/>
        <v>2.2857142857142856</v>
      </c>
      <c r="M7">
        <f t="shared" si="5"/>
        <v>4</v>
      </c>
      <c r="N7">
        <f t="shared" si="6"/>
        <v>4</v>
      </c>
      <c r="O7">
        <f t="shared" si="7"/>
        <v>1.4285714285714288</v>
      </c>
      <c r="P7">
        <f t="shared" si="8"/>
        <v>0.51020408163265329</v>
      </c>
      <c r="Q7">
        <f t="shared" si="9"/>
        <v>2.2682926829268291</v>
      </c>
    </row>
    <row r="8" spans="1:18">
      <c r="A8" s="2">
        <v>1</v>
      </c>
      <c r="B8" s="2">
        <v>2</v>
      </c>
      <c r="C8" s="2">
        <v>1</v>
      </c>
      <c r="D8" s="4">
        <v>1</v>
      </c>
      <c r="E8" s="4">
        <f t="shared" si="0"/>
        <v>0.85714285714285721</v>
      </c>
      <c r="F8" s="4">
        <f t="shared" si="1"/>
        <v>-0.12195121951219523</v>
      </c>
      <c r="G8" s="2"/>
      <c r="H8" s="2">
        <f t="shared" si="2"/>
        <v>2</v>
      </c>
      <c r="I8" s="2">
        <f t="shared" si="3"/>
        <v>1</v>
      </c>
      <c r="J8" s="2">
        <f t="shared" si="4"/>
        <v>1.1428571428571428</v>
      </c>
      <c r="K8" s="2"/>
      <c r="L8" s="2"/>
      <c r="M8" s="2">
        <f t="shared" si="5"/>
        <v>1</v>
      </c>
      <c r="N8" s="2">
        <f t="shared" si="6"/>
        <v>1</v>
      </c>
      <c r="O8" s="2">
        <f t="shared" si="7"/>
        <v>0.85714285714285721</v>
      </c>
      <c r="P8" s="2">
        <f t="shared" si="8"/>
        <v>0.73469387755102056</v>
      </c>
      <c r="Q8" s="2">
        <f t="shared" si="9"/>
        <v>1.1219512195121952</v>
      </c>
      <c r="R8" s="2"/>
    </row>
    <row r="9" spans="1:18">
      <c r="H9">
        <f>SUM(H3:H8)</f>
        <v>8</v>
      </c>
      <c r="I9">
        <f>SUM(I3:I8)</f>
        <v>7</v>
      </c>
      <c r="M9">
        <f>SUM(M3:M8)</f>
        <v>8</v>
      </c>
      <c r="N9">
        <f t="shared" ref="N9:P9" si="10">SUM(N3:N8)</f>
        <v>7</v>
      </c>
      <c r="O9">
        <f t="shared" si="10"/>
        <v>-0.14285714285714235</v>
      </c>
      <c r="P9">
        <f t="shared" si="10"/>
        <v>5.8571428571428568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D8" sqref="D8"/>
    </sheetView>
  </sheetViews>
  <sheetFormatPr defaultRowHeight="15"/>
  <sheetData>
    <row r="2" spans="1:1">
      <c r="A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"/>
  <sheetViews>
    <sheetView tabSelected="1" topLeftCell="D1" workbookViewId="0">
      <selection activeCell="O7" sqref="O7"/>
    </sheetView>
  </sheetViews>
  <sheetFormatPr defaultRowHeight="15"/>
  <cols>
    <col min="11" max="11" width="11.85546875" bestFit="1" customWidth="1"/>
    <col min="12" max="12" width="11.85546875" customWidth="1"/>
  </cols>
  <sheetData>
    <row r="1" spans="1:16">
      <c r="A1" t="s">
        <v>41</v>
      </c>
    </row>
    <row r="2" spans="1:16">
      <c r="A2" t="s">
        <v>4</v>
      </c>
      <c r="B2" t="s">
        <v>42</v>
      </c>
      <c r="C2" t="s">
        <v>16</v>
      </c>
      <c r="D2" t="s">
        <v>17</v>
      </c>
      <c r="E2" t="s">
        <v>19</v>
      </c>
      <c r="F2" t="s">
        <v>20</v>
      </c>
      <c r="G2" t="s">
        <v>6</v>
      </c>
      <c r="H2" t="s">
        <v>21</v>
      </c>
      <c r="I2" t="s">
        <v>5</v>
      </c>
      <c r="J2" t="s">
        <v>24</v>
      </c>
      <c r="K2" t="s">
        <v>23</v>
      </c>
      <c r="L2" t="s">
        <v>43</v>
      </c>
      <c r="M2" t="s">
        <v>22</v>
      </c>
      <c r="N2" t="s">
        <v>25</v>
      </c>
      <c r="O2">
        <f>E7</f>
        <v>4</v>
      </c>
      <c r="P2">
        <f>F7</f>
        <v>6</v>
      </c>
    </row>
    <row r="3" spans="1:16">
      <c r="A3">
        <v>1.2</v>
      </c>
      <c r="B3">
        <v>0</v>
      </c>
      <c r="C3">
        <v>1</v>
      </c>
      <c r="D3">
        <f>B3^2</f>
        <v>0</v>
      </c>
      <c r="E3">
        <f>C3*C3</f>
        <v>1</v>
      </c>
      <c r="F3">
        <f>C3*D3</f>
        <v>0</v>
      </c>
      <c r="G3">
        <f>D3*D3</f>
        <v>0</v>
      </c>
      <c r="H3">
        <f>A3*C3</f>
        <v>1.2</v>
      </c>
      <c r="I3">
        <f>A3*D3</f>
        <v>0</v>
      </c>
      <c r="J3">
        <f>N5/N3</f>
        <v>3.041573033707865</v>
      </c>
      <c r="K3">
        <f>$J$3*C3+$J$5*D3</f>
        <v>3.041573033707865</v>
      </c>
      <c r="L3" s="1">
        <f>A3-K3</f>
        <v>-1.8415730337078651</v>
      </c>
      <c r="M3">
        <f>L3^2</f>
        <v>3.3913912384799896</v>
      </c>
      <c r="N3">
        <f>MDETERM(O2:P3)</f>
        <v>356</v>
      </c>
      <c r="O3">
        <f>F7</f>
        <v>6</v>
      </c>
      <c r="P3">
        <f>G7</f>
        <v>98</v>
      </c>
    </row>
    <row r="4" spans="1:16">
      <c r="A4">
        <v>2.8</v>
      </c>
      <c r="B4">
        <v>1</v>
      </c>
      <c r="C4">
        <v>1</v>
      </c>
      <c r="D4">
        <f t="shared" ref="D4:D6" si="0">B4^2</f>
        <v>1</v>
      </c>
      <c r="E4">
        <f t="shared" ref="E4:E6" si="1">C4*C4</f>
        <v>1</v>
      </c>
      <c r="F4">
        <f t="shared" ref="F4:F6" si="2">C4*D4</f>
        <v>1</v>
      </c>
      <c r="G4">
        <f t="shared" ref="G4:G6" si="3">D4*D4</f>
        <v>1</v>
      </c>
      <c r="H4">
        <f t="shared" ref="H4:H6" si="4">A4*C4</f>
        <v>2.8</v>
      </c>
      <c r="I4">
        <f t="shared" ref="I4:I6" si="5">A4*D4</f>
        <v>2.8</v>
      </c>
      <c r="J4" t="s">
        <v>2</v>
      </c>
      <c r="K4">
        <f t="shared" ref="K4:K6" si="6">$J$3*C4+$J$5*D4</f>
        <v>3.3786516853932582</v>
      </c>
      <c r="L4" s="1">
        <f t="shared" ref="L4:L6" si="7">A4-K4</f>
        <v>-0.5786516853932584</v>
      </c>
      <c r="M4">
        <f t="shared" ref="M4:M6" si="8">L4^2</f>
        <v>0.33483777300845852</v>
      </c>
      <c r="N4" t="s">
        <v>26</v>
      </c>
      <c r="O4">
        <f>H7</f>
        <v>16.399999999999999</v>
      </c>
      <c r="P4">
        <f>P2</f>
        <v>6</v>
      </c>
    </row>
    <row r="5" spans="1:16">
      <c r="A5">
        <v>5.4</v>
      </c>
      <c r="B5">
        <v>2</v>
      </c>
      <c r="C5">
        <v>1</v>
      </c>
      <c r="D5">
        <f t="shared" si="0"/>
        <v>4</v>
      </c>
      <c r="E5">
        <f t="shared" si="1"/>
        <v>1</v>
      </c>
      <c r="F5">
        <v>2</v>
      </c>
      <c r="G5">
        <f t="shared" si="3"/>
        <v>16</v>
      </c>
      <c r="H5">
        <f t="shared" si="4"/>
        <v>5.4</v>
      </c>
      <c r="I5">
        <f t="shared" si="5"/>
        <v>21.6</v>
      </c>
      <c r="J5">
        <f>N7/N3</f>
        <v>0.33707865168539336</v>
      </c>
      <c r="K5">
        <f t="shared" si="6"/>
        <v>4.3898876404494382</v>
      </c>
      <c r="L5" s="1">
        <f t="shared" si="7"/>
        <v>1.0101123595505621</v>
      </c>
      <c r="M5">
        <f t="shared" si="8"/>
        <v>1.0203269789168041</v>
      </c>
      <c r="N5">
        <f>MDETERM(O4:P5)</f>
        <v>1082.8</v>
      </c>
      <c r="O5">
        <f>I7</f>
        <v>87.4</v>
      </c>
      <c r="P5">
        <v>98</v>
      </c>
    </row>
    <row r="6" spans="1:16">
      <c r="A6">
        <v>7</v>
      </c>
      <c r="B6">
        <v>3</v>
      </c>
      <c r="C6">
        <v>1</v>
      </c>
      <c r="D6">
        <f t="shared" si="0"/>
        <v>9</v>
      </c>
      <c r="E6">
        <f t="shared" si="1"/>
        <v>1</v>
      </c>
      <c r="F6">
        <v>3</v>
      </c>
      <c r="G6">
        <f t="shared" si="3"/>
        <v>81</v>
      </c>
      <c r="H6">
        <f t="shared" si="4"/>
        <v>7</v>
      </c>
      <c r="I6">
        <f t="shared" si="5"/>
        <v>63</v>
      </c>
      <c r="K6">
        <f t="shared" si="6"/>
        <v>6.0752808988764055</v>
      </c>
      <c r="L6" s="1">
        <f t="shared" si="7"/>
        <v>0.92471910112359446</v>
      </c>
      <c r="M6">
        <f t="shared" si="8"/>
        <v>0.85510541598282852</v>
      </c>
      <c r="N6" t="s">
        <v>27</v>
      </c>
      <c r="O6">
        <v>4</v>
      </c>
      <c r="P6">
        <f>O4</f>
        <v>16.399999999999999</v>
      </c>
    </row>
    <row r="7" spans="1:16">
      <c r="E7">
        <f>SUM(E3:E6)</f>
        <v>4</v>
      </c>
      <c r="F7">
        <f t="shared" ref="F7:I7" si="9">SUM(F3:F6)</f>
        <v>6</v>
      </c>
      <c r="G7">
        <f t="shared" si="9"/>
        <v>98</v>
      </c>
      <c r="H7">
        <f t="shared" si="9"/>
        <v>16.399999999999999</v>
      </c>
      <c r="I7">
        <f t="shared" si="9"/>
        <v>87.4</v>
      </c>
      <c r="M7">
        <f>SUM(M3:M6)</f>
        <v>5.6016614063880805</v>
      </c>
      <c r="N7">
        <f>MDETERM(O6:P7)</f>
        <v>120.00000000000003</v>
      </c>
      <c r="O7">
        <v>14</v>
      </c>
      <c r="P7">
        <v>87.4</v>
      </c>
    </row>
    <row r="8" spans="1:16">
      <c r="M8" s="1">
        <f>SQRT(M7)</f>
        <v>2.3667829233768103</v>
      </c>
    </row>
    <row r="12" spans="1:16">
      <c r="K12" s="1" t="s">
        <v>44</v>
      </c>
      <c r="L12" s="1">
        <f>$J$3+$J$5*(3.5^2)</f>
        <v>7.1707865168539335</v>
      </c>
    </row>
    <row r="13" spans="1:16">
      <c r="K13" s="1" t="s">
        <v>45</v>
      </c>
      <c r="L13" s="1">
        <f>$J$3+$J$5*(5^2)</f>
        <v>11.468539325842698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5</vt:i4>
      </vt:variant>
    </vt:vector>
  </HeadingPairs>
  <TitlesOfParts>
    <vt:vector size="5" baseType="lpstr">
      <vt:lpstr>uloha 1</vt:lpstr>
      <vt:lpstr>uloha 2</vt:lpstr>
      <vt:lpstr>uloha 3</vt:lpstr>
      <vt:lpstr>uloha4</vt:lpstr>
      <vt:lpstr>uloha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Katarína Bachratá</dc:creator>
  <cp:lastModifiedBy>Katarína Bachratá</cp:lastModifiedBy>
  <dcterms:created xsi:type="dcterms:W3CDTF">2015-03-25T09:12:48Z</dcterms:created>
  <dcterms:modified xsi:type="dcterms:W3CDTF">2015-03-31T05:33:41Z</dcterms:modified>
</cp:coreProperties>
</file>