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xWindow="0" yWindow="0" windowWidth="20490" windowHeight="7755" activeTab="1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2" l="1"/>
  <c r="Q7" i="1"/>
  <c r="AL61" i="2" l="1"/>
  <c r="P58" i="1"/>
  <c r="P59" i="1"/>
  <c r="V80" i="2"/>
  <c r="P56" i="1"/>
  <c r="S39" i="2"/>
  <c r="H38" i="2"/>
  <c r="T38" i="2" s="1"/>
  <c r="P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R32" i="2"/>
  <c r="I31" i="2"/>
  <c r="S33" i="2"/>
  <c r="J30" i="2"/>
  <c r="H30" i="2"/>
  <c r="I29" i="2"/>
  <c r="P29" i="2"/>
  <c r="M29" i="2"/>
  <c r="H29" i="2"/>
  <c r="G29" i="2"/>
  <c r="O28" i="2"/>
  <c r="L28" i="2"/>
  <c r="H28" i="2"/>
  <c r="F28" i="2"/>
  <c r="G27" i="2"/>
  <c r="T23" i="2"/>
  <c r="T24" i="2"/>
  <c r="T25" i="2"/>
  <c r="T33" i="2"/>
  <c r="T34" i="2"/>
  <c r="T35" i="2"/>
  <c r="T37" i="2"/>
  <c r="T22" i="2"/>
  <c r="K27" i="2"/>
  <c r="F27" i="2"/>
  <c r="E27" i="2"/>
  <c r="J26" i="2"/>
  <c r="F26" i="2"/>
  <c r="D26" i="2"/>
  <c r="I25" i="2"/>
  <c r="E25" i="2"/>
  <c r="D25" i="2"/>
  <c r="C25" i="2"/>
  <c r="H24" i="2"/>
  <c r="D24" i="2"/>
  <c r="B24" i="2"/>
  <c r="G23" i="2"/>
  <c r="C23" i="2"/>
  <c r="B23" i="2"/>
  <c r="F22" i="2"/>
  <c r="B22" i="2"/>
  <c r="V82" i="2" l="1"/>
  <c r="B62" i="2" a="1"/>
  <c r="M62" i="2" s="1"/>
  <c r="T29" i="2"/>
  <c r="N62" i="2" l="1"/>
  <c r="L63" i="2"/>
  <c r="J64" i="2"/>
  <c r="H65" i="2"/>
  <c r="F66" i="2"/>
  <c r="D67" i="2"/>
  <c r="B68" i="2"/>
  <c r="R68" i="2"/>
  <c r="P69" i="2"/>
  <c r="N70" i="2"/>
  <c r="L71" i="2"/>
  <c r="J72" i="2"/>
  <c r="H73" i="2"/>
  <c r="F74" i="2"/>
  <c r="D75" i="2"/>
  <c r="B76" i="2"/>
  <c r="R76" i="2"/>
  <c r="P77" i="2"/>
  <c r="N78" i="2"/>
  <c r="L79" i="2"/>
  <c r="D62" i="2"/>
  <c r="B63" i="2"/>
  <c r="R63" i="2"/>
  <c r="P64" i="2"/>
  <c r="N65" i="2"/>
  <c r="L66" i="2"/>
  <c r="J67" i="2"/>
  <c r="H68" i="2"/>
  <c r="F69" i="2"/>
  <c r="D70" i="2"/>
  <c r="B71" i="2"/>
  <c r="R71" i="2"/>
  <c r="P72" i="2"/>
  <c r="N73" i="2"/>
  <c r="L74" i="2"/>
  <c r="J75" i="2"/>
  <c r="H76" i="2"/>
  <c r="F77" i="2"/>
  <c r="D78" i="2"/>
  <c r="B79" i="2"/>
  <c r="R79" i="2"/>
  <c r="Q62" i="2"/>
  <c r="R62" i="2"/>
  <c r="P63" i="2"/>
  <c r="N64" i="2"/>
  <c r="L65" i="2"/>
  <c r="J66" i="2"/>
  <c r="H67" i="2"/>
  <c r="F68" i="2"/>
  <c r="D69" i="2"/>
  <c r="B70" i="2"/>
  <c r="R70" i="2"/>
  <c r="P71" i="2"/>
  <c r="N72" i="2"/>
  <c r="L73" i="2"/>
  <c r="J74" i="2"/>
  <c r="H75" i="2"/>
  <c r="F76" i="2"/>
  <c r="D77" i="2"/>
  <c r="B78" i="2"/>
  <c r="R78" i="2"/>
  <c r="P79" i="2"/>
  <c r="H62" i="2"/>
  <c r="F63" i="2"/>
  <c r="D64" i="2"/>
  <c r="B65" i="2"/>
  <c r="R65" i="2"/>
  <c r="P66" i="2"/>
  <c r="N67" i="2"/>
  <c r="L68" i="2"/>
  <c r="J69" i="2"/>
  <c r="H70" i="2"/>
  <c r="F71" i="2"/>
  <c r="D72" i="2"/>
  <c r="B73" i="2"/>
  <c r="R73" i="2"/>
  <c r="P74" i="2"/>
  <c r="N75" i="2"/>
  <c r="L76" i="2"/>
  <c r="J77" i="2"/>
  <c r="H78" i="2"/>
  <c r="F79" i="2"/>
  <c r="E62" i="2"/>
  <c r="F62" i="2"/>
  <c r="D63" i="2"/>
  <c r="B64" i="2"/>
  <c r="R64" i="2"/>
  <c r="P65" i="2"/>
  <c r="N66" i="2"/>
  <c r="L67" i="2"/>
  <c r="J68" i="2"/>
  <c r="H69" i="2"/>
  <c r="F70" i="2"/>
  <c r="D71" i="2"/>
  <c r="B72" i="2"/>
  <c r="R72" i="2"/>
  <c r="P73" i="2"/>
  <c r="N74" i="2"/>
  <c r="L75" i="2"/>
  <c r="J76" i="2"/>
  <c r="H77" i="2"/>
  <c r="F78" i="2"/>
  <c r="D79" i="2"/>
  <c r="C62" i="2"/>
  <c r="L62" i="2"/>
  <c r="J63" i="2"/>
  <c r="H64" i="2"/>
  <c r="F65" i="2"/>
  <c r="D66" i="2"/>
  <c r="B67" i="2"/>
  <c r="R67" i="2"/>
  <c r="P68" i="2"/>
  <c r="N69" i="2"/>
  <c r="L70" i="2"/>
  <c r="J71" i="2"/>
  <c r="H72" i="2"/>
  <c r="F73" i="2"/>
  <c r="D74" i="2"/>
  <c r="B75" i="2"/>
  <c r="R75" i="2"/>
  <c r="P76" i="2"/>
  <c r="N77" i="2"/>
  <c r="L78" i="2"/>
  <c r="J79" i="2"/>
  <c r="I62" i="2"/>
  <c r="J62" i="2"/>
  <c r="H63" i="2"/>
  <c r="F64" i="2"/>
  <c r="D65" i="2"/>
  <c r="B66" i="2"/>
  <c r="R66" i="2"/>
  <c r="P67" i="2"/>
  <c r="N68" i="2"/>
  <c r="L69" i="2"/>
  <c r="J70" i="2"/>
  <c r="H71" i="2"/>
  <c r="F72" i="2"/>
  <c r="D73" i="2"/>
  <c r="B74" i="2"/>
  <c r="R74" i="2"/>
  <c r="P75" i="2"/>
  <c r="N76" i="2"/>
  <c r="L77" i="2"/>
  <c r="J78" i="2"/>
  <c r="H79" i="2"/>
  <c r="G62" i="2"/>
  <c r="P62" i="2"/>
  <c r="N63" i="2"/>
  <c r="L64" i="2"/>
  <c r="J65" i="2"/>
  <c r="H66" i="2"/>
  <c r="F67" i="2"/>
  <c r="D68" i="2"/>
  <c r="B69" i="2"/>
  <c r="R69" i="2"/>
  <c r="P70" i="2"/>
  <c r="N71" i="2"/>
  <c r="L72" i="2"/>
  <c r="J73" i="2"/>
  <c r="H74" i="2"/>
  <c r="F75" i="2"/>
  <c r="D76" i="2"/>
  <c r="B77" i="2"/>
  <c r="R77" i="2"/>
  <c r="P78" i="2"/>
  <c r="N79" i="2"/>
  <c r="B62" i="2"/>
  <c r="C63" i="2"/>
  <c r="K63" i="2"/>
  <c r="S63" i="2"/>
  <c r="I64" i="2"/>
  <c r="Q64" i="2"/>
  <c r="G65" i="2"/>
  <c r="O65" i="2"/>
  <c r="E66" i="2"/>
  <c r="M66" i="2"/>
  <c r="C67" i="2"/>
  <c r="K67" i="2"/>
  <c r="S67" i="2"/>
  <c r="I68" i="2"/>
  <c r="Q68" i="2"/>
  <c r="G69" i="2"/>
  <c r="O69" i="2"/>
  <c r="E70" i="2"/>
  <c r="M70" i="2"/>
  <c r="C71" i="2"/>
  <c r="K71" i="2"/>
  <c r="S71" i="2"/>
  <c r="I72" i="2"/>
  <c r="Q72" i="2"/>
  <c r="G73" i="2"/>
  <c r="O73" i="2"/>
  <c r="E74" i="2"/>
  <c r="M74" i="2"/>
  <c r="C75" i="2"/>
  <c r="K75" i="2"/>
  <c r="S75" i="2"/>
  <c r="I76" i="2"/>
  <c r="Q76" i="2"/>
  <c r="G77" i="2"/>
  <c r="O77" i="2"/>
  <c r="E78" i="2"/>
  <c r="M78" i="2"/>
  <c r="C79" i="2"/>
  <c r="K79" i="2"/>
  <c r="K62" i="2"/>
  <c r="M63" i="2"/>
  <c r="K64" i="2"/>
  <c r="I65" i="2"/>
  <c r="G66" i="2"/>
  <c r="E67" i="2"/>
  <c r="C68" i="2"/>
  <c r="S68" i="2"/>
  <c r="Q69" i="2"/>
  <c r="O70" i="2"/>
  <c r="M71" i="2"/>
  <c r="K72" i="2"/>
  <c r="I73" i="2"/>
  <c r="G74" i="2"/>
  <c r="E75" i="2"/>
  <c r="C76" i="2"/>
  <c r="S76" i="2"/>
  <c r="Q77" i="2"/>
  <c r="O78" i="2"/>
  <c r="M79" i="2"/>
  <c r="O62" i="2"/>
  <c r="G63" i="2"/>
  <c r="O63" i="2"/>
  <c r="E64" i="2"/>
  <c r="M64" i="2"/>
  <c r="C65" i="2"/>
  <c r="K65" i="2"/>
  <c r="S65" i="2"/>
  <c r="I66" i="2"/>
  <c r="Q66" i="2"/>
  <c r="G67" i="2"/>
  <c r="O67" i="2"/>
  <c r="E68" i="2"/>
  <c r="M68" i="2"/>
  <c r="C69" i="2"/>
  <c r="K69" i="2"/>
  <c r="S69" i="2"/>
  <c r="I70" i="2"/>
  <c r="Q70" i="2"/>
  <c r="G71" i="2"/>
  <c r="O71" i="2"/>
  <c r="E72" i="2"/>
  <c r="M72" i="2"/>
  <c r="C73" i="2"/>
  <c r="K73" i="2"/>
  <c r="S73" i="2"/>
  <c r="I74" i="2"/>
  <c r="Q74" i="2"/>
  <c r="G75" i="2"/>
  <c r="O75" i="2"/>
  <c r="E76" i="2"/>
  <c r="M76" i="2"/>
  <c r="C77" i="2"/>
  <c r="K77" i="2"/>
  <c r="S77" i="2"/>
  <c r="I78" i="2"/>
  <c r="Q78" i="2"/>
  <c r="G79" i="2"/>
  <c r="O79" i="2"/>
  <c r="S62" i="2"/>
  <c r="I63" i="2"/>
  <c r="Q63" i="2"/>
  <c r="G64" i="2"/>
  <c r="O64" i="2"/>
  <c r="E65" i="2"/>
  <c r="M65" i="2"/>
  <c r="C66" i="2"/>
  <c r="K66" i="2"/>
  <c r="S66" i="2"/>
  <c r="I67" i="2"/>
  <c r="Q67" i="2"/>
  <c r="G68" i="2"/>
  <c r="O68" i="2"/>
  <c r="E69" i="2"/>
  <c r="M69" i="2"/>
  <c r="C70" i="2"/>
  <c r="K70" i="2"/>
  <c r="S70" i="2"/>
  <c r="I71" i="2"/>
  <c r="Q71" i="2"/>
  <c r="G72" i="2"/>
  <c r="O72" i="2"/>
  <c r="E73" i="2"/>
  <c r="M73" i="2"/>
  <c r="C74" i="2"/>
  <c r="K74" i="2"/>
  <c r="S74" i="2"/>
  <c r="I75" i="2"/>
  <c r="Q75" i="2"/>
  <c r="G76" i="2"/>
  <c r="O76" i="2"/>
  <c r="E77" i="2"/>
  <c r="M77" i="2"/>
  <c r="C78" i="2"/>
  <c r="K78" i="2"/>
  <c r="S78" i="2"/>
  <c r="I79" i="2"/>
  <c r="Q79" i="2"/>
  <c r="S79" i="2"/>
  <c r="E63" i="2"/>
  <c r="C64" i="2"/>
  <c r="S64" i="2"/>
  <c r="Q65" i="2"/>
  <c r="O66" i="2"/>
  <c r="M67" i="2"/>
  <c r="K68" i="2"/>
  <c r="I69" i="2"/>
  <c r="G70" i="2"/>
  <c r="E71" i="2"/>
  <c r="C72" i="2"/>
  <c r="S72" i="2"/>
  <c r="Q73" i="2"/>
  <c r="O74" i="2"/>
  <c r="M75" i="2"/>
  <c r="K76" i="2"/>
  <c r="I77" i="2"/>
  <c r="G78" i="2"/>
  <c r="E79" i="2"/>
  <c r="W10" i="2"/>
  <c r="W11" i="2" s="1"/>
  <c r="Q10" i="1"/>
  <c r="Q11" i="1" s="1"/>
  <c r="M27" i="1"/>
  <c r="I27" i="1"/>
  <c r="J24" i="1"/>
  <c r="I23" i="1"/>
  <c r="E23" i="1"/>
  <c r="F20" i="1"/>
  <c r="Q8" i="1"/>
  <c r="T78" i="2" l="1"/>
  <c r="T79" i="2"/>
  <c r="T76" i="2"/>
  <c r="T62" i="2"/>
  <c r="T77" i="2"/>
  <c r="T74" i="2"/>
  <c r="T75" i="2"/>
  <c r="T72" i="2"/>
  <c r="T73" i="2"/>
  <c r="T70" i="2"/>
  <c r="T71" i="2"/>
  <c r="T68" i="2"/>
  <c r="T67" i="2"/>
  <c r="T64" i="2"/>
  <c r="T65" i="2"/>
  <c r="T63" i="2"/>
  <c r="T69" i="2"/>
  <c r="T66" i="2"/>
  <c r="C20" i="1"/>
  <c r="P60" i="1"/>
  <c r="P61" i="1" s="1"/>
  <c r="W8" i="2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T82" i="2" l="1"/>
  <c r="T80" i="2"/>
  <c r="E36" i="2"/>
  <c r="N27" i="2"/>
  <c r="T27" i="2" s="1"/>
  <c r="Q39" i="2"/>
  <c r="G30" i="2"/>
  <c r="T30" i="2" s="1"/>
  <c r="N36" i="2"/>
  <c r="I32" i="2"/>
  <c r="T32" i="2" s="1"/>
  <c r="C26" i="2"/>
  <c r="I39" i="2"/>
  <c r="T39" i="2" s="1"/>
  <c r="E28" i="2"/>
  <c r="T28" i="2" s="1"/>
  <c r="Q31" i="2"/>
  <c r="T31" i="2" s="1"/>
  <c r="R44" i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T26" i="2" l="1"/>
  <c r="B42" i="2" a="1"/>
  <c r="X62" i="2" a="1"/>
  <c r="T36" i="2"/>
  <c r="R51" i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X62" i="2" l="1"/>
  <c r="X65" i="2"/>
  <c r="X79" i="2"/>
  <c r="X63" i="2"/>
  <c r="X68" i="2"/>
  <c r="X66" i="2"/>
  <c r="X67" i="2"/>
  <c r="X76" i="2"/>
  <c r="X75" i="2"/>
  <c r="X77" i="2"/>
  <c r="X78" i="2"/>
  <c r="X69" i="2"/>
  <c r="X70" i="2"/>
  <c r="X72" i="2"/>
  <c r="X71" i="2"/>
  <c r="X73" i="2"/>
  <c r="X74" i="2"/>
  <c r="X64" i="2"/>
  <c r="B42" i="2"/>
  <c r="M42" i="2"/>
  <c r="F43" i="2"/>
  <c r="N43" i="2"/>
  <c r="D44" i="2"/>
  <c r="L44" i="2"/>
  <c r="B45" i="2"/>
  <c r="J45" i="2"/>
  <c r="R45" i="2"/>
  <c r="H46" i="2"/>
  <c r="P46" i="2"/>
  <c r="F47" i="2"/>
  <c r="N47" i="2"/>
  <c r="D48" i="2"/>
  <c r="L48" i="2"/>
  <c r="B49" i="2"/>
  <c r="J49" i="2"/>
  <c r="R49" i="2"/>
  <c r="H50" i="2"/>
  <c r="P50" i="2"/>
  <c r="F51" i="2"/>
  <c r="N51" i="2"/>
  <c r="D52" i="2"/>
  <c r="L52" i="2"/>
  <c r="B53" i="2"/>
  <c r="J53" i="2"/>
  <c r="R53" i="2"/>
  <c r="H54" i="2"/>
  <c r="P54" i="2"/>
  <c r="F55" i="2"/>
  <c r="N55" i="2"/>
  <c r="D56" i="2"/>
  <c r="L56" i="2"/>
  <c r="B57" i="2"/>
  <c r="J57" i="2"/>
  <c r="R57" i="2"/>
  <c r="H58" i="2"/>
  <c r="P58" i="2"/>
  <c r="F59" i="2"/>
  <c r="N59" i="2"/>
  <c r="Q42" i="2"/>
  <c r="G43" i="2"/>
  <c r="O43" i="2"/>
  <c r="E44" i="2"/>
  <c r="M44" i="2"/>
  <c r="C45" i="2"/>
  <c r="K45" i="2"/>
  <c r="S45" i="2"/>
  <c r="I46" i="2"/>
  <c r="Q46" i="2"/>
  <c r="G47" i="2"/>
  <c r="O47" i="2"/>
  <c r="E48" i="2"/>
  <c r="M48" i="2"/>
  <c r="C49" i="2"/>
  <c r="K49" i="2"/>
  <c r="S49" i="2"/>
  <c r="I50" i="2"/>
  <c r="Q50" i="2"/>
  <c r="G51" i="2"/>
  <c r="O51" i="2"/>
  <c r="E52" i="2"/>
  <c r="M52" i="2"/>
  <c r="C53" i="2"/>
  <c r="K53" i="2"/>
  <c r="S53" i="2"/>
  <c r="I54" i="2"/>
  <c r="Q54" i="2"/>
  <c r="G55" i="2"/>
  <c r="O55" i="2"/>
  <c r="E56" i="2"/>
  <c r="M56" i="2"/>
  <c r="C57" i="2"/>
  <c r="K57" i="2"/>
  <c r="S57" i="2"/>
  <c r="I58" i="2"/>
  <c r="Q58" i="2"/>
  <c r="G59" i="2"/>
  <c r="O59" i="2"/>
  <c r="E42" i="2"/>
  <c r="B43" i="2"/>
  <c r="J43" i="2"/>
  <c r="R43" i="2"/>
  <c r="H44" i="2"/>
  <c r="P44" i="2"/>
  <c r="F45" i="2"/>
  <c r="N45" i="2"/>
  <c r="D46" i="2"/>
  <c r="L46" i="2"/>
  <c r="B47" i="2"/>
  <c r="J47" i="2"/>
  <c r="R47" i="2"/>
  <c r="H48" i="2"/>
  <c r="P48" i="2"/>
  <c r="F49" i="2"/>
  <c r="N49" i="2"/>
  <c r="D50" i="2"/>
  <c r="L50" i="2"/>
  <c r="B51" i="2"/>
  <c r="J51" i="2"/>
  <c r="R51" i="2"/>
  <c r="H52" i="2"/>
  <c r="P52" i="2"/>
  <c r="F53" i="2"/>
  <c r="N53" i="2"/>
  <c r="D54" i="2"/>
  <c r="L54" i="2"/>
  <c r="B55" i="2"/>
  <c r="J55" i="2"/>
  <c r="R55" i="2"/>
  <c r="H56" i="2"/>
  <c r="P56" i="2"/>
  <c r="F57" i="2"/>
  <c r="N57" i="2"/>
  <c r="D58" i="2"/>
  <c r="L58" i="2"/>
  <c r="B59" i="2"/>
  <c r="J59" i="2"/>
  <c r="R59" i="2"/>
  <c r="I42" i="2"/>
  <c r="I44" i="2"/>
  <c r="E46" i="2"/>
  <c r="S47" i="2"/>
  <c r="O49" i="2"/>
  <c r="K51" i="2"/>
  <c r="G53" i="2"/>
  <c r="C55" i="2"/>
  <c r="Q56" i="2"/>
  <c r="M58" i="2"/>
  <c r="S43" i="2"/>
  <c r="K47" i="2"/>
  <c r="G49" i="2"/>
  <c r="C51" i="2"/>
  <c r="Q52" i="2"/>
  <c r="I56" i="2"/>
  <c r="E58" i="2"/>
  <c r="C43" i="2"/>
  <c r="Q44" i="2"/>
  <c r="M46" i="2"/>
  <c r="I48" i="2"/>
  <c r="E50" i="2"/>
  <c r="S51" i="2"/>
  <c r="O53" i="2"/>
  <c r="K55" i="2"/>
  <c r="G57" i="2"/>
  <c r="C59" i="2"/>
  <c r="K43" i="2"/>
  <c r="G45" i="2"/>
  <c r="C47" i="2"/>
  <c r="Q48" i="2"/>
  <c r="M50" i="2"/>
  <c r="I52" i="2"/>
  <c r="E54" i="2"/>
  <c r="S55" i="2"/>
  <c r="O57" i="2"/>
  <c r="K59" i="2"/>
  <c r="O45" i="2"/>
  <c r="M54" i="2"/>
  <c r="S59" i="2"/>
  <c r="P42" i="2"/>
  <c r="Q59" i="2"/>
  <c r="S58" i="2"/>
  <c r="C58" i="2"/>
  <c r="E57" i="2"/>
  <c r="G56" i="2"/>
  <c r="I55" i="2"/>
  <c r="K54" i="2"/>
  <c r="M53" i="2"/>
  <c r="O52" i="2"/>
  <c r="Q51" i="2"/>
  <c r="S50" i="2"/>
  <c r="C50" i="2"/>
  <c r="E49" i="2"/>
  <c r="G48" i="2"/>
  <c r="I47" i="2"/>
  <c r="K46" i="2"/>
  <c r="M45" i="2"/>
  <c r="O44" i="2"/>
  <c r="Q43" i="2"/>
  <c r="S42" i="2"/>
  <c r="C42" i="2"/>
  <c r="D59" i="2"/>
  <c r="F58" i="2"/>
  <c r="H57" i="2"/>
  <c r="J56" i="2"/>
  <c r="L55" i="2"/>
  <c r="N54" i="2"/>
  <c r="P53" i="2"/>
  <c r="R52" i="2"/>
  <c r="B52" i="2"/>
  <c r="D51" i="2"/>
  <c r="F50" i="2"/>
  <c r="H49" i="2"/>
  <c r="J48" i="2"/>
  <c r="L47" i="2"/>
  <c r="N46" i="2"/>
  <c r="P45" i="2"/>
  <c r="R44" i="2"/>
  <c r="B44" i="2"/>
  <c r="D43" i="2"/>
  <c r="F42" i="2"/>
  <c r="H55" i="2"/>
  <c r="N52" i="2"/>
  <c r="R50" i="2"/>
  <c r="D49" i="2"/>
  <c r="F48" i="2"/>
  <c r="J46" i="2"/>
  <c r="L45" i="2"/>
  <c r="P43" i="2"/>
  <c r="R42" i="2"/>
  <c r="G58" i="2"/>
  <c r="K56" i="2"/>
  <c r="Q53" i="2"/>
  <c r="C52" i="2"/>
  <c r="I49" i="2"/>
  <c r="Q45" i="2"/>
  <c r="G42" i="2"/>
  <c r="L57" i="2"/>
  <c r="R54" i="2"/>
  <c r="H51" i="2"/>
  <c r="N48" i="2"/>
  <c r="B46" i="2"/>
  <c r="J42" i="2"/>
  <c r="L42" i="2"/>
  <c r="M59" i="2"/>
  <c r="O58" i="2"/>
  <c r="Q57" i="2"/>
  <c r="S56" i="2"/>
  <c r="C56" i="2"/>
  <c r="E55" i="2"/>
  <c r="G54" i="2"/>
  <c r="I53" i="2"/>
  <c r="K52" i="2"/>
  <c r="M51" i="2"/>
  <c r="O50" i="2"/>
  <c r="Q49" i="2"/>
  <c r="S48" i="2"/>
  <c r="C48" i="2"/>
  <c r="E47" i="2"/>
  <c r="G46" i="2"/>
  <c r="I45" i="2"/>
  <c r="K44" i="2"/>
  <c r="M43" i="2"/>
  <c r="O42" i="2"/>
  <c r="P59" i="2"/>
  <c r="R58" i="2"/>
  <c r="B58" i="2"/>
  <c r="D57" i="2"/>
  <c r="F56" i="2"/>
  <c r="J54" i="2"/>
  <c r="L53" i="2"/>
  <c r="P51" i="2"/>
  <c r="B50" i="2"/>
  <c r="H47" i="2"/>
  <c r="N44" i="2"/>
  <c r="E59" i="2"/>
  <c r="M55" i="2"/>
  <c r="S52" i="2"/>
  <c r="G50" i="2"/>
  <c r="M47" i="2"/>
  <c r="S44" i="2"/>
  <c r="E43" i="2"/>
  <c r="J58" i="2"/>
  <c r="P55" i="2"/>
  <c r="D53" i="2"/>
  <c r="J50" i="2"/>
  <c r="P47" i="2"/>
  <c r="D45" i="2"/>
  <c r="F44" i="2"/>
  <c r="H42" i="2"/>
  <c r="I59" i="2"/>
  <c r="K58" i="2"/>
  <c r="M57" i="2"/>
  <c r="O56" i="2"/>
  <c r="Q55" i="2"/>
  <c r="S54" i="2"/>
  <c r="C54" i="2"/>
  <c r="E53" i="2"/>
  <c r="G52" i="2"/>
  <c r="I51" i="2"/>
  <c r="K50" i="2"/>
  <c r="M49" i="2"/>
  <c r="O48" i="2"/>
  <c r="Q47" i="2"/>
  <c r="S46" i="2"/>
  <c r="C46" i="2"/>
  <c r="E45" i="2"/>
  <c r="G44" i="2"/>
  <c r="I43" i="2"/>
  <c r="K42" i="2"/>
  <c r="L59" i="2"/>
  <c r="N58" i="2"/>
  <c r="P57" i="2"/>
  <c r="R56" i="2"/>
  <c r="B56" i="2"/>
  <c r="D55" i="2"/>
  <c r="F54" i="2"/>
  <c r="H53" i="2"/>
  <c r="J52" i="2"/>
  <c r="L51" i="2"/>
  <c r="N50" i="2"/>
  <c r="P49" i="2"/>
  <c r="R48" i="2"/>
  <c r="B48" i="2"/>
  <c r="D47" i="2"/>
  <c r="F46" i="2"/>
  <c r="H45" i="2"/>
  <c r="J44" i="2"/>
  <c r="L43" i="2"/>
  <c r="N42" i="2"/>
  <c r="D42" i="2"/>
  <c r="I57" i="2"/>
  <c r="O54" i="2"/>
  <c r="E51" i="2"/>
  <c r="K48" i="2"/>
  <c r="O46" i="2"/>
  <c r="C44" i="2"/>
  <c r="H59" i="2"/>
  <c r="N56" i="2"/>
  <c r="B54" i="2"/>
  <c r="F52" i="2"/>
  <c r="L49" i="2"/>
  <c r="R46" i="2"/>
  <c r="H43" i="2"/>
  <c r="N46" i="1"/>
  <c r="N50" i="1"/>
  <c r="N54" i="1"/>
  <c r="N44" i="1"/>
  <c r="N47" i="1"/>
  <c r="N51" i="1"/>
  <c r="N55" i="1"/>
  <c r="N45" i="1"/>
  <c r="N49" i="1"/>
  <c r="N53" i="1"/>
  <c r="N48" i="1"/>
  <c r="N52" i="1"/>
  <c r="N58" i="1" l="1"/>
  <c r="N59" i="1"/>
  <c r="N60" i="1"/>
  <c r="N56" i="1"/>
</calcChain>
</file>

<file path=xl/sharedStrings.xml><?xml version="1.0" encoding="utf-8"?>
<sst xmlns="http://schemas.openxmlformats.org/spreadsheetml/2006/main" count="317" uniqueCount="63">
  <si>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</si>
  <si>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</si>
  <si>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</si>
  <si>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</si>
  <si>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</si>
  <si>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</si>
  <si>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</si>
  <si>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</si>
  <si>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</si>
  <si>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</si>
  <si>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</si>
  <si>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</si>
  <si>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</si>
  <si>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</si>
  <si>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</si>
  <si>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</si>
  <si>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</si>
  <si>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</si>
  <si>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</si>
  <si>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</si>
  <si>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</si>
  <si>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</si>
  <si>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</si>
  <si>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</si>
  <si>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</si>
  <si>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</si>
  <si>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</si>
  <si>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</si>
  <si>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</si>
  <si>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</si>
  <si>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</si>
  <si>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</si>
  <si>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</si>
  <si>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</si>
  <si>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</si>
  <si>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</si>
  <si>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</si>
  <si>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</si>
  <si>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</si>
  <si>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</si>
  <si>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</si>
  <si>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</si>
  <si>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</si>
  <si>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</si>
  <si>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</si>
  <si>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</si>
  <si>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</si>
  <si>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</si>
  <si>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</si>
  <si>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</si>
  <si>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</si>
  <si>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</si>
  <si>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</si>
  <si>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</si>
  <si>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</si>
  <si>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</si>
  <si>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</si>
  <si>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</si>
  <si>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</si>
  <si>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</si>
  <si>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</si>
  <si>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</si>
  <si>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>celkove odmietnutie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</si>
</sst>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39" zoomScaleNormal="100" workbookViewId="0">
      <selection activeCell="P61" sqref="P61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0.3</f>
        <v>0.3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0.7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3.9564031620061502E-2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0.9604359683799385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28</v>
      </c>
      <c r="D20" s="2">
        <f>Q3*Q7</f>
        <v>12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28</v>
      </c>
      <c r="D21" s="7">
        <v>0</v>
      </c>
      <c r="E21" s="2">
        <f>Q3*Q7</f>
        <v>12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12</v>
      </c>
      <c r="E22" s="2">
        <f>Q3*Q8</f>
        <v>28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28</v>
      </c>
      <c r="H24" s="2">
        <f>Q3*Q7</f>
        <v>12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28</v>
      </c>
      <c r="H25" s="2">
        <v>0</v>
      </c>
      <c r="I25" s="2">
        <f>Q3*Q7</f>
        <v>12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12</v>
      </c>
      <c r="I26" s="2">
        <f>Q3*Q8</f>
        <v>28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28</v>
      </c>
      <c r="G31" s="2">
        <v>28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28</v>
      </c>
      <c r="T31" s="2">
        <v>28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12</v>
      </c>
      <c r="G32" s="2">
        <v>0</v>
      </c>
      <c r="H32" s="2">
        <v>12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12</v>
      </c>
      <c r="T32" s="2">
        <v>0</v>
      </c>
      <c r="U32" s="2">
        <v>12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12</v>
      </c>
      <c r="H33" s="2">
        <v>28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12</v>
      </c>
      <c r="U33" s="2">
        <v>28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28</v>
      </c>
      <c r="K35" s="2">
        <v>28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28</v>
      </c>
      <c r="X35" s="2">
        <v>28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12</v>
      </c>
      <c r="K36" s="2">
        <v>0</v>
      </c>
      <c r="L36" s="2">
        <v>12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12</v>
      </c>
      <c r="X36" s="2">
        <v>0</v>
      </c>
      <c r="Y36" s="2">
        <v>12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12</v>
      </c>
      <c r="L37" s="2">
        <v>28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12</v>
      </c>
      <c r="Y37" s="2">
        <v>28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1">
        <v>1</v>
      </c>
      <c r="R41" s="14">
        <v>1</v>
      </c>
      <c r="S41" s="11">
        <v>1</v>
      </c>
      <c r="T41" s="14">
        <v>1</v>
      </c>
      <c r="U41" s="11">
        <v>1</v>
      </c>
      <c r="V41" s="14">
        <v>1</v>
      </c>
      <c r="W41" s="11">
        <v>1</v>
      </c>
      <c r="X41" s="14">
        <v>1</v>
      </c>
      <c r="Y41" s="11">
        <v>1</v>
      </c>
      <c r="Z41" s="1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-7.2005005900800019E+22</v>
      </c>
    </row>
    <row r="44" spans="1:26" x14ac:dyDescent="0.25">
      <c r="A44" s="29" t="s">
        <v>0</v>
      </c>
      <c r="B44" s="16">
        <f t="array" ref="B44:M55">MINVERSE(O30:Z41)</f>
        <v>-2.1319748498637985E-2</v>
      </c>
      <c r="C44" s="17">
        <v>-1.2102518299471697E-2</v>
      </c>
      <c r="D44" s="17">
        <v>-1.1897572548611957E-2</v>
      </c>
      <c r="E44" s="17">
        <v>-8.5626952906221448E-3</v>
      </c>
      <c r="F44" s="17">
        <v>-3.9964233270731947E-3</v>
      </c>
      <c r="G44" s="17">
        <v>-3.718516888907366E-3</v>
      </c>
      <c r="H44" s="17">
        <v>-3.2676362370159264E-3</v>
      </c>
      <c r="I44" s="17">
        <v>-2.9897297988501115E-3</v>
      </c>
      <c r="J44" s="17">
        <v>-2.3740915779593558E-4</v>
      </c>
      <c r="K44" s="17">
        <v>-2.0406038521603322E-4</v>
      </c>
      <c r="L44" s="17">
        <v>-3.3348772579899008E-5</v>
      </c>
      <c r="M44" s="25">
        <v>0.13383374142176038</v>
      </c>
      <c r="N44" s="3">
        <f>SUM(B44:M44)</f>
        <v>6.5504082216978135E-2</v>
      </c>
      <c r="P44" s="3">
        <v>0.13383374142176038</v>
      </c>
      <c r="R44" s="3">
        <f t="array" ref="R44:R55">MMULT(B16:M27,P44:P55)</f>
        <v>1.8785394719132604</v>
      </c>
    </row>
    <row r="45" spans="1:26" x14ac:dyDescent="0.25">
      <c r="A45" s="29" t="s">
        <v>1</v>
      </c>
      <c r="B45" s="18">
        <v>-9.4128926914575711E-4</v>
      </c>
      <c r="C45" s="19">
        <v>-1.0158519468312035E-2</v>
      </c>
      <c r="D45" s="19">
        <v>-3.339666940980388E-4</v>
      </c>
      <c r="E45" s="19">
        <v>-3.6688439520878489E-3</v>
      </c>
      <c r="F45" s="19">
        <v>-2.518205039869117E-3</v>
      </c>
      <c r="G45" s="19">
        <v>-2.796111478034928E-3</v>
      </c>
      <c r="H45" s="19">
        <v>-1.1820953747641335E-3</v>
      </c>
      <c r="I45" s="19">
        <v>-1.4600018129299524E-3</v>
      </c>
      <c r="J45" s="19">
        <v>-3.4076193364949872E-4</v>
      </c>
      <c r="K45" s="19">
        <v>-3.7411070622939439E-4</v>
      </c>
      <c r="L45" s="19">
        <v>3.3348772579897565E-5</v>
      </c>
      <c r="M45" s="26">
        <v>7.8845788536167902E-2</v>
      </c>
      <c r="N45" s="3">
        <f t="shared" ref="N45:N55" si="1">SUM(B45:M45)</f>
        <v>5.5105231579627094E-2</v>
      </c>
      <c r="P45" s="3">
        <v>7.8845788536167902E-2</v>
      </c>
      <c r="R45" s="3">
        <v>4.4600529485746749</v>
      </c>
    </row>
    <row r="46" spans="1:26" x14ac:dyDescent="0.25">
      <c r="A46" s="29" t="s">
        <v>2</v>
      </c>
      <c r="B46" s="18">
        <v>-1.5850114638589567E-4</v>
      </c>
      <c r="C46" s="19">
        <v>7.308755208562033E-5</v>
      </c>
      <c r="D46" s="19">
        <v>-9.5806770964119246E-3</v>
      </c>
      <c r="E46" s="19">
        <v>-3.466735456763939E-3</v>
      </c>
      <c r="F46" s="19">
        <v>-8.1214773269187846E-4</v>
      </c>
      <c r="G46" s="19">
        <v>-3.0265259605454344E-4</v>
      </c>
      <c r="H46" s="19">
        <v>-1.5409348227491387E-3</v>
      </c>
      <c r="I46" s="19">
        <v>-1.031439686111807E-3</v>
      </c>
      <c r="J46" s="19">
        <v>1.4292096881955238E-4</v>
      </c>
      <c r="K46" s="19">
        <v>2.0406038521603336E-4</v>
      </c>
      <c r="L46" s="19">
        <v>-6.113941639648008E-5</v>
      </c>
      <c r="M46" s="26">
        <v>3.2682329315299088E-2</v>
      </c>
      <c r="N46" s="3">
        <f t="shared" si="1"/>
        <v>1.6148170267854683E-2</v>
      </c>
      <c r="P46" s="3">
        <v>3.2682329315299088E-2</v>
      </c>
      <c r="R46" s="3">
        <v>6.6108369803037714</v>
      </c>
    </row>
    <row r="47" spans="1:26" x14ac:dyDescent="0.25">
      <c r="A47" s="29" t="s">
        <v>3</v>
      </c>
      <c r="B47" s="18">
        <v>1.1080635043335724E-3</v>
      </c>
      <c r="C47" s="19">
        <v>8.7647480586205842E-4</v>
      </c>
      <c r="D47" s="19">
        <v>5.0074092928585417E-4</v>
      </c>
      <c r="E47" s="19">
        <v>-5.6132007103621307E-3</v>
      </c>
      <c r="F47" s="19">
        <v>7.6939905045385814E-4</v>
      </c>
      <c r="G47" s="19">
        <v>2.5990391381652746E-4</v>
      </c>
      <c r="H47" s="19">
        <v>-5.6671061465112123E-4</v>
      </c>
      <c r="I47" s="19">
        <v>-1.0762057512884531E-3</v>
      </c>
      <c r="J47" s="19">
        <v>4.3525012262587363E-4</v>
      </c>
      <c r="K47" s="19">
        <v>3.7411070622939444E-4</v>
      </c>
      <c r="L47" s="19">
        <v>6.1139416396479714E-5</v>
      </c>
      <c r="M47" s="26">
        <v>1.6933222693985686E-2</v>
      </c>
      <c r="N47" s="3">
        <f t="shared" si="1"/>
        <v>1.40621880666876E-2</v>
      </c>
      <c r="P47" s="3">
        <v>1.6933222693985686E-2</v>
      </c>
      <c r="R47" s="3">
        <v>4.3573213711314205</v>
      </c>
    </row>
    <row r="48" spans="1:26" x14ac:dyDescent="0.25">
      <c r="A48" s="29" t="s">
        <v>4</v>
      </c>
      <c r="B48" s="18">
        <v>-8.8091559151021823E-3</v>
      </c>
      <c r="C48" s="19">
        <v>-5.6771944691064533E-3</v>
      </c>
      <c r="D48" s="19">
        <v>-5.5122619362717121E-3</v>
      </c>
      <c r="E48" s="19">
        <v>-3.7808607143656275E-3</v>
      </c>
      <c r="F48" s="19">
        <v>-1.2237246532302699E-2</v>
      </c>
      <c r="G48" s="19">
        <v>-5.3469313511120978E-3</v>
      </c>
      <c r="H48" s="19">
        <v>-4.9840797788756564E-3</v>
      </c>
      <c r="I48" s="19">
        <v>-2.8556693595898348E-3</v>
      </c>
      <c r="J48" s="19">
        <v>-9.5296260794054048E-4</v>
      </c>
      <c r="K48" s="19">
        <v>-6.975533576262362E-4</v>
      </c>
      <c r="L48" s="19">
        <v>-2.5540925031430011E-4</v>
      </c>
      <c r="M48" s="26">
        <v>0.17140453086002558</v>
      </c>
      <c r="N48" s="3">
        <f t="shared" si="1"/>
        <v>0.12029520558741824</v>
      </c>
      <c r="P48" s="3">
        <v>0.17140453086002558</v>
      </c>
      <c r="R48" s="3">
        <v>3.6516045874788112</v>
      </c>
    </row>
    <row r="49" spans="1:18" x14ac:dyDescent="0.25">
      <c r="A49" s="29" t="s">
        <v>5</v>
      </c>
      <c r="B49" s="18">
        <v>2.7368119913147668E-3</v>
      </c>
      <c r="C49" s="19">
        <v>-3.9514945468094835E-4</v>
      </c>
      <c r="D49" s="19">
        <v>3.1272336467025865E-3</v>
      </c>
      <c r="E49" s="19">
        <v>1.395832424796501E-3</v>
      </c>
      <c r="F49" s="19">
        <v>6.9558591041575697E-4</v>
      </c>
      <c r="G49" s="19">
        <v>-6.1947292707748213E-3</v>
      </c>
      <c r="H49" s="19">
        <v>1.5545135522689632E-3</v>
      </c>
      <c r="I49" s="19">
        <v>-5.7389686701686364E-4</v>
      </c>
      <c r="J49" s="19">
        <v>-1.3184238227379338E-3</v>
      </c>
      <c r="K49" s="19">
        <v>-1.5738330730522296E-3</v>
      </c>
      <c r="L49" s="19">
        <v>2.5540925031429827E-4</v>
      </c>
      <c r="M49" s="26">
        <v>0.10206130404495044</v>
      </c>
      <c r="N49" s="3">
        <f t="shared" si="1"/>
        <v>0.10177065833250051</v>
      </c>
      <c r="P49" s="3">
        <v>0.10206130404495044</v>
      </c>
      <c r="R49" s="3">
        <v>3.9542501952190889E-2</v>
      </c>
    </row>
    <row r="50" spans="1:18" x14ac:dyDescent="0.25">
      <c r="A50" s="29" t="s">
        <v>6</v>
      </c>
      <c r="B50" s="18">
        <v>1.8159112182302771E-3</v>
      </c>
      <c r="C50" s="19">
        <v>1.9647896672476814E-3</v>
      </c>
      <c r="D50" s="19">
        <v>-1.4809827606001933E-3</v>
      </c>
      <c r="E50" s="19">
        <v>6.8455912506845009E-5</v>
      </c>
      <c r="F50" s="19">
        <v>9.4556373035785705E-4</v>
      </c>
      <c r="G50" s="19">
        <v>1.2730963181961453E-3</v>
      </c>
      <c r="H50" s="19">
        <v>-6.3076030230691761E-3</v>
      </c>
      <c r="I50" s="19">
        <v>-1.2181656733261299E-3</v>
      </c>
      <c r="J50" s="19">
        <v>8.6820875657069111E-5</v>
      </c>
      <c r="K50" s="19">
        <v>6.9755335762623652E-4</v>
      </c>
      <c r="L50" s="19">
        <v>-6.1073248196916586E-4</v>
      </c>
      <c r="M50" s="26">
        <v>4.3517374393620967E-2</v>
      </c>
      <c r="N50" s="3">
        <f t="shared" si="1"/>
        <v>4.0752081534478415E-2</v>
      </c>
      <c r="P50" s="3">
        <v>4.3517374393620967E-2</v>
      </c>
      <c r="R50" s="3">
        <v>5.8129711442430336</v>
      </c>
    </row>
    <row r="51" spans="1:18" x14ac:dyDescent="0.25">
      <c r="A51" s="30" t="s">
        <v>7</v>
      </c>
      <c r="B51" s="18">
        <v>2.6170884432620582E-3</v>
      </c>
      <c r="C51" s="19">
        <v>2.4682099942446561E-3</v>
      </c>
      <c r="D51" s="19">
        <v>2.2266667878742398E-3</v>
      </c>
      <c r="E51" s="19">
        <v>6.772281147672017E-4</v>
      </c>
      <c r="F51" s="19">
        <v>2.3993755800536701E-3</v>
      </c>
      <c r="G51" s="19">
        <v>2.0718429922153862E-3</v>
      </c>
      <c r="H51" s="19">
        <v>1.5404479382004699E-3</v>
      </c>
      <c r="I51" s="19">
        <v>-3.5489894115425763E-3</v>
      </c>
      <c r="J51" s="19">
        <v>2.1845655550213946E-3</v>
      </c>
      <c r="K51" s="19">
        <v>1.5738330730522296E-3</v>
      </c>
      <c r="L51" s="19">
        <v>6.1073248196916543E-4</v>
      </c>
      <c r="M51" s="26">
        <v>1.0885643160419371E-2</v>
      </c>
      <c r="N51" s="3">
        <f t="shared" si="1"/>
        <v>2.5706644709537263E-2</v>
      </c>
      <c r="P51" s="3">
        <v>1.0885643160419371E-2</v>
      </c>
      <c r="R51" s="3">
        <v>7.2961527247671967</v>
      </c>
    </row>
    <row r="52" spans="1:18" x14ac:dyDescent="0.25">
      <c r="A52" s="29" t="s">
        <v>12</v>
      </c>
      <c r="B52" s="18">
        <v>5.1252097626159586E-3</v>
      </c>
      <c r="C52" s="19">
        <v>6.7191051948046008E-3</v>
      </c>
      <c r="D52" s="19">
        <v>6.8468608124164125E-3</v>
      </c>
      <c r="E52" s="19">
        <v>8.0030811745770251E-3</v>
      </c>
      <c r="F52" s="19">
        <v>-1.4660471710179722E-3</v>
      </c>
      <c r="G52" s="19">
        <v>2.0405227797970242E-3</v>
      </c>
      <c r="H52" s="19">
        <v>2.3215851385430361E-3</v>
      </c>
      <c r="I52" s="19">
        <v>4.3400598512627593E-3</v>
      </c>
      <c r="J52" s="19">
        <v>-1.4636087345536789E-2</v>
      </c>
      <c r="K52" s="19">
        <v>-4.3938703800104105E-3</v>
      </c>
      <c r="L52" s="19">
        <v>-3.9922169655263687E-3</v>
      </c>
      <c r="M52" s="26">
        <v>0.32956284668169644</v>
      </c>
      <c r="N52" s="3">
        <f t="shared" si="1"/>
        <v>0.34047104953362173</v>
      </c>
      <c r="P52" s="3">
        <v>0.32956284668169644</v>
      </c>
      <c r="R52" s="3">
        <v>-9.8025888612857948</v>
      </c>
    </row>
    <row r="53" spans="1:18" x14ac:dyDescent="0.25">
      <c r="A53" s="29" t="s">
        <v>8</v>
      </c>
      <c r="B53" s="18">
        <v>5.6091100787690187E-3</v>
      </c>
      <c r="C53" s="19">
        <v>4.0152146465803991E-3</v>
      </c>
      <c r="D53" s="19">
        <v>5.7311168460777145E-3</v>
      </c>
      <c r="E53" s="19">
        <v>4.574896483917101E-3</v>
      </c>
      <c r="F53" s="19">
        <v>4.5476758764679418E-3</v>
      </c>
      <c r="G53" s="19">
        <v>1.0411059256529745E-3</v>
      </c>
      <c r="H53" s="19">
        <v>4.8160907645470701E-3</v>
      </c>
      <c r="I53" s="19">
        <v>2.7976160518273351E-3</v>
      </c>
      <c r="J53" s="19">
        <v>3.5003941301975459E-3</v>
      </c>
      <c r="K53" s="19">
        <v>-6.7418228353288215E-3</v>
      </c>
      <c r="L53" s="19">
        <v>3.992216965526367E-3</v>
      </c>
      <c r="M53" s="26">
        <v>5.3071710115053856E-2</v>
      </c>
      <c r="N53" s="3">
        <f t="shared" si="1"/>
        <v>8.6955325049288504E-2</v>
      </c>
      <c r="P53" s="3">
        <v>5.3071710115053856E-2</v>
      </c>
      <c r="R53" s="3">
        <v>17.454944020580047</v>
      </c>
    </row>
    <row r="54" spans="1:18" x14ac:dyDescent="0.25">
      <c r="A54" s="29" t="s">
        <v>9</v>
      </c>
      <c r="B54" s="18">
        <v>5.148659692226774E-3</v>
      </c>
      <c r="C54" s="19">
        <v>5.1951842075447134E-3</v>
      </c>
      <c r="D54" s="19">
        <v>3.4270086424263231E-3</v>
      </c>
      <c r="E54" s="19">
        <v>3.9112082277722726E-3</v>
      </c>
      <c r="F54" s="19">
        <v>4.6726647864389912E-3</v>
      </c>
      <c r="G54" s="19">
        <v>4.7750187201384573E-3</v>
      </c>
      <c r="H54" s="19">
        <v>8.850324768780015E-4</v>
      </c>
      <c r="I54" s="19">
        <v>2.4754816486727014E-3</v>
      </c>
      <c r="J54" s="19">
        <v>4.2030164793950458E-3</v>
      </c>
      <c r="K54" s="19">
        <v>4.3938703800104123E-3</v>
      </c>
      <c r="L54" s="19">
        <v>-6.4408539006153634E-3</v>
      </c>
      <c r="M54" s="26">
        <v>2.3799745289389117E-2</v>
      </c>
      <c r="N54" s="3">
        <f t="shared" si="1"/>
        <v>5.6446036650277448E-2</v>
      </c>
      <c r="P54" s="3">
        <v>2.3799745289389117E-2</v>
      </c>
      <c r="R54" s="3">
        <v>18.220802773178068</v>
      </c>
    </row>
    <row r="55" spans="1:18" ht="15.75" thickBot="1" x14ac:dyDescent="0.3">
      <c r="A55" s="30" t="s">
        <v>10</v>
      </c>
      <c r="B55" s="20">
        <v>7.0678401385193927E-3</v>
      </c>
      <c r="C55" s="21">
        <v>7.021315623201455E-3</v>
      </c>
      <c r="D55" s="21">
        <v>6.9458333712107013E-3</v>
      </c>
      <c r="E55" s="21">
        <v>6.4616337858647522E-3</v>
      </c>
      <c r="F55" s="21">
        <v>6.9998048687667713E-3</v>
      </c>
      <c r="G55" s="21">
        <v>6.8974509350673069E-3</v>
      </c>
      <c r="H55" s="21">
        <v>6.7313899806876465E-3</v>
      </c>
      <c r="I55" s="21">
        <v>5.1409408088929449E-3</v>
      </c>
      <c r="J55" s="21">
        <v>6.9326767359441863E-3</v>
      </c>
      <c r="K55" s="21">
        <v>6.7418228353288215E-3</v>
      </c>
      <c r="L55" s="21">
        <v>6.4408539006153634E-3</v>
      </c>
      <c r="M55" s="27">
        <v>3.4017634876310596E-3</v>
      </c>
      <c r="N55" s="50">
        <f t="shared" si="1"/>
        <v>7.6783326471730404E-2</v>
      </c>
      <c r="P55" s="51">
        <v>3.4017634876310596E-3</v>
      </c>
      <c r="R55" s="3">
        <v>4.5034308926623838</v>
      </c>
    </row>
    <row r="56" spans="1:18" x14ac:dyDescent="0.25">
      <c r="N56" s="3">
        <f>SUM(N44:N55)</f>
        <v>1</v>
      </c>
      <c r="P56" s="3">
        <f>SUM(P44:P55)</f>
        <v>0.99999999999999978</v>
      </c>
    </row>
    <row r="58" spans="1:18" x14ac:dyDescent="0.25">
      <c r="I58" s="3" t="s">
        <v>58</v>
      </c>
      <c r="N58" s="3">
        <f>Q2*(N52+N53+N54+N55)</f>
        <v>28.032786885245901</v>
      </c>
      <c r="P58" s="52">
        <f>Q2*(P52+P53+P54+P55)</f>
        <v>20.491803278688522</v>
      </c>
    </row>
    <row r="59" spans="1:18" x14ac:dyDescent="0.25">
      <c r="I59" s="3" t="s">
        <v>59</v>
      </c>
      <c r="N59" s="3">
        <f>Q3*Q7*(N50+N51+N54+N55)</f>
        <v>2.3962570723922823</v>
      </c>
      <c r="P59" s="52">
        <f>Q3*Q7*(P50+P51+P54+P55)</f>
        <v>0.97925431597272627</v>
      </c>
    </row>
    <row r="60" spans="1:18" x14ac:dyDescent="0.25">
      <c r="I60" s="3" t="s">
        <v>60</v>
      </c>
      <c r="N60" s="3">
        <f>Q3*Q8*(N49+N51+N53+N55)</f>
        <v>8.1540467277655875</v>
      </c>
      <c r="P60" s="52">
        <f>Q3*Q8*(P49+P51+P53+P55)</f>
        <v>4.7437717826255321</v>
      </c>
    </row>
    <row r="61" spans="1:18" x14ac:dyDescent="0.25">
      <c r="I61" s="3" t="s">
        <v>62</v>
      </c>
      <c r="P61" s="53">
        <f>SUM(P58:P60)</f>
        <v>26.21482937728678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topLeftCell="M61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0.3</f>
        <v>0.3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0.7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0.46570623110638876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0.53429376889361124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28</v>
      </c>
      <c r="D26" s="2">
        <f>W3*W7</f>
        <v>12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12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28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28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12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28</v>
      </c>
      <c r="H30" s="2">
        <f>W3*W7</f>
        <v>12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12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28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28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12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42</v>
      </c>
      <c r="O36" s="2">
        <f>W5*W7</f>
        <v>18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42</v>
      </c>
      <c r="R39" s="14">
        <f>W5*W7</f>
        <v>18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28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28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12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12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12</v>
      </c>
      <c r="H45" s="2">
        <v>28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12</v>
      </c>
      <c r="AA45" s="2">
        <v>28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28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28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12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12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12</v>
      </c>
      <c r="L49" s="2">
        <v>28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12</v>
      </c>
      <c r="AE49" s="2">
        <v>28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28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42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28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42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18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12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18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28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42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28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42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12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18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12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18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1">
        <v>1</v>
      </c>
      <c r="X59" s="14">
        <v>1</v>
      </c>
      <c r="Y59" s="11">
        <v>1</v>
      </c>
      <c r="Z59" s="14">
        <v>1</v>
      </c>
      <c r="AA59" s="11">
        <v>1</v>
      </c>
      <c r="AB59" s="14">
        <v>1</v>
      </c>
      <c r="AC59" s="11">
        <v>1</v>
      </c>
      <c r="AD59" s="14">
        <v>1</v>
      </c>
      <c r="AE59" s="11">
        <v>1</v>
      </c>
      <c r="AF59" s="14">
        <v>1</v>
      </c>
      <c r="AG59" s="11">
        <v>1</v>
      </c>
      <c r="AH59" s="14">
        <v>1</v>
      </c>
      <c r="AI59" s="11">
        <v>1</v>
      </c>
      <c r="AJ59" s="14">
        <v>1</v>
      </c>
      <c r="AK59" s="11">
        <v>1</v>
      </c>
      <c r="AL59" s="14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-6.6015868962757919E+34</v>
      </c>
    </row>
    <row r="62" spans="1:38" x14ac:dyDescent="0.25">
      <c r="A62" s="29" t="s">
        <v>0</v>
      </c>
      <c r="B62" s="16">
        <f t="array" ref="B62:S79">MINVERSE(U42:AL59)</f>
        <v>-2.1700372538992815E-2</v>
      </c>
      <c r="C62" s="17">
        <v>-1.1846101503228408E-2</v>
      </c>
      <c r="D62" s="17">
        <v>-1.2006051196919255E-2</v>
      </c>
      <c r="E62" s="17">
        <v>-8.169644038847533E-3</v>
      </c>
      <c r="F62" s="17">
        <v>-3.8581238888382419E-3</v>
      </c>
      <c r="G62" s="17">
        <v>-2.1787276101565612E-3</v>
      </c>
      <c r="H62" s="17">
        <v>-2.5306169362764187E-3</v>
      </c>
      <c r="I62" s="17">
        <v>-1.3119578417498615E-3</v>
      </c>
      <c r="J62" s="17">
        <v>4.1289477931426305E-4</v>
      </c>
      <c r="K62" s="17">
        <v>1.0626091856213867E-3</v>
      </c>
      <c r="L62" s="17">
        <v>8.7136544945268625E-4</v>
      </c>
      <c r="M62" s="48">
        <v>1.3995377849794794E-3</v>
      </c>
      <c r="N62" s="48">
        <v>-5.6537145178700123E-3</v>
      </c>
      <c r="O62" s="48">
        <v>-5.9009094990285938E-3</v>
      </c>
      <c r="P62" s="48">
        <v>-4.2703732680684512E-3</v>
      </c>
      <c r="Q62" s="48">
        <v>-3.8060148528537021E-4</v>
      </c>
      <c r="R62" s="48">
        <v>-7.3249081140521811E-4</v>
      </c>
      <c r="S62" s="25">
        <v>0.10788756749227149</v>
      </c>
      <c r="T62" s="3">
        <f>SUM(B62:S62)</f>
        <v>3.1094289554972565E-2</v>
      </c>
      <c r="U62" s="29" t="s">
        <v>0</v>
      </c>
      <c r="V62" s="3">
        <v>0.10788756749227149</v>
      </c>
      <c r="X62" s="3">
        <f t="array" ref="X62:X79">MMULT(B22:S39,V62:V79)</f>
        <v>2.3675489391009084</v>
      </c>
    </row>
    <row r="63" spans="1:38" x14ac:dyDescent="0.25">
      <c r="A63" s="29" t="s">
        <v>1</v>
      </c>
      <c r="B63" s="18">
        <v>-1.1234393875098464E-3</v>
      </c>
      <c r="C63" s="19">
        <v>-9.8665568641896177E-3</v>
      </c>
      <c r="D63" s="19">
        <v>-4.9332303650370451E-4</v>
      </c>
      <c r="E63" s="19">
        <v>-3.4839142786437442E-3</v>
      </c>
      <c r="F63" s="19">
        <v>-2.3671908580416498E-3</v>
      </c>
      <c r="G63" s="19">
        <v>-1.6020493067371536E-3</v>
      </c>
      <c r="H63" s="19">
        <v>-9.8093488582813668E-4</v>
      </c>
      <c r="I63" s="19">
        <v>-6.5720413708855469E-4</v>
      </c>
      <c r="J63" s="19">
        <v>1.3897435770030185E-4</v>
      </c>
      <c r="K63" s="19">
        <v>4.6803072400647443E-4</v>
      </c>
      <c r="L63" s="19">
        <v>5.2790615225509229E-4</v>
      </c>
      <c r="M63" s="38">
        <v>7.6214866313927898E-4</v>
      </c>
      <c r="N63" s="38">
        <v>-5.0735029611165402E-3</v>
      </c>
      <c r="O63" s="38">
        <v>3.2149477257987336E-4</v>
      </c>
      <c r="P63" s="38">
        <v>-2.0832205979558357E-3</v>
      </c>
      <c r="Q63" s="38">
        <v>-5.6558974796065134E-4</v>
      </c>
      <c r="R63" s="38">
        <v>5.5524672948370618E-5</v>
      </c>
      <c r="S63" s="26">
        <v>6.2187573526590156E-2</v>
      </c>
      <c r="T63" s="3">
        <f t="shared" ref="T63:T79" si="1">SUM(B63:S63)</f>
        <v>3.6164726807644119E-2</v>
      </c>
      <c r="U63" s="29" t="s">
        <v>1</v>
      </c>
      <c r="V63" s="3">
        <v>6.2187573526590156E-2</v>
      </c>
      <c r="X63" s="3">
        <v>4.7021785712727819</v>
      </c>
    </row>
    <row r="64" spans="1:38" x14ac:dyDescent="0.25">
      <c r="A64" s="29" t="s">
        <v>2</v>
      </c>
      <c r="B64" s="18">
        <v>-2.9353772831749672E-4</v>
      </c>
      <c r="C64" s="19">
        <v>-5.1943885007211139E-6</v>
      </c>
      <c r="D64" s="19">
        <v>-9.5117196275956752E-3</v>
      </c>
      <c r="E64" s="19">
        <v>-3.3241224203958667E-3</v>
      </c>
      <c r="F64" s="19">
        <v>-8.4791238265688516E-4</v>
      </c>
      <c r="G64" s="19">
        <v>-2.1355703505998073E-4</v>
      </c>
      <c r="H64" s="19">
        <v>-1.1279125610688784E-3</v>
      </c>
      <c r="I64" s="19">
        <v>-4.3609406436966307E-4</v>
      </c>
      <c r="J64" s="19">
        <v>2.0510462506158401E-4</v>
      </c>
      <c r="K64" s="19">
        <v>4.1747693067801443E-4</v>
      </c>
      <c r="L64" s="19">
        <v>1.982317222888129E-4</v>
      </c>
      <c r="M64" s="38">
        <v>4.0413282434362041E-4</v>
      </c>
      <c r="N64" s="38">
        <v>3.6207419622486388E-4</v>
      </c>
      <c r="O64" s="38">
        <v>-5.2389193551037015E-3</v>
      </c>
      <c r="P64" s="38">
        <v>-1.4754237921012073E-3</v>
      </c>
      <c r="Q64" s="38">
        <v>2.4842184355617616E-4</v>
      </c>
      <c r="R64" s="38">
        <v>-6.6593368245271907E-4</v>
      </c>
      <c r="S64" s="26">
        <v>2.7718732716969417E-2</v>
      </c>
      <c r="T64" s="3">
        <f t="shared" si="1"/>
        <v>6.413847821499688E-3</v>
      </c>
      <c r="U64" s="29" t="s">
        <v>2</v>
      </c>
      <c r="V64" s="3">
        <v>2.7718732716969417E-2</v>
      </c>
      <c r="X64" s="3">
        <v>5.5022114994019917</v>
      </c>
    </row>
    <row r="65" spans="1:24" x14ac:dyDescent="0.25">
      <c r="A65" s="29" t="s">
        <v>3</v>
      </c>
      <c r="B65" s="18">
        <v>8.2423889476701702E-4</v>
      </c>
      <c r="C65" s="19">
        <v>6.2804708955105371E-4</v>
      </c>
      <c r="D65" s="19">
        <v>2.7584087120199408E-4</v>
      </c>
      <c r="E65" s="19">
        <v>-5.5813314263670954E-3</v>
      </c>
      <c r="F65" s="19">
        <v>5.273336448778221E-4</v>
      </c>
      <c r="G65" s="19">
        <v>9.5711673402701947E-5</v>
      </c>
      <c r="H65" s="19">
        <v>-6.7914200696522851E-4</v>
      </c>
      <c r="I65" s="19">
        <v>-3.5809765244098062E-4</v>
      </c>
      <c r="J65" s="19">
        <v>2.3438713165381572E-4</v>
      </c>
      <c r="K65" s="19">
        <v>3.4219034583753805E-4</v>
      </c>
      <c r="L65" s="19">
        <v>1.3701104540650471E-4</v>
      </c>
      <c r="M65" s="38">
        <v>2.7248341230689019E-4</v>
      </c>
      <c r="N65" s="38">
        <v>6.3349748742158683E-4</v>
      </c>
      <c r="O65" s="38">
        <v>8.9178786336676253E-5</v>
      </c>
      <c r="P65" s="38">
        <v>-1.7166030027164667E-3</v>
      </c>
      <c r="Q65" s="38">
        <v>3.4313271497703098E-4</v>
      </c>
      <c r="R65" s="38">
        <v>-4.3172096539089832E-4</v>
      </c>
      <c r="S65" s="26">
        <v>1.4845262494459747E-2</v>
      </c>
      <c r="T65" s="3">
        <f t="shared" si="1"/>
        <v>1.048142053831971E-2</v>
      </c>
      <c r="U65" s="29" t="s">
        <v>3</v>
      </c>
      <c r="V65" s="3">
        <v>1.4845262494459747E-2</v>
      </c>
      <c r="X65" s="3">
        <v>3.3782424458967228</v>
      </c>
    </row>
    <row r="66" spans="1:24" x14ac:dyDescent="0.25">
      <c r="A66" s="29" t="s">
        <v>4</v>
      </c>
      <c r="B66" s="18">
        <v>-8.5330269328482162E-3</v>
      </c>
      <c r="C66" s="19">
        <v>-5.0053236787262574E-3</v>
      </c>
      <c r="D66" s="19">
        <v>-5.063835995501296E-3</v>
      </c>
      <c r="E66" s="19">
        <v>-3.0109911954097051E-3</v>
      </c>
      <c r="F66" s="19">
        <v>-1.163779785833401E-2</v>
      </c>
      <c r="G66" s="19">
        <v>-3.8768506992657098E-3</v>
      </c>
      <c r="H66" s="19">
        <v>-4.0055777961707853E-3</v>
      </c>
      <c r="I66" s="19">
        <v>-1.2591493808057511E-3</v>
      </c>
      <c r="J66" s="19">
        <v>-3.4505171479999934E-5</v>
      </c>
      <c r="K66" s="19">
        <v>1.0195127876438271E-3</v>
      </c>
      <c r="L66" s="19">
        <v>1.0089282902373746E-3</v>
      </c>
      <c r="M66" s="38">
        <v>1.7309063184197686E-3</v>
      </c>
      <c r="N66" s="38">
        <v>-1.905072310763602E-3</v>
      </c>
      <c r="O66" s="38">
        <v>-1.9955004366886621E-3</v>
      </c>
      <c r="P66" s="38">
        <v>-8.3148806095741936E-4</v>
      </c>
      <c r="Q66" s="38">
        <v>-1.2895415946942161E-3</v>
      </c>
      <c r="R66" s="38">
        <v>-1.4182686915992792E-3</v>
      </c>
      <c r="S66" s="26">
        <v>0.15523854627428965</v>
      </c>
      <c r="T66" s="3">
        <f t="shared" si="1"/>
        <v>0.10913096386734572</v>
      </c>
      <c r="U66" s="29" t="s">
        <v>4</v>
      </c>
      <c r="V66" s="3">
        <v>0.15523854627428965</v>
      </c>
      <c r="X66" s="3">
        <v>3.4510003387299921</v>
      </c>
    </row>
    <row r="67" spans="1:24" x14ac:dyDescent="0.25">
      <c r="A67" s="29" t="s">
        <v>5</v>
      </c>
      <c r="B67" s="18">
        <v>3.2215856840447509E-3</v>
      </c>
      <c r="C67" s="19">
        <v>7.7160020085767007E-5</v>
      </c>
      <c r="D67" s="19">
        <v>3.6865119179635857E-3</v>
      </c>
      <c r="E67" s="19">
        <v>1.9136252542195356E-3</v>
      </c>
      <c r="F67" s="19">
        <v>1.1937626401801876E-3</v>
      </c>
      <c r="G67" s="19">
        <v>-5.7239738205295812E-3</v>
      </c>
      <c r="H67" s="19">
        <v>2.2166003548016273E-3</v>
      </c>
      <c r="I67" s="19">
        <v>-3.7903505177382862E-5</v>
      </c>
      <c r="J67" s="19">
        <v>-8.0702276309952087E-4</v>
      </c>
      <c r="K67" s="19">
        <v>-6.0440451606193462E-4</v>
      </c>
      <c r="L67" s="19">
        <v>9.87859229585555E-4</v>
      </c>
      <c r="M67" s="38">
        <v>7.7749021877903887E-4</v>
      </c>
      <c r="N67" s="38">
        <v>-8.6986646182194967E-4</v>
      </c>
      <c r="O67" s="38">
        <v>4.7082228348983152E-3</v>
      </c>
      <c r="P67" s="38">
        <v>1.5554252181061595E-3</v>
      </c>
      <c r="Q67" s="38">
        <v>-4.0341212839757794E-3</v>
      </c>
      <c r="R67" s="38">
        <v>3.9064528913554377E-3</v>
      </c>
      <c r="S67" s="26">
        <v>0.1013911521932282</v>
      </c>
      <c r="T67" s="3">
        <f t="shared" si="1"/>
        <v>0.11355855610658201</v>
      </c>
      <c r="U67" s="29" t="s">
        <v>5</v>
      </c>
      <c r="V67" s="3">
        <v>0.1013911521932282</v>
      </c>
      <c r="X67" s="3">
        <v>-2.3380930891834297</v>
      </c>
    </row>
    <row r="68" spans="1:24" x14ac:dyDescent="0.25">
      <c r="A68" s="29" t="s">
        <v>6</v>
      </c>
      <c r="B68" s="18">
        <v>2.0625176991769354E-3</v>
      </c>
      <c r="C68" s="19">
        <v>2.2866057145151867E-3</v>
      </c>
      <c r="D68" s="19">
        <v>-1.2772232471161507E-3</v>
      </c>
      <c r="E68" s="19">
        <v>3.7792465170551678E-4</v>
      </c>
      <c r="F68" s="19">
        <v>1.2313104796839998E-3</v>
      </c>
      <c r="G68" s="19">
        <v>1.7243041134281508E-3</v>
      </c>
      <c r="H68" s="19">
        <v>-6.1161196021607906E-3</v>
      </c>
      <c r="I68" s="19">
        <v>-7.575223645730259E-4</v>
      </c>
      <c r="J68" s="19">
        <v>4.1118602311763516E-4</v>
      </c>
      <c r="K68" s="19">
        <v>1.2481660428431867E-3</v>
      </c>
      <c r="L68" s="19">
        <v>-2.0060466877339851E-4</v>
      </c>
      <c r="M68" s="38">
        <v>6.5258777136771487E-4</v>
      </c>
      <c r="N68" s="38">
        <v>2.7236867605682233E-3</v>
      </c>
      <c r="O68" s="38">
        <v>-2.7840489074074807E-3</v>
      </c>
      <c r="P68" s="38">
        <v>7.5598708051475422E-4</v>
      </c>
      <c r="Q68" s="38">
        <v>2.4169767963389305E-3</v>
      </c>
      <c r="R68" s="38">
        <v>-5.4234469192500079E-3</v>
      </c>
      <c r="S68" s="26">
        <v>4.1560360974646757E-2</v>
      </c>
      <c r="T68" s="3">
        <f t="shared" si="1"/>
        <v>4.0892648398626136E-2</v>
      </c>
      <c r="U68" s="29" t="s">
        <v>6</v>
      </c>
      <c r="V68" s="3">
        <v>4.1560360974646757E-2</v>
      </c>
      <c r="X68" s="3">
        <v>4.6891987186294175</v>
      </c>
    </row>
    <row r="69" spans="1:24" x14ac:dyDescent="0.25">
      <c r="A69" s="30" t="s">
        <v>7</v>
      </c>
      <c r="B69" s="18">
        <v>3.0962020896805375E-3</v>
      </c>
      <c r="C69" s="19">
        <v>2.9620463524825825E-3</v>
      </c>
      <c r="D69" s="19">
        <v>2.7212081339019964E-3</v>
      </c>
      <c r="E69" s="19">
        <v>1.248668715527006E-3</v>
      </c>
      <c r="F69" s="19">
        <v>2.8931786115440144E-3</v>
      </c>
      <c r="G69" s="19">
        <v>2.5980359897085142E-3</v>
      </c>
      <c r="H69" s="19">
        <v>2.0681919088312252E-3</v>
      </c>
      <c r="I69" s="19">
        <v>-2.7774552290061958E-3</v>
      </c>
      <c r="J69" s="19">
        <v>2.69286211311598E-3</v>
      </c>
      <c r="K69" s="19">
        <v>2.1587566014740112E-3</v>
      </c>
      <c r="L69" s="19">
        <v>1.2080269196895136E-3</v>
      </c>
      <c r="M69" s="38">
        <v>1.3259886573539852E-3</v>
      </c>
      <c r="N69" s="38">
        <v>2.9657733284566227E-3</v>
      </c>
      <c r="O69" s="38">
        <v>2.59356880883208E-3</v>
      </c>
      <c r="P69" s="38">
        <v>1.5077530305447181E-3</v>
      </c>
      <c r="Q69" s="38">
        <v>2.7672222214889493E-3</v>
      </c>
      <c r="R69" s="38">
        <v>2.2373781406116598E-3</v>
      </c>
      <c r="S69" s="26">
        <v>1.0151173906826105E-2</v>
      </c>
      <c r="T69" s="3">
        <f t="shared" si="1"/>
        <v>4.4418580301063305E-2</v>
      </c>
      <c r="U69" s="30" t="s">
        <v>7</v>
      </c>
      <c r="V69" s="3">
        <v>1.0151173906826105E-2</v>
      </c>
      <c r="X69" s="3">
        <v>6.6994968222327111</v>
      </c>
    </row>
    <row r="70" spans="1:24" x14ac:dyDescent="0.25">
      <c r="A70" s="29" t="s">
        <v>12</v>
      </c>
      <c r="B70" s="18">
        <v>-4.9615924531987007E-3</v>
      </c>
      <c r="C70" s="19">
        <v>-2.8176792241856544E-3</v>
      </c>
      <c r="D70" s="19">
        <v>-2.9921489159211714E-3</v>
      </c>
      <c r="E70" s="19">
        <v>-1.3427004123344028E-3</v>
      </c>
      <c r="F70" s="19">
        <v>-1.1101029514025858E-2</v>
      </c>
      <c r="G70" s="19">
        <v>-6.3844204101971757E-3</v>
      </c>
      <c r="H70" s="19">
        <v>-6.7682537320152922E-3</v>
      </c>
      <c r="I70" s="19">
        <v>-3.7328246946359885E-3</v>
      </c>
      <c r="J70" s="19">
        <v>-2.382527408070868E-2</v>
      </c>
      <c r="K70" s="19">
        <v>-1.2028487282030148E-2</v>
      </c>
      <c r="L70" s="19">
        <v>-1.2468883574268818E-2</v>
      </c>
      <c r="M70" s="38">
        <v>-7.2679399896036084E-3</v>
      </c>
      <c r="N70" s="38">
        <v>6.7727233286205197E-4</v>
      </c>
      <c r="O70" s="38">
        <v>4.0763735472534521E-4</v>
      </c>
      <c r="P70" s="38">
        <v>1.5423102274503141E-3</v>
      </c>
      <c r="Q70" s="38">
        <v>-1.2682228595078755E-3</v>
      </c>
      <c r="R70" s="38">
        <v>-1.6520561813259656E-3</v>
      </c>
      <c r="S70" s="26">
        <v>0.30697185304135804</v>
      </c>
      <c r="T70" s="3">
        <f t="shared" si="1"/>
        <v>0.21098755963243643</v>
      </c>
      <c r="U70" s="29" t="s">
        <v>12</v>
      </c>
      <c r="V70" s="3">
        <v>0.30697185304135804</v>
      </c>
      <c r="X70" s="3">
        <v>-8.9411975285481713</v>
      </c>
    </row>
    <row r="71" spans="1:24" x14ac:dyDescent="0.25">
      <c r="A71" s="29" t="s">
        <v>8</v>
      </c>
      <c r="B71" s="18">
        <v>2.1913307338374756E-3</v>
      </c>
      <c r="C71" s="19">
        <v>5.9396370113336684E-4</v>
      </c>
      <c r="D71" s="19">
        <v>2.3534824840884161E-3</v>
      </c>
      <c r="E71" s="19">
        <v>1.1909380112710814E-3</v>
      </c>
      <c r="F71" s="19">
        <v>1.1393523097545969E-3</v>
      </c>
      <c r="G71" s="19">
        <v>-2.3748551621944462E-3</v>
      </c>
      <c r="H71" s="19">
        <v>1.4960861603066681E-3</v>
      </c>
      <c r="I71" s="19">
        <v>-5.3972460802735448E-4</v>
      </c>
      <c r="J71" s="19">
        <v>1.0140026465948659E-4</v>
      </c>
      <c r="K71" s="19">
        <v>-9.8974353952545925E-3</v>
      </c>
      <c r="L71" s="19">
        <v>7.2043466223456162E-4</v>
      </c>
      <c r="M71" s="38">
        <v>-3.1126320173566094E-3</v>
      </c>
      <c r="N71" s="38">
        <v>1.2114926817464201E-4</v>
      </c>
      <c r="O71" s="38">
        <v>2.840405569105173E-3</v>
      </c>
      <c r="P71" s="38">
        <v>1.0604163022802145E-3</v>
      </c>
      <c r="Q71" s="38">
        <v>-1.4982064754587121E-3</v>
      </c>
      <c r="R71" s="38">
        <v>2.3727348470424054E-3</v>
      </c>
      <c r="S71" s="26">
        <v>5.2598921204143993E-2</v>
      </c>
      <c r="T71" s="3">
        <f t="shared" si="1"/>
        <v>5.1357761859740364E-2</v>
      </c>
      <c r="U71" s="29" t="s">
        <v>8</v>
      </c>
      <c r="V71" s="3">
        <v>5.2598921204143993E-2</v>
      </c>
      <c r="X71" s="3">
        <v>14.631238671056321</v>
      </c>
    </row>
    <row r="72" spans="1:24" x14ac:dyDescent="0.25">
      <c r="A72" s="29" t="s">
        <v>9</v>
      </c>
      <c r="B72" s="18">
        <v>1.6117967414035681E-3</v>
      </c>
      <c r="C72" s="19">
        <v>1.6986865483480779E-3</v>
      </c>
      <c r="D72" s="19">
        <v>-1.283850984514507E-4</v>
      </c>
      <c r="E72" s="19">
        <v>4.2308771001407151E-4</v>
      </c>
      <c r="F72" s="19">
        <v>1.1581262295065026E-3</v>
      </c>
      <c r="G72" s="19">
        <v>1.349283804784422E-3</v>
      </c>
      <c r="H72" s="19">
        <v>-2.6702738181745406E-3</v>
      </c>
      <c r="I72" s="19">
        <v>-8.9953403772517618E-4</v>
      </c>
      <c r="J72" s="19">
        <v>7.1050465776806445E-4</v>
      </c>
      <c r="K72" s="19">
        <v>1.0288498841979703E-3</v>
      </c>
      <c r="L72" s="19">
        <v>-9.8737972869449159E-3</v>
      </c>
      <c r="M72" s="38">
        <v>-3.1750832410622713E-3</v>
      </c>
      <c r="N72" s="38">
        <v>1.9179258793697281E-3</v>
      </c>
      <c r="O72" s="38">
        <v>-9.0573030204772547E-4</v>
      </c>
      <c r="P72" s="38">
        <v>6.6069723348451158E-4</v>
      </c>
      <c r="Q72" s="38">
        <v>1.7273425646986433E-3</v>
      </c>
      <c r="R72" s="38">
        <v>-2.2922150582603174E-3</v>
      </c>
      <c r="S72" s="26">
        <v>2.2683525594853284E-2</v>
      </c>
      <c r="T72" s="3">
        <f t="shared" si="1"/>
        <v>1.5024808005762447E-2</v>
      </c>
      <c r="U72" s="29" t="s">
        <v>9</v>
      </c>
      <c r="V72" s="3">
        <v>2.2683525594853284E-2</v>
      </c>
      <c r="X72" s="3">
        <v>16.545268460275821</v>
      </c>
    </row>
    <row r="73" spans="1:24" x14ac:dyDescent="0.25">
      <c r="A73" s="30" t="s">
        <v>10</v>
      </c>
      <c r="B73" s="18">
        <v>9.675631530251679E-4</v>
      </c>
      <c r="C73" s="19">
        <v>9.2563948515080703E-4</v>
      </c>
      <c r="D73" s="19">
        <v>8.5037754184437377E-4</v>
      </c>
      <c r="E73" s="19">
        <v>3.9020897360218917E-4</v>
      </c>
      <c r="F73" s="19">
        <v>9.0411831610750473E-4</v>
      </c>
      <c r="G73" s="19">
        <v>8.1188624678391074E-4</v>
      </c>
      <c r="H73" s="19">
        <v>6.463099715097577E-4</v>
      </c>
      <c r="I73" s="19">
        <v>-8.6795475906443727E-4</v>
      </c>
      <c r="J73" s="19">
        <v>8.4151941034874369E-4</v>
      </c>
      <c r="K73" s="19">
        <v>6.7461143796062836E-4</v>
      </c>
      <c r="L73" s="19">
        <v>3.7750841240297286E-4</v>
      </c>
      <c r="M73" s="38">
        <v>-5.8356285445768808E-3</v>
      </c>
      <c r="N73" s="38">
        <v>9.2680416514269459E-4</v>
      </c>
      <c r="O73" s="38">
        <v>8.1049025276002501E-4</v>
      </c>
      <c r="P73" s="38">
        <v>4.7117282204522433E-4</v>
      </c>
      <c r="Q73" s="38">
        <v>8.6475694421529682E-4</v>
      </c>
      <c r="R73" s="38">
        <v>6.9918066894114389E-4</v>
      </c>
      <c r="S73" s="26">
        <v>3.1722418458831588E-3</v>
      </c>
      <c r="T73" s="3">
        <f t="shared" si="1"/>
        <v>7.6308063440822804E-3</v>
      </c>
      <c r="U73" s="30" t="s">
        <v>10</v>
      </c>
      <c r="V73" s="3">
        <v>3.1722418458831588E-3</v>
      </c>
      <c r="X73" s="3">
        <v>4.0914931956684475</v>
      </c>
    </row>
    <row r="74" spans="1:24" x14ac:dyDescent="0.25">
      <c r="A74" s="30" t="s">
        <v>46</v>
      </c>
      <c r="B74" s="18">
        <v>1.0982014634607652E-3</v>
      </c>
      <c r="C74" s="19">
        <v>2.8574970950689818E-4</v>
      </c>
      <c r="D74" s="19">
        <v>1.1828570264418191E-3</v>
      </c>
      <c r="E74" s="19">
        <v>5.9928447337809438E-4</v>
      </c>
      <c r="F74" s="19">
        <v>5.6378878260169175E-4</v>
      </c>
      <c r="G74" s="19">
        <v>-1.2236050760968192E-3</v>
      </c>
      <c r="H74" s="19">
        <v>7.500310211600111E-4</v>
      </c>
      <c r="I74" s="19">
        <v>-2.591735545120189E-4</v>
      </c>
      <c r="J74" s="19">
        <v>3.6501604154070957E-5</v>
      </c>
      <c r="K74" s="19">
        <v>4.0093347273879179E-5</v>
      </c>
      <c r="L74" s="19">
        <v>3.5998369828372319E-4</v>
      </c>
      <c r="M74" s="38">
        <v>3.1703285485256251E-4</v>
      </c>
      <c r="N74" s="38">
        <v>-9.0458858377788966E-3</v>
      </c>
      <c r="O74" s="38">
        <v>1.4314618338478007E-3</v>
      </c>
      <c r="P74" s="38">
        <v>-1.7146069984224363E-3</v>
      </c>
      <c r="Q74" s="38">
        <v>-7.7826117538092412E-4</v>
      </c>
      <c r="R74" s="38">
        <v>1.195374921875908E-3</v>
      </c>
      <c r="S74" s="26">
        <v>2.6720634042953696E-2</v>
      </c>
      <c r="T74" s="3">
        <f t="shared" si="1"/>
        <v>2.1559462137599825E-2</v>
      </c>
      <c r="U74" s="30" t="s">
        <v>46</v>
      </c>
      <c r="V74" s="3">
        <v>2.6720634042953696E-2</v>
      </c>
      <c r="X74" s="3">
        <v>3.2044945277764434</v>
      </c>
    </row>
    <row r="75" spans="1:24" x14ac:dyDescent="0.25">
      <c r="A75" s="30" t="s">
        <v>47</v>
      </c>
      <c r="B75" s="18">
        <v>3.4421398988721566E-4</v>
      </c>
      <c r="C75" s="19">
        <v>3.6349460060954231E-4</v>
      </c>
      <c r="D75" s="19">
        <v>-3.4559656027139403E-5</v>
      </c>
      <c r="E75" s="19">
        <v>8.9305228056614866E-5</v>
      </c>
      <c r="F75" s="19">
        <v>2.4571989191802396E-4</v>
      </c>
      <c r="G75" s="19">
        <v>2.881372355071421E-4</v>
      </c>
      <c r="H75" s="19">
        <v>-5.8758212909355791E-4</v>
      </c>
      <c r="I75" s="19">
        <v>-1.8957825607558482E-4</v>
      </c>
      <c r="J75" s="19">
        <v>1.4853904858842164E-4</v>
      </c>
      <c r="K75" s="19">
        <v>2.1928146954338975E-4</v>
      </c>
      <c r="L75" s="19">
        <v>2.4628120742177346E-5</v>
      </c>
      <c r="M75" s="38">
        <v>1.2224550197246025E-4</v>
      </c>
      <c r="N75" s="38">
        <v>4.1131966781005053E-4</v>
      </c>
      <c r="O75" s="38">
        <v>-9.2947641833557304E-3</v>
      </c>
      <c r="P75" s="38">
        <v>-8.2204300394426273E-4</v>
      </c>
      <c r="Q75" s="38">
        <v>3.7021565048146851E-4</v>
      </c>
      <c r="R75" s="38">
        <v>-5.055037141192309E-4</v>
      </c>
      <c r="S75" s="26">
        <v>4.9247048984595839E-3</v>
      </c>
      <c r="T75" s="3">
        <f t="shared" si="1"/>
        <v>-3.8822256390394156E-3</v>
      </c>
      <c r="U75" s="30" t="s">
        <v>47</v>
      </c>
      <c r="V75" s="3">
        <v>4.9247048984595839E-3</v>
      </c>
      <c r="X75" s="3">
        <v>1.5842271237231786</v>
      </c>
    </row>
    <row r="76" spans="1:24" x14ac:dyDescent="0.25">
      <c r="A76" s="30" t="s">
        <v>48</v>
      </c>
      <c r="B76" s="18">
        <v>7.2851813874836181E-4</v>
      </c>
      <c r="C76" s="19">
        <v>6.9695208293707824E-4</v>
      </c>
      <c r="D76" s="19">
        <v>6.4028426680046971E-4</v>
      </c>
      <c r="E76" s="19">
        <v>2.9380440365341326E-4</v>
      </c>
      <c r="F76" s="19">
        <v>6.8074790859859176E-4</v>
      </c>
      <c r="G76" s="19">
        <v>6.1130258581376803E-4</v>
      </c>
      <c r="H76" s="19">
        <v>4.8663339031322948E-4</v>
      </c>
      <c r="I76" s="19">
        <v>-6.5351887741322309E-4</v>
      </c>
      <c r="J76" s="19">
        <v>6.3361461485081892E-4</v>
      </c>
      <c r="K76" s="19">
        <v>5.0794272975859085E-4</v>
      </c>
      <c r="L76" s="19">
        <v>2.8424162816223834E-4</v>
      </c>
      <c r="M76" s="38">
        <v>3.1199733114211427E-4</v>
      </c>
      <c r="N76" s="38">
        <v>6.9782901846038173E-4</v>
      </c>
      <c r="O76" s="38">
        <v>6.1025148443107741E-4</v>
      </c>
      <c r="P76" s="38">
        <v>-5.5275875222247734E-3</v>
      </c>
      <c r="Q76" s="38">
        <v>6.5111111093857626E-4</v>
      </c>
      <c r="R76" s="38">
        <v>5.2644191543803755E-4</v>
      </c>
      <c r="S76" s="26">
        <v>2.388511507488496E-3</v>
      </c>
      <c r="T76" s="3">
        <f t="shared" si="1"/>
        <v>4.5690777178972481E-3</v>
      </c>
      <c r="U76" s="30" t="s">
        <v>48</v>
      </c>
      <c r="V76" s="3">
        <v>2.388511507488496E-3</v>
      </c>
      <c r="X76" s="3">
        <v>1.7982114652082639</v>
      </c>
    </row>
    <row r="77" spans="1:24" x14ac:dyDescent="0.25">
      <c r="A77" s="30" t="s">
        <v>49</v>
      </c>
      <c r="B77" s="18">
        <v>8.2093714215156054E-3</v>
      </c>
      <c r="C77" s="19">
        <v>6.7679013891764886E-3</v>
      </c>
      <c r="D77" s="19">
        <v>8.3025103521899343E-3</v>
      </c>
      <c r="E77" s="19">
        <v>7.0652498446476747E-3</v>
      </c>
      <c r="F77" s="19">
        <v>7.2443674771532299E-3</v>
      </c>
      <c r="G77" s="19">
        <v>4.0731334060071745E-3</v>
      </c>
      <c r="H77" s="19">
        <v>7.4492731246367586E-3</v>
      </c>
      <c r="I77" s="19">
        <v>4.9723514377999949E-3</v>
      </c>
      <c r="J77" s="19">
        <v>6.2922302520490173E-3</v>
      </c>
      <c r="K77" s="19">
        <v>1.5535005699798268E-3</v>
      </c>
      <c r="L77" s="19">
        <v>6.6405116953872452E-3</v>
      </c>
      <c r="M77" s="38">
        <v>3.3743183321258965E-3</v>
      </c>
      <c r="N77" s="38">
        <v>-1.2285807707500037E-3</v>
      </c>
      <c r="O77" s="38">
        <v>8.7188452023919862E-3</v>
      </c>
      <c r="P77" s="38">
        <v>3.3970824068737305E-3</v>
      </c>
      <c r="Q77" s="38">
        <v>-1.1789363307024181E-2</v>
      </c>
      <c r="R77" s="38">
        <v>8.2534430782720755E-3</v>
      </c>
      <c r="S77" s="26">
        <v>4.8250197218118816E-2</v>
      </c>
      <c r="T77" s="3">
        <f t="shared" si="1"/>
        <v>0.12754634313055127</v>
      </c>
      <c r="U77" s="30" t="s">
        <v>49</v>
      </c>
      <c r="V77" s="3">
        <v>4.8250197218118816E-2</v>
      </c>
      <c r="X77" s="3">
        <v>3.1884572985065627</v>
      </c>
    </row>
    <row r="78" spans="1:24" x14ac:dyDescent="0.25">
      <c r="A78" s="30" t="s">
        <v>50</v>
      </c>
      <c r="B78" s="18">
        <v>3.2970254224994546E-3</v>
      </c>
      <c r="C78" s="19">
        <v>3.3223324357264492E-3</v>
      </c>
      <c r="D78" s="19">
        <v>2.6105965544882563E-3</v>
      </c>
      <c r="E78" s="19">
        <v>2.7347850132002222E-3</v>
      </c>
      <c r="F78" s="19">
        <v>3.1118971426852275E-3</v>
      </c>
      <c r="G78" s="19">
        <v>3.1675725717846149E-3</v>
      </c>
      <c r="H78" s="19">
        <v>1.6017536330605894E-3</v>
      </c>
      <c r="I78" s="19">
        <v>1.9936259768088813E-3</v>
      </c>
      <c r="J78" s="19">
        <v>2.929237239935191E-3</v>
      </c>
      <c r="K78" s="19">
        <v>3.0194585198083058E-3</v>
      </c>
      <c r="L78" s="19">
        <v>6.1904502132340965E-4</v>
      </c>
      <c r="M78" s="38">
        <v>1.4222914153663396E-3</v>
      </c>
      <c r="N78" s="38">
        <v>3.4062606095374708E-3</v>
      </c>
      <c r="O78" s="38">
        <v>-5.2694524190427658E-3</v>
      </c>
      <c r="P78" s="38">
        <v>1.3032724520031101E-3</v>
      </c>
      <c r="Q78" s="38">
        <v>3.3218461382964709E-3</v>
      </c>
      <c r="R78" s="38">
        <v>-1.4910639467094221E-2</v>
      </c>
      <c r="S78" s="26">
        <v>9.2564139907113513E-3</v>
      </c>
      <c r="T78" s="3">
        <f t="shared" si="1"/>
        <v>2.6937322251098357E-2</v>
      </c>
      <c r="U78" s="30" t="s">
        <v>50</v>
      </c>
      <c r="V78" s="3">
        <v>9.2564139907113513E-3</v>
      </c>
      <c r="X78" s="3">
        <v>1.9382368190361243</v>
      </c>
    </row>
    <row r="79" spans="1:24" ht="15.75" thickBot="1" x14ac:dyDescent="0.3">
      <c r="A79" s="30" t="s">
        <v>51</v>
      </c>
      <c r="B79" s="20">
        <v>8.9594036088202055E-3</v>
      </c>
      <c r="C79" s="21">
        <v>8.9322765296073834E-3</v>
      </c>
      <c r="D79" s="21">
        <v>8.883577625114986E-3</v>
      </c>
      <c r="E79" s="21">
        <v>8.5858214927229861E-3</v>
      </c>
      <c r="F79" s="21">
        <v>8.9183510672852465E-3</v>
      </c>
      <c r="G79" s="21">
        <v>8.8586714930170406E-3</v>
      </c>
      <c r="H79" s="21">
        <v>8.7515339031337645E-3</v>
      </c>
      <c r="I79" s="21">
        <v>7.7717155480563453E-3</v>
      </c>
      <c r="J79" s="21">
        <v>8.8778458929707552E-3</v>
      </c>
      <c r="K79" s="21">
        <v>8.7698466167196228E-3</v>
      </c>
      <c r="L79" s="21">
        <v>8.5776034825352579E-3</v>
      </c>
      <c r="M79" s="49">
        <v>6.5181227064502554E-3</v>
      </c>
      <c r="N79" s="49">
        <v>8.9330301460727214E-3</v>
      </c>
      <c r="O79" s="49">
        <v>8.8577682027662866E-3</v>
      </c>
      <c r="P79" s="49">
        <v>6.1872294730880876E-3</v>
      </c>
      <c r="Q79" s="49">
        <v>8.8928819442961726E-3</v>
      </c>
      <c r="R79" s="49">
        <v>8.785744354412893E-3</v>
      </c>
      <c r="S79" s="27">
        <v>2.0526270767479145E-3</v>
      </c>
      <c r="T79" s="3">
        <f t="shared" si="1"/>
        <v>0.14611405116381793</v>
      </c>
      <c r="U79" s="30" t="s">
        <v>51</v>
      </c>
      <c r="V79" s="3">
        <v>2.0526270767479145E-3</v>
      </c>
      <c r="X79" s="3">
        <v>2.555878920193611</v>
      </c>
    </row>
    <row r="80" spans="1:24" x14ac:dyDescent="0.25">
      <c r="T80" s="3">
        <f>SUM(T62:T79)</f>
        <v>1</v>
      </c>
      <c r="V80" s="3">
        <f>SUM(V62:V79)</f>
        <v>0.99999999999999978</v>
      </c>
    </row>
    <row r="82" spans="15:22" x14ac:dyDescent="0.25">
      <c r="O82" s="3" t="s">
        <v>58</v>
      </c>
      <c r="T82" s="3">
        <f>W2*(T70+T71+T72+T73+T77+T78+T79)</f>
        <v>29.279932619374456</v>
      </c>
      <c r="V82" s="52">
        <f>W2*(V70+V71+V72+V73+V77+V78+V79)</f>
        <v>22.249288998590828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2015-12-14T09:28:08Z</dcterms:modified>
</cp:coreProperties>
</file>