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I\4. ročník\teoria hrom obsluhy\_semestralka\nova\"/>
    </mc:Choice>
  </mc:AlternateContent>
  <bookViews>
    <workbookView minimized="1" xWindow="0" yWindow="0" windowWidth="20490" windowHeight="7755"/>
  </bookViews>
  <sheets>
    <sheet name="bez blokovania" sheetId="1" r:id="rId1"/>
    <sheet name="s blokovaní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" i="1" l="1"/>
  <c r="X62" i="2" l="1" a="1"/>
  <c r="X62" i="2" s="1"/>
  <c r="AL61" i="2"/>
  <c r="T80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62" i="2"/>
  <c r="B62" i="2" a="1"/>
  <c r="B62" i="2" s="1"/>
  <c r="K62" i="2"/>
  <c r="O62" i="2"/>
  <c r="S62" i="2"/>
  <c r="C63" i="2"/>
  <c r="E63" i="2"/>
  <c r="G63" i="2"/>
  <c r="I63" i="2"/>
  <c r="K63" i="2"/>
  <c r="M63" i="2"/>
  <c r="O63" i="2"/>
  <c r="Q63" i="2"/>
  <c r="S63" i="2"/>
  <c r="C64" i="2"/>
  <c r="E64" i="2"/>
  <c r="G64" i="2"/>
  <c r="I64" i="2"/>
  <c r="K64" i="2"/>
  <c r="M64" i="2"/>
  <c r="O64" i="2"/>
  <c r="Q64" i="2"/>
  <c r="S64" i="2"/>
  <c r="C65" i="2"/>
  <c r="E65" i="2"/>
  <c r="G65" i="2"/>
  <c r="I65" i="2"/>
  <c r="K65" i="2"/>
  <c r="M65" i="2"/>
  <c r="O65" i="2"/>
  <c r="Q65" i="2"/>
  <c r="S65" i="2"/>
  <c r="C66" i="2"/>
  <c r="E66" i="2"/>
  <c r="G66" i="2"/>
  <c r="I66" i="2"/>
  <c r="K66" i="2"/>
  <c r="M66" i="2"/>
  <c r="O66" i="2"/>
  <c r="Q66" i="2"/>
  <c r="S66" i="2"/>
  <c r="C67" i="2"/>
  <c r="E67" i="2"/>
  <c r="G67" i="2"/>
  <c r="I67" i="2"/>
  <c r="K67" i="2"/>
  <c r="M67" i="2"/>
  <c r="O67" i="2"/>
  <c r="Q67" i="2"/>
  <c r="S67" i="2"/>
  <c r="C68" i="2"/>
  <c r="E68" i="2"/>
  <c r="G68" i="2"/>
  <c r="I68" i="2"/>
  <c r="K68" i="2"/>
  <c r="M68" i="2"/>
  <c r="O68" i="2"/>
  <c r="Q68" i="2"/>
  <c r="S68" i="2"/>
  <c r="C69" i="2"/>
  <c r="E69" i="2"/>
  <c r="G69" i="2"/>
  <c r="I69" i="2"/>
  <c r="K69" i="2"/>
  <c r="M69" i="2"/>
  <c r="O69" i="2"/>
  <c r="Q69" i="2"/>
  <c r="S69" i="2"/>
  <c r="C70" i="2"/>
  <c r="E70" i="2"/>
  <c r="G70" i="2"/>
  <c r="I70" i="2"/>
  <c r="K70" i="2"/>
  <c r="M70" i="2"/>
  <c r="O70" i="2"/>
  <c r="Q70" i="2"/>
  <c r="S70" i="2"/>
  <c r="C71" i="2"/>
  <c r="E71" i="2"/>
  <c r="G71" i="2"/>
  <c r="I71" i="2"/>
  <c r="K71" i="2"/>
  <c r="M71" i="2"/>
  <c r="O71" i="2"/>
  <c r="Q71" i="2"/>
  <c r="S71" i="2"/>
  <c r="C72" i="2"/>
  <c r="E72" i="2"/>
  <c r="G72" i="2"/>
  <c r="I72" i="2"/>
  <c r="K72" i="2"/>
  <c r="M72" i="2"/>
  <c r="O72" i="2"/>
  <c r="Q72" i="2"/>
  <c r="S72" i="2"/>
  <c r="C73" i="2"/>
  <c r="E73" i="2"/>
  <c r="G73" i="2"/>
  <c r="I73" i="2"/>
  <c r="K73" i="2"/>
  <c r="M73" i="2"/>
  <c r="O73" i="2"/>
  <c r="Q73" i="2"/>
  <c r="S73" i="2"/>
  <c r="C74" i="2"/>
  <c r="E74" i="2"/>
  <c r="G74" i="2"/>
  <c r="I74" i="2"/>
  <c r="K74" i="2"/>
  <c r="M74" i="2"/>
  <c r="O74" i="2"/>
  <c r="Q74" i="2"/>
  <c r="S74" i="2"/>
  <c r="C75" i="2"/>
  <c r="E75" i="2"/>
  <c r="G75" i="2"/>
  <c r="I75" i="2"/>
  <c r="K75" i="2"/>
  <c r="M75" i="2"/>
  <c r="O75" i="2"/>
  <c r="Q75" i="2"/>
  <c r="S75" i="2"/>
  <c r="C76" i="2"/>
  <c r="E76" i="2"/>
  <c r="G76" i="2"/>
  <c r="I76" i="2"/>
  <c r="K76" i="2"/>
  <c r="M76" i="2"/>
  <c r="O76" i="2"/>
  <c r="Q76" i="2"/>
  <c r="S76" i="2"/>
  <c r="C77" i="2"/>
  <c r="E77" i="2"/>
  <c r="G77" i="2"/>
  <c r="I77" i="2"/>
  <c r="K77" i="2"/>
  <c r="M77" i="2"/>
  <c r="O77" i="2"/>
  <c r="Q77" i="2"/>
  <c r="S77" i="2"/>
  <c r="C78" i="2"/>
  <c r="E78" i="2"/>
  <c r="G78" i="2"/>
  <c r="I78" i="2"/>
  <c r="K78" i="2"/>
  <c r="M78" i="2"/>
  <c r="O78" i="2"/>
  <c r="Q78" i="2"/>
  <c r="S78" i="2"/>
  <c r="C79" i="2"/>
  <c r="E79" i="2"/>
  <c r="G79" i="2"/>
  <c r="I79" i="2"/>
  <c r="K79" i="2"/>
  <c r="M79" i="2"/>
  <c r="O79" i="2"/>
  <c r="Q79" i="2"/>
  <c r="S79" i="2"/>
  <c r="B42" i="2" a="1"/>
  <c r="B42" i="2" s="1"/>
  <c r="E42" i="2"/>
  <c r="I42" i="2"/>
  <c r="M42" i="2"/>
  <c r="Q42" i="2"/>
  <c r="B43" i="2"/>
  <c r="C43" i="2"/>
  <c r="F43" i="2"/>
  <c r="G43" i="2"/>
  <c r="J43" i="2"/>
  <c r="K43" i="2"/>
  <c r="N43" i="2"/>
  <c r="O43" i="2"/>
  <c r="R43" i="2"/>
  <c r="S43" i="2"/>
  <c r="D44" i="2"/>
  <c r="E44" i="2"/>
  <c r="H44" i="2"/>
  <c r="I44" i="2"/>
  <c r="L44" i="2"/>
  <c r="M44" i="2"/>
  <c r="P44" i="2"/>
  <c r="Q44" i="2"/>
  <c r="B45" i="2"/>
  <c r="C45" i="2"/>
  <c r="F45" i="2"/>
  <c r="G45" i="2"/>
  <c r="J45" i="2"/>
  <c r="K45" i="2"/>
  <c r="N45" i="2"/>
  <c r="O45" i="2"/>
  <c r="R45" i="2"/>
  <c r="S45" i="2"/>
  <c r="D46" i="2"/>
  <c r="E46" i="2"/>
  <c r="H46" i="2"/>
  <c r="I46" i="2"/>
  <c r="L46" i="2"/>
  <c r="M46" i="2"/>
  <c r="P46" i="2"/>
  <c r="Q46" i="2"/>
  <c r="B47" i="2"/>
  <c r="C47" i="2"/>
  <c r="F47" i="2"/>
  <c r="G47" i="2"/>
  <c r="J47" i="2"/>
  <c r="K47" i="2"/>
  <c r="N47" i="2"/>
  <c r="O47" i="2"/>
  <c r="R47" i="2"/>
  <c r="S47" i="2"/>
  <c r="D48" i="2"/>
  <c r="E48" i="2"/>
  <c r="H48" i="2"/>
  <c r="I48" i="2"/>
  <c r="L48" i="2"/>
  <c r="M48" i="2"/>
  <c r="P48" i="2"/>
  <c r="Q48" i="2"/>
  <c r="B49" i="2"/>
  <c r="C49" i="2"/>
  <c r="F49" i="2"/>
  <c r="G49" i="2"/>
  <c r="J49" i="2"/>
  <c r="K49" i="2"/>
  <c r="N49" i="2"/>
  <c r="O49" i="2"/>
  <c r="R49" i="2"/>
  <c r="S49" i="2"/>
  <c r="D50" i="2"/>
  <c r="E50" i="2"/>
  <c r="H50" i="2"/>
  <c r="I50" i="2"/>
  <c r="L50" i="2"/>
  <c r="M50" i="2"/>
  <c r="P50" i="2"/>
  <c r="Q50" i="2"/>
  <c r="B51" i="2"/>
  <c r="C51" i="2"/>
  <c r="F51" i="2"/>
  <c r="G51" i="2"/>
  <c r="J51" i="2"/>
  <c r="K51" i="2"/>
  <c r="N51" i="2"/>
  <c r="O51" i="2"/>
  <c r="R51" i="2"/>
  <c r="S51" i="2"/>
  <c r="D52" i="2"/>
  <c r="E52" i="2"/>
  <c r="H52" i="2"/>
  <c r="I52" i="2"/>
  <c r="L52" i="2"/>
  <c r="M52" i="2"/>
  <c r="P52" i="2"/>
  <c r="Q52" i="2"/>
  <c r="B53" i="2"/>
  <c r="C53" i="2"/>
  <c r="F53" i="2"/>
  <c r="G53" i="2"/>
  <c r="J53" i="2"/>
  <c r="K53" i="2"/>
  <c r="N53" i="2"/>
  <c r="O53" i="2"/>
  <c r="R53" i="2"/>
  <c r="S53" i="2"/>
  <c r="D54" i="2"/>
  <c r="E54" i="2"/>
  <c r="H54" i="2"/>
  <c r="I54" i="2"/>
  <c r="L54" i="2"/>
  <c r="M54" i="2"/>
  <c r="P54" i="2"/>
  <c r="Q54" i="2"/>
  <c r="B55" i="2"/>
  <c r="C55" i="2"/>
  <c r="F55" i="2"/>
  <c r="G55" i="2"/>
  <c r="J55" i="2"/>
  <c r="K55" i="2"/>
  <c r="N55" i="2"/>
  <c r="O55" i="2"/>
  <c r="R55" i="2"/>
  <c r="S55" i="2"/>
  <c r="D56" i="2"/>
  <c r="E56" i="2"/>
  <c r="H56" i="2"/>
  <c r="I56" i="2"/>
  <c r="L56" i="2"/>
  <c r="M56" i="2"/>
  <c r="P56" i="2"/>
  <c r="Q56" i="2"/>
  <c r="B57" i="2"/>
  <c r="C57" i="2"/>
  <c r="F57" i="2"/>
  <c r="G57" i="2"/>
  <c r="J57" i="2"/>
  <c r="K57" i="2"/>
  <c r="N57" i="2"/>
  <c r="O57" i="2"/>
  <c r="R57" i="2"/>
  <c r="S57" i="2"/>
  <c r="D58" i="2"/>
  <c r="E58" i="2"/>
  <c r="H58" i="2"/>
  <c r="I58" i="2"/>
  <c r="L58" i="2"/>
  <c r="M58" i="2"/>
  <c r="P58" i="2"/>
  <c r="Q58" i="2"/>
  <c r="B59" i="2"/>
  <c r="C59" i="2"/>
  <c r="F59" i="2"/>
  <c r="G59" i="2"/>
  <c r="J59" i="2"/>
  <c r="K59" i="2"/>
  <c r="N59" i="2"/>
  <c r="O59" i="2"/>
  <c r="R59" i="2"/>
  <c r="S59" i="2"/>
  <c r="S39" i="2"/>
  <c r="H38" i="2"/>
  <c r="T38" i="2" s="1"/>
  <c r="P36" i="2"/>
  <c r="I39" i="2"/>
  <c r="T39" i="2" s="1"/>
  <c r="E36" i="2"/>
  <c r="Q39" i="2"/>
  <c r="N36" i="2"/>
  <c r="O35" i="2"/>
  <c r="R39" i="2"/>
  <c r="O36" i="2"/>
  <c r="S36" i="2"/>
  <c r="R35" i="2"/>
  <c r="Q34" i="2"/>
  <c r="N34" i="2"/>
  <c r="M33" i="2"/>
  <c r="L32" i="2"/>
  <c r="K31" i="2"/>
  <c r="L33" i="2"/>
  <c r="Q37" i="2"/>
  <c r="G37" i="2"/>
  <c r="J31" i="2"/>
  <c r="C34" i="2"/>
  <c r="R38" i="2"/>
  <c r="K33" i="2"/>
  <c r="D35" i="2"/>
  <c r="J32" i="2"/>
  <c r="I32" i="2"/>
  <c r="Q31" i="2"/>
  <c r="R32" i="2"/>
  <c r="I31" i="2"/>
  <c r="S33" i="2"/>
  <c r="J30" i="2"/>
  <c r="H30" i="2"/>
  <c r="G30" i="2"/>
  <c r="I29" i="2"/>
  <c r="P29" i="2"/>
  <c r="M29" i="2"/>
  <c r="H29" i="2"/>
  <c r="G29" i="2"/>
  <c r="O28" i="2"/>
  <c r="L28" i="2"/>
  <c r="H28" i="2"/>
  <c r="F28" i="2"/>
  <c r="E28" i="2"/>
  <c r="G27" i="2"/>
  <c r="T23" i="2"/>
  <c r="T24" i="2"/>
  <c r="T25" i="2"/>
  <c r="T26" i="2"/>
  <c r="T27" i="2"/>
  <c r="T30" i="2"/>
  <c r="T31" i="2"/>
  <c r="T32" i="2"/>
  <c r="T33" i="2"/>
  <c r="T34" i="2"/>
  <c r="T35" i="2"/>
  <c r="T36" i="2"/>
  <c r="T37" i="2"/>
  <c r="T22" i="2"/>
  <c r="K27" i="2"/>
  <c r="N27" i="2"/>
  <c r="F27" i="2"/>
  <c r="E27" i="2"/>
  <c r="J26" i="2"/>
  <c r="F26" i="2"/>
  <c r="D26" i="2"/>
  <c r="C26" i="2"/>
  <c r="I25" i="2"/>
  <c r="E25" i="2"/>
  <c r="D25" i="2"/>
  <c r="C25" i="2"/>
  <c r="H24" i="2"/>
  <c r="D24" i="2"/>
  <c r="B24" i="2"/>
  <c r="G23" i="2"/>
  <c r="C23" i="2"/>
  <c r="B23" i="2"/>
  <c r="F22" i="2"/>
  <c r="B22" i="2"/>
  <c r="X65" i="2" l="1"/>
  <c r="X76" i="2"/>
  <c r="X72" i="2"/>
  <c r="X64" i="2"/>
  <c r="X79" i="2"/>
  <c r="X75" i="2"/>
  <c r="X71" i="2"/>
  <c r="X67" i="2"/>
  <c r="X63" i="2"/>
  <c r="X77" i="2"/>
  <c r="X73" i="2"/>
  <c r="X69" i="2"/>
  <c r="X68" i="2"/>
  <c r="X78" i="2"/>
  <c r="X74" i="2"/>
  <c r="X70" i="2"/>
  <c r="X66" i="2"/>
  <c r="Q62" i="2"/>
  <c r="M62" i="2"/>
  <c r="I62" i="2"/>
  <c r="E62" i="2"/>
  <c r="R79" i="2"/>
  <c r="N79" i="2"/>
  <c r="J79" i="2"/>
  <c r="F79" i="2"/>
  <c r="B79" i="2"/>
  <c r="P78" i="2"/>
  <c r="L78" i="2"/>
  <c r="H78" i="2"/>
  <c r="D78" i="2"/>
  <c r="R77" i="2"/>
  <c r="N77" i="2"/>
  <c r="J77" i="2"/>
  <c r="F77" i="2"/>
  <c r="B77" i="2"/>
  <c r="P76" i="2"/>
  <c r="L76" i="2"/>
  <c r="H76" i="2"/>
  <c r="D76" i="2"/>
  <c r="R75" i="2"/>
  <c r="N75" i="2"/>
  <c r="J75" i="2"/>
  <c r="F75" i="2"/>
  <c r="B75" i="2"/>
  <c r="P74" i="2"/>
  <c r="L74" i="2"/>
  <c r="H74" i="2"/>
  <c r="D74" i="2"/>
  <c r="R73" i="2"/>
  <c r="N73" i="2"/>
  <c r="J73" i="2"/>
  <c r="F73" i="2"/>
  <c r="B73" i="2"/>
  <c r="P72" i="2"/>
  <c r="L72" i="2"/>
  <c r="H72" i="2"/>
  <c r="D72" i="2"/>
  <c r="R71" i="2"/>
  <c r="N71" i="2"/>
  <c r="J71" i="2"/>
  <c r="F71" i="2"/>
  <c r="B71" i="2"/>
  <c r="P70" i="2"/>
  <c r="L70" i="2"/>
  <c r="H70" i="2"/>
  <c r="D70" i="2"/>
  <c r="R69" i="2"/>
  <c r="N69" i="2"/>
  <c r="J69" i="2"/>
  <c r="F69" i="2"/>
  <c r="B69" i="2"/>
  <c r="P68" i="2"/>
  <c r="L68" i="2"/>
  <c r="H68" i="2"/>
  <c r="D68" i="2"/>
  <c r="R67" i="2"/>
  <c r="N67" i="2"/>
  <c r="J67" i="2"/>
  <c r="F67" i="2"/>
  <c r="B67" i="2"/>
  <c r="P66" i="2"/>
  <c r="L66" i="2"/>
  <c r="H66" i="2"/>
  <c r="D66" i="2"/>
  <c r="R65" i="2"/>
  <c r="N65" i="2"/>
  <c r="J65" i="2"/>
  <c r="F65" i="2"/>
  <c r="B65" i="2"/>
  <c r="P64" i="2"/>
  <c r="L64" i="2"/>
  <c r="H64" i="2"/>
  <c r="D64" i="2"/>
  <c r="R63" i="2"/>
  <c r="N63" i="2"/>
  <c r="J63" i="2"/>
  <c r="F63" i="2"/>
  <c r="B63" i="2"/>
  <c r="P62" i="2"/>
  <c r="L62" i="2"/>
  <c r="H62" i="2"/>
  <c r="D62" i="2"/>
  <c r="G62" i="2"/>
  <c r="C62" i="2"/>
  <c r="P79" i="2"/>
  <c r="L79" i="2"/>
  <c r="H79" i="2"/>
  <c r="D79" i="2"/>
  <c r="R78" i="2"/>
  <c r="N78" i="2"/>
  <c r="J78" i="2"/>
  <c r="F78" i="2"/>
  <c r="B78" i="2"/>
  <c r="P77" i="2"/>
  <c r="L77" i="2"/>
  <c r="H77" i="2"/>
  <c r="D77" i="2"/>
  <c r="R76" i="2"/>
  <c r="N76" i="2"/>
  <c r="J76" i="2"/>
  <c r="F76" i="2"/>
  <c r="B76" i="2"/>
  <c r="P75" i="2"/>
  <c r="L75" i="2"/>
  <c r="H75" i="2"/>
  <c r="D75" i="2"/>
  <c r="R74" i="2"/>
  <c r="N74" i="2"/>
  <c r="J74" i="2"/>
  <c r="F74" i="2"/>
  <c r="B74" i="2"/>
  <c r="P73" i="2"/>
  <c r="L73" i="2"/>
  <c r="H73" i="2"/>
  <c r="D73" i="2"/>
  <c r="R72" i="2"/>
  <c r="N72" i="2"/>
  <c r="J72" i="2"/>
  <c r="F72" i="2"/>
  <c r="B72" i="2"/>
  <c r="P71" i="2"/>
  <c r="L71" i="2"/>
  <c r="H71" i="2"/>
  <c r="D71" i="2"/>
  <c r="R70" i="2"/>
  <c r="N70" i="2"/>
  <c r="J70" i="2"/>
  <c r="F70" i="2"/>
  <c r="B70" i="2"/>
  <c r="P69" i="2"/>
  <c r="L69" i="2"/>
  <c r="H69" i="2"/>
  <c r="D69" i="2"/>
  <c r="R68" i="2"/>
  <c r="N68" i="2"/>
  <c r="J68" i="2"/>
  <c r="F68" i="2"/>
  <c r="B68" i="2"/>
  <c r="P67" i="2"/>
  <c r="L67" i="2"/>
  <c r="H67" i="2"/>
  <c r="D67" i="2"/>
  <c r="R66" i="2"/>
  <c r="N66" i="2"/>
  <c r="J66" i="2"/>
  <c r="F66" i="2"/>
  <c r="B66" i="2"/>
  <c r="P65" i="2"/>
  <c r="L65" i="2"/>
  <c r="H65" i="2"/>
  <c r="D65" i="2"/>
  <c r="R64" i="2"/>
  <c r="N64" i="2"/>
  <c r="J64" i="2"/>
  <c r="F64" i="2"/>
  <c r="B64" i="2"/>
  <c r="P63" i="2"/>
  <c r="L63" i="2"/>
  <c r="H63" i="2"/>
  <c r="D63" i="2"/>
  <c r="R62" i="2"/>
  <c r="N62" i="2"/>
  <c r="J62" i="2"/>
  <c r="F62" i="2"/>
  <c r="P42" i="2"/>
  <c r="L42" i="2"/>
  <c r="H42" i="2"/>
  <c r="D42" i="2"/>
  <c r="Q59" i="2"/>
  <c r="M59" i="2"/>
  <c r="I59" i="2"/>
  <c r="E59" i="2"/>
  <c r="S58" i="2"/>
  <c r="O58" i="2"/>
  <c r="K58" i="2"/>
  <c r="G58" i="2"/>
  <c r="C58" i="2"/>
  <c r="Q57" i="2"/>
  <c r="M57" i="2"/>
  <c r="I57" i="2"/>
  <c r="E57" i="2"/>
  <c r="S56" i="2"/>
  <c r="O56" i="2"/>
  <c r="K56" i="2"/>
  <c r="G56" i="2"/>
  <c r="C56" i="2"/>
  <c r="Q55" i="2"/>
  <c r="M55" i="2"/>
  <c r="I55" i="2"/>
  <c r="E55" i="2"/>
  <c r="S54" i="2"/>
  <c r="O54" i="2"/>
  <c r="K54" i="2"/>
  <c r="G54" i="2"/>
  <c r="C54" i="2"/>
  <c r="Q53" i="2"/>
  <c r="M53" i="2"/>
  <c r="I53" i="2"/>
  <c r="E53" i="2"/>
  <c r="S52" i="2"/>
  <c r="O52" i="2"/>
  <c r="K52" i="2"/>
  <c r="G52" i="2"/>
  <c r="C52" i="2"/>
  <c r="Q51" i="2"/>
  <c r="M51" i="2"/>
  <c r="I51" i="2"/>
  <c r="E51" i="2"/>
  <c r="S50" i="2"/>
  <c r="O50" i="2"/>
  <c r="K50" i="2"/>
  <c r="G50" i="2"/>
  <c r="C50" i="2"/>
  <c r="Q49" i="2"/>
  <c r="M49" i="2"/>
  <c r="I49" i="2"/>
  <c r="E49" i="2"/>
  <c r="S48" i="2"/>
  <c r="O48" i="2"/>
  <c r="K48" i="2"/>
  <c r="G48" i="2"/>
  <c r="C48" i="2"/>
  <c r="Q47" i="2"/>
  <c r="M47" i="2"/>
  <c r="I47" i="2"/>
  <c r="E47" i="2"/>
  <c r="S46" i="2"/>
  <c r="O46" i="2"/>
  <c r="K46" i="2"/>
  <c r="G46" i="2"/>
  <c r="C46" i="2"/>
  <c r="Q45" i="2"/>
  <c r="M45" i="2"/>
  <c r="I45" i="2"/>
  <c r="E45" i="2"/>
  <c r="S44" i="2"/>
  <c r="O44" i="2"/>
  <c r="K44" i="2"/>
  <c r="G44" i="2"/>
  <c r="C44" i="2"/>
  <c r="Q43" i="2"/>
  <c r="M43" i="2"/>
  <c r="I43" i="2"/>
  <c r="E43" i="2"/>
  <c r="S42" i="2"/>
  <c r="O42" i="2"/>
  <c r="K42" i="2"/>
  <c r="G42" i="2"/>
  <c r="C42" i="2"/>
  <c r="P59" i="2"/>
  <c r="L59" i="2"/>
  <c r="H59" i="2"/>
  <c r="D59" i="2"/>
  <c r="R58" i="2"/>
  <c r="N58" i="2"/>
  <c r="J58" i="2"/>
  <c r="F58" i="2"/>
  <c r="B58" i="2"/>
  <c r="P57" i="2"/>
  <c r="L57" i="2"/>
  <c r="H57" i="2"/>
  <c r="D57" i="2"/>
  <c r="R56" i="2"/>
  <c r="N56" i="2"/>
  <c r="J56" i="2"/>
  <c r="F56" i="2"/>
  <c r="B56" i="2"/>
  <c r="P55" i="2"/>
  <c r="L55" i="2"/>
  <c r="H55" i="2"/>
  <c r="D55" i="2"/>
  <c r="R54" i="2"/>
  <c r="N54" i="2"/>
  <c r="J54" i="2"/>
  <c r="F54" i="2"/>
  <c r="B54" i="2"/>
  <c r="P53" i="2"/>
  <c r="L53" i="2"/>
  <c r="H53" i="2"/>
  <c r="D53" i="2"/>
  <c r="R52" i="2"/>
  <c r="N52" i="2"/>
  <c r="J52" i="2"/>
  <c r="F52" i="2"/>
  <c r="B52" i="2"/>
  <c r="P51" i="2"/>
  <c r="L51" i="2"/>
  <c r="H51" i="2"/>
  <c r="D51" i="2"/>
  <c r="R50" i="2"/>
  <c r="N50" i="2"/>
  <c r="J50" i="2"/>
  <c r="F50" i="2"/>
  <c r="B50" i="2"/>
  <c r="P49" i="2"/>
  <c r="L49" i="2"/>
  <c r="H49" i="2"/>
  <c r="D49" i="2"/>
  <c r="R48" i="2"/>
  <c r="N48" i="2"/>
  <c r="J48" i="2"/>
  <c r="F48" i="2"/>
  <c r="B48" i="2"/>
  <c r="P47" i="2"/>
  <c r="L47" i="2"/>
  <c r="H47" i="2"/>
  <c r="D47" i="2"/>
  <c r="R46" i="2"/>
  <c r="N46" i="2"/>
  <c r="J46" i="2"/>
  <c r="F46" i="2"/>
  <c r="B46" i="2"/>
  <c r="P45" i="2"/>
  <c r="L45" i="2"/>
  <c r="H45" i="2"/>
  <c r="D45" i="2"/>
  <c r="R44" i="2"/>
  <c r="N44" i="2"/>
  <c r="J44" i="2"/>
  <c r="F44" i="2"/>
  <c r="B44" i="2"/>
  <c r="P43" i="2"/>
  <c r="L43" i="2"/>
  <c r="H43" i="2"/>
  <c r="D43" i="2"/>
  <c r="R42" i="2"/>
  <c r="N42" i="2"/>
  <c r="J42" i="2"/>
  <c r="F42" i="2"/>
  <c r="T29" i="2"/>
  <c r="T28" i="2"/>
  <c r="W10" i="2" l="1"/>
  <c r="W11" i="2" s="1"/>
  <c r="W7" i="2"/>
  <c r="Q10" i="1"/>
  <c r="Q11" i="1" s="1"/>
  <c r="M27" i="1"/>
  <c r="I27" i="1"/>
  <c r="J24" i="1"/>
  <c r="I23" i="1"/>
  <c r="E23" i="1"/>
  <c r="F20" i="1"/>
  <c r="Q8" i="1"/>
  <c r="C20" i="1" s="1"/>
  <c r="W8" i="2" l="1"/>
  <c r="Z43" i="1"/>
  <c r="H26" i="1"/>
  <c r="I25" i="1"/>
  <c r="H24" i="1"/>
  <c r="I26" i="1"/>
  <c r="G25" i="1"/>
  <c r="G24" i="1"/>
  <c r="E22" i="1"/>
  <c r="D22" i="1"/>
  <c r="E21" i="1"/>
  <c r="C21" i="1"/>
  <c r="D20" i="1"/>
  <c r="H22" i="1"/>
  <c r="F22" i="1"/>
  <c r="R44" i="1" l="1" a="1"/>
  <c r="R44" i="1" s="1"/>
  <c r="B44" i="1" a="1"/>
  <c r="B44" i="1" s="1"/>
  <c r="B30" i="1" a="1"/>
  <c r="B30" i="1" s="1"/>
  <c r="L27" i="1"/>
  <c r="N27" i="1" s="1"/>
  <c r="K27" i="1"/>
  <c r="L26" i="1"/>
  <c r="N26" i="1" s="1"/>
  <c r="J26" i="1"/>
  <c r="K25" i="1"/>
  <c r="J25" i="1"/>
  <c r="M23" i="1"/>
  <c r="H23" i="1"/>
  <c r="G23" i="1"/>
  <c r="N23" i="1"/>
  <c r="N22" i="1"/>
  <c r="L22" i="1"/>
  <c r="G21" i="1"/>
  <c r="N21" i="1" s="1"/>
  <c r="K21" i="1"/>
  <c r="F21" i="1"/>
  <c r="J20" i="1"/>
  <c r="N20" i="1"/>
  <c r="I19" i="1"/>
  <c r="E19" i="1"/>
  <c r="N19" i="1" s="1"/>
  <c r="D19" i="1"/>
  <c r="C19" i="1"/>
  <c r="H18" i="1"/>
  <c r="D18" i="1"/>
  <c r="N18" i="1" s="1"/>
  <c r="B18" i="1"/>
  <c r="C17" i="1"/>
  <c r="N17" i="1" s="1"/>
  <c r="G17" i="1"/>
  <c r="B17" i="1"/>
  <c r="F16" i="1"/>
  <c r="B16" i="1"/>
  <c r="N25" i="1"/>
  <c r="N24" i="1"/>
  <c r="N16" i="1"/>
  <c r="R51" i="1" l="1"/>
  <c r="R46" i="1"/>
  <c r="R48" i="1"/>
  <c r="R45" i="1"/>
  <c r="R54" i="1"/>
  <c r="R52" i="1"/>
  <c r="R49" i="1"/>
  <c r="R47" i="1"/>
  <c r="R50" i="1"/>
  <c r="R53" i="1"/>
  <c r="R55" i="1"/>
  <c r="L41" i="1"/>
  <c r="D41" i="1"/>
  <c r="H40" i="1"/>
  <c r="L39" i="1"/>
  <c r="D39" i="1"/>
  <c r="H38" i="1"/>
  <c r="L37" i="1"/>
  <c r="D37" i="1"/>
  <c r="H36" i="1"/>
  <c r="L35" i="1"/>
  <c r="D35" i="1"/>
  <c r="H34" i="1"/>
  <c r="E33" i="1"/>
  <c r="M31" i="1"/>
  <c r="I30" i="1"/>
  <c r="H41" i="1"/>
  <c r="L40" i="1"/>
  <c r="D40" i="1"/>
  <c r="H39" i="1"/>
  <c r="L38" i="1"/>
  <c r="D38" i="1"/>
  <c r="H37" i="1"/>
  <c r="L36" i="1"/>
  <c r="D36" i="1"/>
  <c r="H35" i="1"/>
  <c r="L34" i="1"/>
  <c r="M33" i="1"/>
  <c r="I32" i="1"/>
  <c r="E31" i="1"/>
  <c r="M41" i="1"/>
  <c r="E41" i="1"/>
  <c r="I40" i="1"/>
  <c r="M39" i="1"/>
  <c r="E39" i="1"/>
  <c r="I38" i="1"/>
  <c r="M37" i="1"/>
  <c r="E37" i="1"/>
  <c r="I36" i="1"/>
  <c r="M35" i="1"/>
  <c r="E35" i="1"/>
  <c r="I34" i="1"/>
  <c r="I33" i="1"/>
  <c r="E32" i="1"/>
  <c r="M30" i="1"/>
  <c r="I41" i="1"/>
  <c r="M40" i="1"/>
  <c r="E40" i="1"/>
  <c r="I39" i="1"/>
  <c r="M38" i="1"/>
  <c r="E38" i="1"/>
  <c r="I37" i="1"/>
  <c r="M36" i="1"/>
  <c r="E36" i="1"/>
  <c r="I35" i="1"/>
  <c r="M34" i="1"/>
  <c r="E34" i="1"/>
  <c r="M32" i="1"/>
  <c r="I31" i="1"/>
  <c r="E30" i="1"/>
  <c r="L55" i="1"/>
  <c r="H55" i="1"/>
  <c r="D55" i="1"/>
  <c r="L54" i="1"/>
  <c r="H54" i="1"/>
  <c r="D54" i="1"/>
  <c r="L53" i="1"/>
  <c r="H53" i="1"/>
  <c r="D53" i="1"/>
  <c r="L52" i="1"/>
  <c r="H52" i="1"/>
  <c r="D52" i="1"/>
  <c r="L51" i="1"/>
  <c r="H51" i="1"/>
  <c r="D51" i="1"/>
  <c r="L50" i="1"/>
  <c r="H50" i="1"/>
  <c r="D50" i="1"/>
  <c r="L49" i="1"/>
  <c r="H49" i="1"/>
  <c r="D49" i="1"/>
  <c r="L48" i="1"/>
  <c r="H48" i="1"/>
  <c r="D48" i="1"/>
  <c r="L47" i="1"/>
  <c r="H47" i="1"/>
  <c r="D47" i="1"/>
  <c r="L46" i="1"/>
  <c r="H46" i="1"/>
  <c r="D46" i="1"/>
  <c r="L45" i="1"/>
  <c r="H45" i="1"/>
  <c r="D45" i="1"/>
  <c r="L44" i="1"/>
  <c r="H44" i="1"/>
  <c r="D44" i="1"/>
  <c r="I55" i="1"/>
  <c r="I54" i="1"/>
  <c r="M53" i="1"/>
  <c r="E53" i="1"/>
  <c r="E52" i="1"/>
  <c r="E51" i="1"/>
  <c r="I49" i="1"/>
  <c r="M48" i="1"/>
  <c r="I48" i="1"/>
  <c r="E48" i="1"/>
  <c r="M47" i="1"/>
  <c r="E47" i="1"/>
  <c r="M46" i="1"/>
  <c r="I46" i="1"/>
  <c r="E46" i="1"/>
  <c r="M45" i="1"/>
  <c r="I45" i="1"/>
  <c r="E45" i="1"/>
  <c r="M44" i="1"/>
  <c r="I44" i="1"/>
  <c r="E44" i="1"/>
  <c r="K55" i="1"/>
  <c r="G55" i="1"/>
  <c r="C55" i="1"/>
  <c r="K54" i="1"/>
  <c r="G54" i="1"/>
  <c r="C54" i="1"/>
  <c r="K53" i="1"/>
  <c r="G53" i="1"/>
  <c r="C53" i="1"/>
  <c r="K52" i="1"/>
  <c r="G52" i="1"/>
  <c r="C52" i="1"/>
  <c r="K51" i="1"/>
  <c r="G51" i="1"/>
  <c r="C51" i="1"/>
  <c r="K50" i="1"/>
  <c r="G50" i="1"/>
  <c r="C50" i="1"/>
  <c r="K49" i="1"/>
  <c r="G49" i="1"/>
  <c r="C49" i="1"/>
  <c r="K48" i="1"/>
  <c r="G48" i="1"/>
  <c r="C48" i="1"/>
  <c r="K47" i="1"/>
  <c r="G47" i="1"/>
  <c r="C47" i="1"/>
  <c r="K46" i="1"/>
  <c r="G46" i="1"/>
  <c r="C46" i="1"/>
  <c r="K45" i="1"/>
  <c r="G45" i="1"/>
  <c r="C45" i="1"/>
  <c r="K44" i="1"/>
  <c r="G44" i="1"/>
  <c r="C44" i="1"/>
  <c r="M55" i="1"/>
  <c r="E55" i="1"/>
  <c r="M54" i="1"/>
  <c r="E54" i="1"/>
  <c r="I53" i="1"/>
  <c r="M52" i="1"/>
  <c r="I52" i="1"/>
  <c r="M51" i="1"/>
  <c r="I51" i="1"/>
  <c r="M50" i="1"/>
  <c r="I50" i="1"/>
  <c r="E50" i="1"/>
  <c r="M49" i="1"/>
  <c r="E49" i="1"/>
  <c r="I47" i="1"/>
  <c r="J55" i="1"/>
  <c r="F55" i="1"/>
  <c r="B55" i="1"/>
  <c r="J54" i="1"/>
  <c r="F54" i="1"/>
  <c r="B54" i="1"/>
  <c r="J53" i="1"/>
  <c r="F53" i="1"/>
  <c r="B53" i="1"/>
  <c r="J52" i="1"/>
  <c r="F52" i="1"/>
  <c r="B52" i="1"/>
  <c r="J51" i="1"/>
  <c r="F51" i="1"/>
  <c r="B51" i="1"/>
  <c r="J50" i="1"/>
  <c r="F50" i="1"/>
  <c r="B50" i="1"/>
  <c r="J49" i="1"/>
  <c r="F49" i="1"/>
  <c r="B49" i="1"/>
  <c r="J48" i="1"/>
  <c r="F48" i="1"/>
  <c r="B48" i="1"/>
  <c r="J47" i="1"/>
  <c r="F47" i="1"/>
  <c r="B47" i="1"/>
  <c r="J46" i="1"/>
  <c r="F46" i="1"/>
  <c r="B46" i="1"/>
  <c r="J45" i="1"/>
  <c r="F45" i="1"/>
  <c r="B45" i="1"/>
  <c r="J44" i="1"/>
  <c r="F44" i="1"/>
  <c r="D34" i="1"/>
  <c r="L33" i="1"/>
  <c r="H33" i="1"/>
  <c r="D33" i="1"/>
  <c r="L32" i="1"/>
  <c r="H32" i="1"/>
  <c r="D32" i="1"/>
  <c r="L31" i="1"/>
  <c r="H31" i="1"/>
  <c r="D31" i="1"/>
  <c r="L30" i="1"/>
  <c r="H30" i="1"/>
  <c r="D30" i="1"/>
  <c r="K41" i="1"/>
  <c r="G41" i="1"/>
  <c r="C41" i="1"/>
  <c r="K40" i="1"/>
  <c r="G40" i="1"/>
  <c r="C40" i="1"/>
  <c r="K39" i="1"/>
  <c r="G39" i="1"/>
  <c r="C39" i="1"/>
  <c r="K38" i="1"/>
  <c r="G38" i="1"/>
  <c r="C38" i="1"/>
  <c r="K37" i="1"/>
  <c r="G37" i="1"/>
  <c r="C37" i="1"/>
  <c r="K36" i="1"/>
  <c r="G36" i="1"/>
  <c r="C36" i="1"/>
  <c r="K35" i="1"/>
  <c r="G35" i="1"/>
  <c r="C35" i="1"/>
  <c r="K34" i="1"/>
  <c r="G34" i="1"/>
  <c r="C34" i="1"/>
  <c r="K33" i="1"/>
  <c r="G33" i="1"/>
  <c r="C33" i="1"/>
  <c r="K32" i="1"/>
  <c r="G32" i="1"/>
  <c r="C32" i="1"/>
  <c r="K31" i="1"/>
  <c r="G31" i="1"/>
  <c r="C31" i="1"/>
  <c r="K30" i="1"/>
  <c r="G30" i="1"/>
  <c r="C30" i="1"/>
  <c r="J41" i="1"/>
  <c r="F41" i="1"/>
  <c r="B41" i="1"/>
  <c r="J40" i="1"/>
  <c r="F40" i="1"/>
  <c r="B40" i="1"/>
  <c r="J39" i="1"/>
  <c r="F39" i="1"/>
  <c r="B39" i="1"/>
  <c r="J38" i="1"/>
  <c r="F38" i="1"/>
  <c r="B38" i="1"/>
  <c r="J37" i="1"/>
  <c r="F37" i="1"/>
  <c r="B37" i="1"/>
  <c r="J36" i="1"/>
  <c r="F36" i="1"/>
  <c r="B36" i="1"/>
  <c r="J35" i="1"/>
  <c r="F35" i="1"/>
  <c r="B35" i="1"/>
  <c r="J34" i="1"/>
  <c r="F34" i="1"/>
  <c r="B34" i="1"/>
  <c r="J33" i="1"/>
  <c r="F33" i="1"/>
  <c r="B33" i="1"/>
  <c r="J32" i="1"/>
  <c r="F32" i="1"/>
  <c r="B32" i="1"/>
  <c r="J31" i="1"/>
  <c r="F31" i="1"/>
  <c r="B31" i="1"/>
  <c r="J30" i="1"/>
  <c r="F30" i="1"/>
  <c r="N46" i="1" l="1"/>
  <c r="N50" i="1"/>
  <c r="N54" i="1"/>
  <c r="N44" i="1"/>
  <c r="N47" i="1"/>
  <c r="N51" i="1"/>
  <c r="N55" i="1"/>
  <c r="N45" i="1"/>
  <c r="N49" i="1"/>
  <c r="N53" i="1"/>
  <c r="N48" i="1"/>
  <c r="N52" i="1"/>
  <c r="N56" i="1" l="1"/>
</calcChain>
</file>

<file path=xl/sharedStrings.xml><?xml version="1.0" encoding="utf-8"?>
<sst xmlns="http://schemas.openxmlformats.org/spreadsheetml/2006/main" count="275" uniqueCount="58">
  <si>
    <t>(0,0,0)</t>
  </si>
  <si>
    <t>(0,0,1)</t>
  </si>
  <si>
    <t>(0,1,0)</t>
  </si>
  <si>
    <t>(0,1,1)</t>
  </si>
  <si>
    <t>(1,0,0)</t>
  </si>
  <si>
    <t>(1,0,1)</t>
  </si>
  <si>
    <t>(1,1,0)</t>
  </si>
  <si>
    <t>(1,1,1)</t>
  </si>
  <si>
    <t>(2,0,1)</t>
  </si>
  <si>
    <t>(2,1,0)</t>
  </si>
  <si>
    <t>(2,1,1)</t>
  </si>
  <si>
    <t>SUMA_riadku</t>
  </si>
  <si>
    <t>(2,0,0)</t>
  </si>
  <si>
    <t>λ</t>
  </si>
  <si>
    <t>λ=</t>
  </si>
  <si>
    <t>-λ</t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</si>
  <si>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</si>
  <si>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</si>
  <si>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</si>
  <si>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</si>
  <si>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</si>
  <si>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</si>
  <si>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</si>
  <si>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-</t>
    </r>
    <r>
      <rPr>
        <sz val="11"/>
        <color theme="1"/>
        <rFont val="Calibri"/>
        <family val="2"/>
        <charset val="238"/>
        <scheme val="minor"/>
      </rP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</si>
  <si>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</si>
  <si>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</si>
  <si>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t>transponovana</t>
  </si>
  <si>
    <t>inverzna</t>
  </si>
  <si>
    <t>súčet riadku</t>
  </si>
  <si>
    <t>det=</t>
  </si>
  <si>
    <t>MMULT</t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</si>
  <si>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E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</si>
  <si>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P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</si>
  <si>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A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</si>
  <si>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</si>
  <si>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*(1-</t>
    </r>
    <r>
      <rPr>
        <sz val="11"/>
        <color theme="1"/>
        <rFont val="Calibri"/>
        <family val="2"/>
        <charset val="238"/>
      </rPr>
      <t>α)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</si>
  <si>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*α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</si>
  <si>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</rPr>
      <t>α</t>
    </r>
  </si>
  <si>
    <t>α=</t>
  </si>
  <si>
    <t>1-α=</t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</si>
  <si>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</si>
  <si>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</si>
  <si>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</si>
  <si>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</si>
  <si>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t>náhodné</t>
  </si>
  <si>
    <t>konšt.</t>
  </si>
  <si>
    <t>(3,0,1)</t>
  </si>
  <si>
    <t>(3,1,0)</t>
  </si>
  <si>
    <t>(3,1,1)</t>
  </si>
  <si>
    <t>(4,0,1)</t>
  </si>
  <si>
    <t>(4,1,0)</t>
  </si>
  <si>
    <t>(4,1,1)</t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</si>
  <si>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*α+μ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*(1-</t>
    </r>
    <r>
      <rPr>
        <sz val="11"/>
        <color theme="1"/>
        <rFont val="Calibri"/>
        <family val="2"/>
        <charset val="238"/>
      </rPr>
      <t>α)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</si>
  <si>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*(1-α)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</si>
  <si>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</si>
  <si>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</si>
  <si>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</rPr>
      <t>α</t>
    </r>
  </si>
  <si>
    <t>náhod.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</si>
</sst>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0" fillId="0" borderId="1" xfId="0" quotePrefix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0" xfId="0" quotePrefix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quotePrefix="1" applyFont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0" fontId="0" fillId="2" borderId="3" xfId="0" applyFont="1" applyFill="1" applyBorder="1"/>
    <xf numFmtId="0" fontId="0" fillId="2" borderId="5" xfId="0" applyFont="1" applyFill="1" applyBorder="1"/>
    <xf numFmtId="0" fontId="0" fillId="2" borderId="8" xfId="0" applyFont="1" applyFill="1" applyBorder="1"/>
    <xf numFmtId="0" fontId="2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5" xfId="0" quotePrefix="1" applyFont="1" applyBorder="1" applyAlignment="1">
      <alignment horizontal="center"/>
    </xf>
    <xf numFmtId="0" fontId="0" fillId="0" borderId="0" xfId="0" applyFont="1" applyFill="1" applyBorder="1"/>
    <xf numFmtId="0" fontId="0" fillId="0" borderId="7" xfId="0" quotePrefix="1" applyFont="1" applyBorder="1" applyAlignment="1">
      <alignment horizontal="center"/>
    </xf>
    <xf numFmtId="0" fontId="0" fillId="6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3" xfId="0" applyFont="1" applyBorder="1"/>
    <xf numFmtId="0" fontId="0" fillId="0" borderId="5" xfId="0" applyFont="1" applyBorder="1"/>
    <xf numFmtId="0" fontId="0" fillId="0" borderId="8" xfId="0" applyFont="1" applyBorder="1"/>
    <xf numFmtId="0" fontId="0" fillId="0" borderId="2" xfId="0" applyFont="1" applyFill="1" applyBorder="1"/>
    <xf numFmtId="0" fontId="0" fillId="0" borderId="7" xfId="0" applyFont="1" applyFill="1" applyBorder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zoomScaleNormal="100" workbookViewId="0">
      <selection activeCell="Q8" sqref="Q8"/>
    </sheetView>
  </sheetViews>
  <sheetFormatPr defaultRowHeight="15" x14ac:dyDescent="0.25"/>
  <cols>
    <col min="1" max="2" width="6.7109375" style="3" customWidth="1"/>
    <col min="3" max="3" width="7.7109375" style="3" customWidth="1"/>
    <col min="4" max="4" width="6.7109375" style="3" customWidth="1"/>
    <col min="5" max="6" width="7.7109375" style="3" customWidth="1"/>
    <col min="7" max="7" width="7.42578125" style="3" customWidth="1"/>
    <col min="8" max="8" width="7.7109375" style="3" customWidth="1"/>
    <col min="9" max="9" width="9.7109375" style="3" customWidth="1"/>
    <col min="10" max="12" width="6.7109375" style="3" customWidth="1"/>
    <col min="13" max="13" width="8.28515625" style="3" customWidth="1"/>
    <col min="14" max="14" width="12.85546875" style="3" bestFit="1" customWidth="1"/>
    <col min="15" max="25" width="9.140625" style="3"/>
    <col min="26" max="26" width="12.7109375" style="3" bestFit="1" customWidth="1"/>
    <col min="27" max="16384" width="9.140625" style="3"/>
  </cols>
  <sheetData>
    <row r="1" spans="1:17" ht="15.75" thickBot="1" x14ac:dyDescent="0.3">
      <c r="A1" s="23"/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30" t="s">
        <v>7</v>
      </c>
      <c r="J1" s="29" t="s">
        <v>12</v>
      </c>
      <c r="K1" s="29" t="s">
        <v>8</v>
      </c>
      <c r="L1" s="29" t="s">
        <v>9</v>
      </c>
      <c r="M1" s="30" t="s">
        <v>10</v>
      </c>
      <c r="N1" s="4"/>
    </row>
    <row r="2" spans="1:17" x14ac:dyDescent="0.25">
      <c r="A2" s="29" t="s">
        <v>0</v>
      </c>
      <c r="B2" s="5" t="s">
        <v>15</v>
      </c>
      <c r="C2" s="1">
        <v>0</v>
      </c>
      <c r="D2" s="1">
        <v>0</v>
      </c>
      <c r="E2" s="1">
        <v>0</v>
      </c>
      <c r="F2" s="1" t="s">
        <v>13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6">
        <v>0</v>
      </c>
      <c r="P2" s="33" t="s">
        <v>14</v>
      </c>
      <c r="Q2" s="40">
        <v>50</v>
      </c>
    </row>
    <row r="3" spans="1:17" ht="18" x14ac:dyDescent="0.35">
      <c r="A3" s="29" t="s">
        <v>1</v>
      </c>
      <c r="B3" s="9" t="s">
        <v>16</v>
      </c>
      <c r="C3" s="13" t="s">
        <v>17</v>
      </c>
      <c r="D3" s="2">
        <v>0</v>
      </c>
      <c r="E3" s="2">
        <v>0</v>
      </c>
      <c r="F3" s="2">
        <v>0</v>
      </c>
      <c r="G3" s="2" t="s">
        <v>13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8">
        <v>0</v>
      </c>
      <c r="P3" s="34" t="s">
        <v>31</v>
      </c>
      <c r="Q3" s="41">
        <v>40</v>
      </c>
    </row>
    <row r="4" spans="1:17" ht="18" x14ac:dyDescent="0.35">
      <c r="A4" s="29" t="s">
        <v>2</v>
      </c>
      <c r="B4" s="9" t="s">
        <v>18</v>
      </c>
      <c r="C4" s="2">
        <v>0</v>
      </c>
      <c r="D4" s="13" t="s">
        <v>19</v>
      </c>
      <c r="E4" s="2">
        <v>0</v>
      </c>
      <c r="F4" s="2">
        <v>0</v>
      </c>
      <c r="G4" s="7">
        <v>0</v>
      </c>
      <c r="H4" s="2" t="s">
        <v>13</v>
      </c>
      <c r="I4" s="7">
        <v>0</v>
      </c>
      <c r="J4" s="7">
        <v>0</v>
      </c>
      <c r="K4" s="7">
        <v>0</v>
      </c>
      <c r="L4" s="2">
        <v>0</v>
      </c>
      <c r="M4" s="8">
        <v>0</v>
      </c>
      <c r="P4" s="35" t="s">
        <v>32</v>
      </c>
      <c r="Q4" s="42">
        <v>60</v>
      </c>
    </row>
    <row r="5" spans="1:17" ht="18" x14ac:dyDescent="0.35">
      <c r="A5" s="29" t="s">
        <v>3</v>
      </c>
      <c r="B5" s="9">
        <v>0</v>
      </c>
      <c r="C5" s="2" t="s">
        <v>18</v>
      </c>
      <c r="D5" s="2" t="s">
        <v>16</v>
      </c>
      <c r="E5" s="13" t="s">
        <v>20</v>
      </c>
      <c r="F5" s="2">
        <v>0</v>
      </c>
      <c r="G5" s="7">
        <v>0</v>
      </c>
      <c r="H5" s="7">
        <v>0</v>
      </c>
      <c r="I5" s="2" t="s">
        <v>13</v>
      </c>
      <c r="J5" s="7">
        <v>0</v>
      </c>
      <c r="K5" s="7">
        <v>0</v>
      </c>
      <c r="L5" s="7">
        <v>0</v>
      </c>
      <c r="M5" s="10">
        <v>0</v>
      </c>
      <c r="P5" s="36" t="s">
        <v>33</v>
      </c>
      <c r="Q5" s="43">
        <v>60</v>
      </c>
    </row>
    <row r="6" spans="1:17" ht="18" x14ac:dyDescent="0.35">
      <c r="A6" s="29" t="s">
        <v>4</v>
      </c>
      <c r="B6" s="9">
        <v>0</v>
      </c>
      <c r="C6" s="2" t="s">
        <v>35</v>
      </c>
      <c r="D6" s="2" t="s">
        <v>36</v>
      </c>
      <c r="E6" s="7">
        <v>0</v>
      </c>
      <c r="F6" s="13" t="s">
        <v>40</v>
      </c>
      <c r="G6" s="7">
        <v>0</v>
      </c>
      <c r="H6" s="7">
        <v>0</v>
      </c>
      <c r="I6" s="7">
        <v>0</v>
      </c>
      <c r="J6" s="2" t="s">
        <v>13</v>
      </c>
      <c r="K6" s="7">
        <v>0</v>
      </c>
      <c r="L6" s="7">
        <v>0</v>
      </c>
      <c r="M6" s="8">
        <v>0</v>
      </c>
      <c r="Q6" s="44"/>
    </row>
    <row r="7" spans="1:17" ht="18" x14ac:dyDescent="0.35">
      <c r="A7" s="29" t="s">
        <v>5</v>
      </c>
      <c r="B7" s="9">
        <v>0</v>
      </c>
      <c r="C7" s="2" t="s">
        <v>35</v>
      </c>
      <c r="D7" s="7">
        <v>0</v>
      </c>
      <c r="E7" s="2" t="s">
        <v>37</v>
      </c>
      <c r="F7" s="2" t="s">
        <v>16</v>
      </c>
      <c r="G7" s="13" t="s">
        <v>22</v>
      </c>
      <c r="H7" s="7">
        <v>0</v>
      </c>
      <c r="I7" s="7">
        <v>0</v>
      </c>
      <c r="J7" s="7">
        <v>0</v>
      </c>
      <c r="K7" s="2" t="s">
        <v>13</v>
      </c>
      <c r="L7" s="7">
        <v>0</v>
      </c>
      <c r="M7" s="8">
        <v>0</v>
      </c>
      <c r="O7" s="3" t="s">
        <v>45</v>
      </c>
      <c r="P7" s="32" t="s">
        <v>38</v>
      </c>
      <c r="Q7" s="45">
        <f>0.6</f>
        <v>0.6</v>
      </c>
    </row>
    <row r="8" spans="1:17" ht="18" x14ac:dyDescent="0.35">
      <c r="A8" s="29" t="s">
        <v>6</v>
      </c>
      <c r="B8" s="9">
        <v>0</v>
      </c>
      <c r="C8" s="7">
        <v>0</v>
      </c>
      <c r="D8" s="2" t="s">
        <v>37</v>
      </c>
      <c r="E8" s="2" t="s">
        <v>35</v>
      </c>
      <c r="F8" s="2" t="s">
        <v>18</v>
      </c>
      <c r="G8" s="7">
        <v>0</v>
      </c>
      <c r="H8" s="13" t="s">
        <v>34</v>
      </c>
      <c r="I8" s="7">
        <v>0</v>
      </c>
      <c r="J8" s="7">
        <v>0</v>
      </c>
      <c r="K8" s="7">
        <v>0</v>
      </c>
      <c r="L8" s="2" t="s">
        <v>13</v>
      </c>
      <c r="M8" s="8">
        <v>0</v>
      </c>
      <c r="P8" s="32" t="s">
        <v>39</v>
      </c>
      <c r="Q8" s="45">
        <f>1-Q7</f>
        <v>0.4</v>
      </c>
    </row>
    <row r="9" spans="1:17" ht="18" x14ac:dyDescent="0.35">
      <c r="A9" s="30" t="s">
        <v>7</v>
      </c>
      <c r="B9" s="9">
        <v>0</v>
      </c>
      <c r="C9" s="7">
        <v>0</v>
      </c>
      <c r="D9" s="7">
        <v>0</v>
      </c>
      <c r="E9" s="2" t="s">
        <v>21</v>
      </c>
      <c r="F9" s="7">
        <v>0</v>
      </c>
      <c r="G9" s="2" t="s">
        <v>18</v>
      </c>
      <c r="H9" s="2" t="s">
        <v>16</v>
      </c>
      <c r="I9" s="13" t="s">
        <v>41</v>
      </c>
      <c r="J9" s="7">
        <v>0</v>
      </c>
      <c r="K9" s="7">
        <v>0</v>
      </c>
      <c r="L9" s="7">
        <v>0</v>
      </c>
      <c r="M9" s="10" t="s">
        <v>13</v>
      </c>
      <c r="Q9" s="44"/>
    </row>
    <row r="10" spans="1:17" ht="18" x14ac:dyDescent="0.35">
      <c r="A10" s="29" t="s">
        <v>12</v>
      </c>
      <c r="B10" s="9">
        <v>0</v>
      </c>
      <c r="C10" s="7">
        <v>0</v>
      </c>
      <c r="D10" s="7">
        <v>0</v>
      </c>
      <c r="E10" s="7">
        <v>0</v>
      </c>
      <c r="F10" s="7">
        <v>0</v>
      </c>
      <c r="G10" s="2" t="s">
        <v>35</v>
      </c>
      <c r="H10" s="2" t="s">
        <v>37</v>
      </c>
      <c r="I10" s="7">
        <v>0</v>
      </c>
      <c r="J10" s="13" t="s">
        <v>42</v>
      </c>
      <c r="K10" s="7">
        <v>0</v>
      </c>
      <c r="L10" s="7">
        <v>0</v>
      </c>
      <c r="M10" s="8">
        <v>0</v>
      </c>
      <c r="O10" s="3" t="s">
        <v>44</v>
      </c>
      <c r="P10" s="32" t="s">
        <v>38</v>
      </c>
      <c r="Q10" s="45">
        <f ca="1">RAND()</f>
        <v>0.16722080712295284</v>
      </c>
    </row>
    <row r="11" spans="1:17" ht="18" x14ac:dyDescent="0.35">
      <c r="A11" s="29" t="s">
        <v>8</v>
      </c>
      <c r="B11" s="9">
        <v>0</v>
      </c>
      <c r="C11" s="7">
        <v>0</v>
      </c>
      <c r="D11" s="7">
        <v>0</v>
      </c>
      <c r="E11" s="7">
        <v>0</v>
      </c>
      <c r="F11" s="7">
        <v>0</v>
      </c>
      <c r="G11" s="2" t="s">
        <v>35</v>
      </c>
      <c r="H11" s="7">
        <v>0</v>
      </c>
      <c r="I11" s="2" t="s">
        <v>37</v>
      </c>
      <c r="J11" s="2" t="s">
        <v>16</v>
      </c>
      <c r="K11" s="13" t="s">
        <v>23</v>
      </c>
      <c r="L11" s="7">
        <v>0</v>
      </c>
      <c r="M11" s="8">
        <v>0</v>
      </c>
      <c r="P11" s="32" t="s">
        <v>39</v>
      </c>
      <c r="Q11" s="45">
        <f ca="1">1-Q10</f>
        <v>0.83277919287704716</v>
      </c>
    </row>
    <row r="12" spans="1:17" ht="18" x14ac:dyDescent="0.35">
      <c r="A12" s="29" t="s">
        <v>9</v>
      </c>
      <c r="B12" s="9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2" t="s">
        <v>37</v>
      </c>
      <c r="I12" s="2" t="s">
        <v>35</v>
      </c>
      <c r="J12" s="2" t="s">
        <v>18</v>
      </c>
      <c r="K12" s="7">
        <v>0</v>
      </c>
      <c r="L12" s="13" t="s">
        <v>24</v>
      </c>
      <c r="M12" s="8">
        <v>0</v>
      </c>
    </row>
    <row r="13" spans="1:17" ht="18.75" thickBot="1" x14ac:dyDescent="0.4">
      <c r="A13" s="30" t="s">
        <v>10</v>
      </c>
      <c r="B13" s="11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4" t="s">
        <v>21</v>
      </c>
      <c r="J13" s="12">
        <v>0</v>
      </c>
      <c r="K13" s="14" t="s">
        <v>18</v>
      </c>
      <c r="L13" s="14" t="s">
        <v>16</v>
      </c>
      <c r="M13" s="15" t="s">
        <v>43</v>
      </c>
    </row>
    <row r="14" spans="1:17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7" ht="15.75" thickBot="1" x14ac:dyDescent="0.3">
      <c r="A15" s="23"/>
      <c r="B15" s="29" t="s">
        <v>0</v>
      </c>
      <c r="C15" s="29" t="s">
        <v>1</v>
      </c>
      <c r="D15" s="29" t="s">
        <v>2</v>
      </c>
      <c r="E15" s="29" t="s">
        <v>3</v>
      </c>
      <c r="F15" s="29" t="s">
        <v>4</v>
      </c>
      <c r="G15" s="29" t="s">
        <v>5</v>
      </c>
      <c r="H15" s="29" t="s">
        <v>6</v>
      </c>
      <c r="I15" s="30" t="s">
        <v>7</v>
      </c>
      <c r="J15" s="29" t="s">
        <v>12</v>
      </c>
      <c r="K15" s="29" t="s">
        <v>8</v>
      </c>
      <c r="L15" s="29" t="s">
        <v>9</v>
      </c>
      <c r="M15" s="30" t="s">
        <v>10</v>
      </c>
      <c r="N15" s="4" t="s">
        <v>11</v>
      </c>
    </row>
    <row r="16" spans="1:17" x14ac:dyDescent="0.25">
      <c r="A16" s="29" t="s">
        <v>0</v>
      </c>
      <c r="B16" s="5">
        <f>-Q2</f>
        <v>-50</v>
      </c>
      <c r="C16" s="1">
        <v>0</v>
      </c>
      <c r="D16" s="1">
        <v>0</v>
      </c>
      <c r="E16" s="1">
        <v>0</v>
      </c>
      <c r="F16" s="1">
        <f>Q2</f>
        <v>50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6">
        <v>0</v>
      </c>
      <c r="N16" s="3">
        <f t="shared" ref="N16:N27" si="0">SUM(B16:M16)</f>
        <v>0</v>
      </c>
      <c r="P16" s="28"/>
    </row>
    <row r="17" spans="1:26" x14ac:dyDescent="0.25">
      <c r="A17" s="29" t="s">
        <v>1</v>
      </c>
      <c r="B17" s="9">
        <f>Q5</f>
        <v>60</v>
      </c>
      <c r="C17" s="13">
        <f>-Q4-Q2</f>
        <v>-110</v>
      </c>
      <c r="D17" s="2">
        <v>0</v>
      </c>
      <c r="E17" s="2">
        <v>0</v>
      </c>
      <c r="F17" s="2">
        <v>0</v>
      </c>
      <c r="G17" s="2">
        <f>Q2</f>
        <v>50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8">
        <v>0</v>
      </c>
      <c r="N17" s="3">
        <f t="shared" si="0"/>
        <v>0</v>
      </c>
      <c r="P17" s="28"/>
    </row>
    <row r="18" spans="1:26" x14ac:dyDescent="0.25">
      <c r="A18" s="29" t="s">
        <v>2</v>
      </c>
      <c r="B18" s="9">
        <f>Q4</f>
        <v>60</v>
      </c>
      <c r="C18" s="2">
        <v>0</v>
      </c>
      <c r="D18" s="13">
        <f>-Q4-Q2</f>
        <v>-110</v>
      </c>
      <c r="E18" s="2">
        <v>0</v>
      </c>
      <c r="F18" s="2">
        <v>0</v>
      </c>
      <c r="G18" s="7">
        <v>0</v>
      </c>
      <c r="H18" s="2">
        <f>Q2</f>
        <v>50</v>
      </c>
      <c r="I18" s="7">
        <v>0</v>
      </c>
      <c r="J18" s="7">
        <v>0</v>
      </c>
      <c r="K18" s="7">
        <v>0</v>
      </c>
      <c r="L18" s="2">
        <v>0</v>
      </c>
      <c r="M18" s="8">
        <v>0</v>
      </c>
      <c r="N18" s="3">
        <f t="shared" si="0"/>
        <v>0</v>
      </c>
      <c r="P18" s="28"/>
    </row>
    <row r="19" spans="1:26" x14ac:dyDescent="0.25">
      <c r="A19" s="29" t="s">
        <v>3</v>
      </c>
      <c r="B19" s="9">
        <v>0</v>
      </c>
      <c r="C19" s="2">
        <f>Q4</f>
        <v>60</v>
      </c>
      <c r="D19" s="2">
        <f>Q5</f>
        <v>60</v>
      </c>
      <c r="E19" s="13">
        <f>-Q4-Q5-Q2</f>
        <v>-170</v>
      </c>
      <c r="F19" s="2">
        <v>0</v>
      </c>
      <c r="G19" s="7">
        <v>0</v>
      </c>
      <c r="H19" s="7">
        <v>0</v>
      </c>
      <c r="I19" s="2">
        <f>Q2</f>
        <v>50</v>
      </c>
      <c r="J19" s="7">
        <v>0</v>
      </c>
      <c r="K19" s="7">
        <v>0</v>
      </c>
      <c r="L19" s="7">
        <v>0</v>
      </c>
      <c r="M19" s="10">
        <v>0</v>
      </c>
      <c r="N19" s="3">
        <f t="shared" si="0"/>
        <v>0</v>
      </c>
      <c r="P19" s="28"/>
    </row>
    <row r="20" spans="1:26" x14ac:dyDescent="0.25">
      <c r="A20" s="29" t="s">
        <v>4</v>
      </c>
      <c r="B20" s="9">
        <v>0</v>
      </c>
      <c r="C20" s="2">
        <f>Q3*Q8</f>
        <v>16</v>
      </c>
      <c r="D20" s="2">
        <f>Q3*Q7</f>
        <v>24</v>
      </c>
      <c r="E20" s="7">
        <v>0</v>
      </c>
      <c r="F20" s="13">
        <f>-Q3-Q2</f>
        <v>-90</v>
      </c>
      <c r="G20" s="7">
        <v>0</v>
      </c>
      <c r="H20" s="7">
        <v>0</v>
      </c>
      <c r="I20" s="7">
        <v>0</v>
      </c>
      <c r="J20" s="2">
        <f>Q2</f>
        <v>50</v>
      </c>
      <c r="K20" s="7">
        <v>0</v>
      </c>
      <c r="L20" s="7">
        <v>0</v>
      </c>
      <c r="M20" s="8">
        <v>0</v>
      </c>
      <c r="N20" s="3">
        <f t="shared" si="0"/>
        <v>0</v>
      </c>
    </row>
    <row r="21" spans="1:26" x14ac:dyDescent="0.25">
      <c r="A21" s="29" t="s">
        <v>5</v>
      </c>
      <c r="B21" s="9">
        <v>0</v>
      </c>
      <c r="C21" s="7">
        <f>Q3*Q8</f>
        <v>16</v>
      </c>
      <c r="D21" s="7">
        <v>0</v>
      </c>
      <c r="E21" s="2">
        <f>Q3*Q7</f>
        <v>24</v>
      </c>
      <c r="F21" s="2">
        <f>Q5</f>
        <v>60</v>
      </c>
      <c r="G21" s="13">
        <f>-Q3-Q5-Q2</f>
        <v>-150</v>
      </c>
      <c r="H21" s="7">
        <v>0</v>
      </c>
      <c r="I21" s="7">
        <v>0</v>
      </c>
      <c r="J21" s="7">
        <v>0</v>
      </c>
      <c r="K21" s="2">
        <f>Q2</f>
        <v>50</v>
      </c>
      <c r="L21" s="7">
        <v>0</v>
      </c>
      <c r="M21" s="8">
        <v>0</v>
      </c>
      <c r="N21" s="3">
        <f t="shared" si="0"/>
        <v>0</v>
      </c>
    </row>
    <row r="22" spans="1:26" x14ac:dyDescent="0.25">
      <c r="A22" s="29" t="s">
        <v>6</v>
      </c>
      <c r="B22" s="9">
        <v>0</v>
      </c>
      <c r="C22" s="7">
        <v>0</v>
      </c>
      <c r="D22" s="7">
        <f>Q3*Q7</f>
        <v>24</v>
      </c>
      <c r="E22" s="2">
        <f>Q3*Q8</f>
        <v>16</v>
      </c>
      <c r="F22" s="2">
        <f>Q4</f>
        <v>60</v>
      </c>
      <c r="G22" s="7">
        <v>0</v>
      </c>
      <c r="H22" s="13">
        <f>-Q3-Q4-Q2</f>
        <v>-150</v>
      </c>
      <c r="I22" s="7">
        <v>0</v>
      </c>
      <c r="J22" s="7">
        <v>0</v>
      </c>
      <c r="K22" s="7">
        <v>0</v>
      </c>
      <c r="L22" s="2">
        <f>Q2</f>
        <v>50</v>
      </c>
      <c r="M22" s="8">
        <v>0</v>
      </c>
      <c r="N22" s="3">
        <f t="shared" si="0"/>
        <v>0</v>
      </c>
    </row>
    <row r="23" spans="1:26" x14ac:dyDescent="0.25">
      <c r="A23" s="30" t="s">
        <v>7</v>
      </c>
      <c r="B23" s="9">
        <v>0</v>
      </c>
      <c r="C23" s="7">
        <v>0</v>
      </c>
      <c r="D23" s="7">
        <v>0</v>
      </c>
      <c r="E23" s="7">
        <f>Q3</f>
        <v>40</v>
      </c>
      <c r="F23" s="7">
        <v>0</v>
      </c>
      <c r="G23" s="2">
        <f>Q4</f>
        <v>60</v>
      </c>
      <c r="H23" s="2">
        <f>Q5</f>
        <v>60</v>
      </c>
      <c r="I23" s="13">
        <f>-Q3-Q4-Q5-Q2</f>
        <v>-210</v>
      </c>
      <c r="J23" s="7">
        <v>0</v>
      </c>
      <c r="K23" s="7">
        <v>0</v>
      </c>
      <c r="L23" s="7">
        <v>0</v>
      </c>
      <c r="M23" s="10">
        <f>Q2</f>
        <v>50</v>
      </c>
      <c r="N23" s="3">
        <f t="shared" si="0"/>
        <v>0</v>
      </c>
    </row>
    <row r="24" spans="1:26" x14ac:dyDescent="0.25">
      <c r="A24" s="29" t="s">
        <v>12</v>
      </c>
      <c r="B24" s="9">
        <v>0</v>
      </c>
      <c r="C24" s="7">
        <v>0</v>
      </c>
      <c r="D24" s="7">
        <v>0</v>
      </c>
      <c r="E24" s="7">
        <v>0</v>
      </c>
      <c r="F24" s="7">
        <v>0</v>
      </c>
      <c r="G24" s="2">
        <f>Q3*Q8</f>
        <v>16</v>
      </c>
      <c r="H24" s="2">
        <f>Q3*Q7</f>
        <v>24</v>
      </c>
      <c r="I24" s="7">
        <v>0</v>
      </c>
      <c r="J24" s="13">
        <f>-Q3</f>
        <v>-40</v>
      </c>
      <c r="K24" s="7">
        <v>0</v>
      </c>
      <c r="L24" s="7">
        <v>0</v>
      </c>
      <c r="M24" s="8">
        <v>0</v>
      </c>
      <c r="N24" s="3">
        <f t="shared" si="0"/>
        <v>0</v>
      </c>
    </row>
    <row r="25" spans="1:26" x14ac:dyDescent="0.25">
      <c r="A25" s="29" t="s">
        <v>8</v>
      </c>
      <c r="B25" s="9">
        <v>0</v>
      </c>
      <c r="C25" s="7">
        <v>0</v>
      </c>
      <c r="D25" s="7">
        <v>0</v>
      </c>
      <c r="E25" s="7">
        <v>0</v>
      </c>
      <c r="F25" s="7">
        <v>0</v>
      </c>
      <c r="G25" s="7">
        <f>Q3*Q8</f>
        <v>16</v>
      </c>
      <c r="H25" s="2">
        <v>0</v>
      </c>
      <c r="I25" s="2">
        <f>Q3*Q7</f>
        <v>24</v>
      </c>
      <c r="J25" s="2">
        <f>Q5</f>
        <v>60</v>
      </c>
      <c r="K25" s="13">
        <f>-Q3-Q5</f>
        <v>-100</v>
      </c>
      <c r="L25" s="7">
        <v>0</v>
      </c>
      <c r="M25" s="8">
        <v>0</v>
      </c>
      <c r="N25" s="3">
        <f t="shared" si="0"/>
        <v>0</v>
      </c>
    </row>
    <row r="26" spans="1:26" x14ac:dyDescent="0.25">
      <c r="A26" s="29" t="s">
        <v>9</v>
      </c>
      <c r="B26" s="9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f>Q3*Q7</f>
        <v>24</v>
      </c>
      <c r="I26" s="2">
        <f>Q3*Q8</f>
        <v>16</v>
      </c>
      <c r="J26" s="2">
        <f>Q4</f>
        <v>60</v>
      </c>
      <c r="K26" s="7">
        <v>0</v>
      </c>
      <c r="L26" s="13">
        <f>-Q3-Q4</f>
        <v>-100</v>
      </c>
      <c r="M26" s="8">
        <v>0</v>
      </c>
      <c r="N26" s="3">
        <f t="shared" si="0"/>
        <v>0</v>
      </c>
    </row>
    <row r="27" spans="1:26" ht="15.75" thickBot="1" x14ac:dyDescent="0.3">
      <c r="A27" s="30" t="s">
        <v>10</v>
      </c>
      <c r="B27" s="11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f>Q3</f>
        <v>40</v>
      </c>
      <c r="J27" s="12">
        <v>0</v>
      </c>
      <c r="K27" s="14">
        <f>Q4</f>
        <v>60</v>
      </c>
      <c r="L27" s="14">
        <f>Q5</f>
        <v>60</v>
      </c>
      <c r="M27" s="15">
        <f>-Q3-Q4-Q5</f>
        <v>-160</v>
      </c>
      <c r="N27" s="3">
        <f t="shared" si="0"/>
        <v>0</v>
      </c>
    </row>
    <row r="28" spans="1:26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26" ht="15.75" thickBot="1" x14ac:dyDescent="0.3">
      <c r="A29" s="23"/>
      <c r="B29" s="31" t="s">
        <v>26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26" x14ac:dyDescent="0.25">
      <c r="A30" s="23"/>
      <c r="B30" s="22">
        <f t="array" ref="B30:M41">TRANSPOSE(B16:M27)</f>
        <v>-50</v>
      </c>
      <c r="C30" s="1">
        <v>60</v>
      </c>
      <c r="D30" s="1">
        <v>60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6">
        <v>0</v>
      </c>
      <c r="N30" s="23"/>
      <c r="O30" s="22">
        <v>-50</v>
      </c>
      <c r="P30" s="1">
        <v>60</v>
      </c>
      <c r="Q30" s="1">
        <v>60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6">
        <v>0</v>
      </c>
    </row>
    <row r="31" spans="1:26" x14ac:dyDescent="0.25">
      <c r="A31" s="23"/>
      <c r="B31" s="9">
        <v>0</v>
      </c>
      <c r="C31" s="2">
        <v>-110</v>
      </c>
      <c r="D31" s="2">
        <v>0</v>
      </c>
      <c r="E31" s="2">
        <v>60</v>
      </c>
      <c r="F31" s="2">
        <v>16</v>
      </c>
      <c r="G31" s="2">
        <v>16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10">
        <v>0</v>
      </c>
      <c r="N31" s="23"/>
      <c r="O31" s="9">
        <v>0</v>
      </c>
      <c r="P31" s="2">
        <v>-110</v>
      </c>
      <c r="Q31" s="2">
        <v>0</v>
      </c>
      <c r="R31" s="2">
        <v>60</v>
      </c>
      <c r="S31" s="2">
        <v>16</v>
      </c>
      <c r="T31" s="2">
        <v>16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10">
        <v>0</v>
      </c>
    </row>
    <row r="32" spans="1:26" x14ac:dyDescent="0.25">
      <c r="A32" s="23"/>
      <c r="B32" s="9">
        <v>0</v>
      </c>
      <c r="C32" s="2">
        <v>0</v>
      </c>
      <c r="D32" s="2">
        <v>-110</v>
      </c>
      <c r="E32" s="2">
        <v>60</v>
      </c>
      <c r="F32" s="2">
        <v>24</v>
      </c>
      <c r="G32" s="2">
        <v>0</v>
      </c>
      <c r="H32" s="2">
        <v>24</v>
      </c>
      <c r="I32" s="2">
        <v>0</v>
      </c>
      <c r="J32" s="2">
        <v>0</v>
      </c>
      <c r="K32" s="2">
        <v>0</v>
      </c>
      <c r="L32" s="2">
        <v>0</v>
      </c>
      <c r="M32" s="10">
        <v>0</v>
      </c>
      <c r="N32" s="23"/>
      <c r="O32" s="9">
        <v>0</v>
      </c>
      <c r="P32" s="2">
        <v>0</v>
      </c>
      <c r="Q32" s="2">
        <v>-110</v>
      </c>
      <c r="R32" s="2">
        <v>60</v>
      </c>
      <c r="S32" s="2">
        <v>24</v>
      </c>
      <c r="T32" s="2">
        <v>0</v>
      </c>
      <c r="U32" s="2">
        <v>24</v>
      </c>
      <c r="V32" s="2">
        <v>0</v>
      </c>
      <c r="W32" s="2">
        <v>0</v>
      </c>
      <c r="X32" s="2">
        <v>0</v>
      </c>
      <c r="Y32" s="2">
        <v>0</v>
      </c>
      <c r="Z32" s="10">
        <v>0</v>
      </c>
    </row>
    <row r="33" spans="1:26" x14ac:dyDescent="0.25">
      <c r="A33" s="23"/>
      <c r="B33" s="9">
        <v>0</v>
      </c>
      <c r="C33" s="2">
        <v>0</v>
      </c>
      <c r="D33" s="2">
        <v>0</v>
      </c>
      <c r="E33" s="2">
        <v>-170</v>
      </c>
      <c r="F33" s="2">
        <v>0</v>
      </c>
      <c r="G33" s="2">
        <v>24</v>
      </c>
      <c r="H33" s="2">
        <v>16</v>
      </c>
      <c r="I33" s="2">
        <v>40</v>
      </c>
      <c r="J33" s="2">
        <v>0</v>
      </c>
      <c r="K33" s="2">
        <v>0</v>
      </c>
      <c r="L33" s="2">
        <v>0</v>
      </c>
      <c r="M33" s="10">
        <v>0</v>
      </c>
      <c r="N33" s="23"/>
      <c r="O33" s="9">
        <v>0</v>
      </c>
      <c r="P33" s="2">
        <v>0</v>
      </c>
      <c r="Q33" s="2">
        <v>0</v>
      </c>
      <c r="R33" s="2">
        <v>-170</v>
      </c>
      <c r="S33" s="2">
        <v>0</v>
      </c>
      <c r="T33" s="2">
        <v>24</v>
      </c>
      <c r="U33" s="2">
        <v>16</v>
      </c>
      <c r="V33" s="2">
        <v>40</v>
      </c>
      <c r="W33" s="2">
        <v>0</v>
      </c>
      <c r="X33" s="2">
        <v>0</v>
      </c>
      <c r="Y33" s="2">
        <v>0</v>
      </c>
      <c r="Z33" s="10">
        <v>0</v>
      </c>
    </row>
    <row r="34" spans="1:26" x14ac:dyDescent="0.25">
      <c r="A34" s="23"/>
      <c r="B34" s="9">
        <v>50</v>
      </c>
      <c r="C34" s="2">
        <v>0</v>
      </c>
      <c r="D34" s="2">
        <v>0</v>
      </c>
      <c r="E34" s="2">
        <v>0</v>
      </c>
      <c r="F34" s="2">
        <v>-90</v>
      </c>
      <c r="G34" s="2">
        <v>60</v>
      </c>
      <c r="H34" s="2">
        <v>60</v>
      </c>
      <c r="I34" s="2">
        <v>0</v>
      </c>
      <c r="J34" s="2">
        <v>0</v>
      </c>
      <c r="K34" s="2">
        <v>0</v>
      </c>
      <c r="L34" s="2">
        <v>0</v>
      </c>
      <c r="M34" s="10">
        <v>0</v>
      </c>
      <c r="N34" s="23"/>
      <c r="O34" s="9">
        <v>50</v>
      </c>
      <c r="P34" s="2">
        <v>0</v>
      </c>
      <c r="Q34" s="2">
        <v>0</v>
      </c>
      <c r="R34" s="2">
        <v>0</v>
      </c>
      <c r="S34" s="2">
        <v>-90</v>
      </c>
      <c r="T34" s="2">
        <v>60</v>
      </c>
      <c r="U34" s="2">
        <v>60</v>
      </c>
      <c r="V34" s="2">
        <v>0</v>
      </c>
      <c r="W34" s="2">
        <v>0</v>
      </c>
      <c r="X34" s="2">
        <v>0</v>
      </c>
      <c r="Y34" s="2">
        <v>0</v>
      </c>
      <c r="Z34" s="10">
        <v>0</v>
      </c>
    </row>
    <row r="35" spans="1:26" x14ac:dyDescent="0.25">
      <c r="A35" s="23"/>
      <c r="B35" s="9">
        <v>0</v>
      </c>
      <c r="C35" s="2">
        <v>50</v>
      </c>
      <c r="D35" s="2">
        <v>0</v>
      </c>
      <c r="E35" s="2">
        <v>0</v>
      </c>
      <c r="F35" s="2">
        <v>0</v>
      </c>
      <c r="G35" s="2">
        <v>-150</v>
      </c>
      <c r="H35" s="2">
        <v>0</v>
      </c>
      <c r="I35" s="2">
        <v>60</v>
      </c>
      <c r="J35" s="2">
        <v>16</v>
      </c>
      <c r="K35" s="2">
        <v>16</v>
      </c>
      <c r="L35" s="2">
        <v>0</v>
      </c>
      <c r="M35" s="10">
        <v>0</v>
      </c>
      <c r="N35" s="23"/>
      <c r="O35" s="9">
        <v>0</v>
      </c>
      <c r="P35" s="2">
        <v>50</v>
      </c>
      <c r="Q35" s="2">
        <v>0</v>
      </c>
      <c r="R35" s="2">
        <v>0</v>
      </c>
      <c r="S35" s="2">
        <v>0</v>
      </c>
      <c r="T35" s="2">
        <v>-150</v>
      </c>
      <c r="U35" s="2">
        <v>0</v>
      </c>
      <c r="V35" s="2">
        <v>60</v>
      </c>
      <c r="W35" s="2">
        <v>16</v>
      </c>
      <c r="X35" s="2">
        <v>16</v>
      </c>
      <c r="Y35" s="2">
        <v>0</v>
      </c>
      <c r="Z35" s="10">
        <v>0</v>
      </c>
    </row>
    <row r="36" spans="1:26" x14ac:dyDescent="0.25">
      <c r="A36" s="23"/>
      <c r="B36" s="9">
        <v>0</v>
      </c>
      <c r="C36" s="2">
        <v>0</v>
      </c>
      <c r="D36" s="2">
        <v>50</v>
      </c>
      <c r="E36" s="2">
        <v>0</v>
      </c>
      <c r="F36" s="2">
        <v>0</v>
      </c>
      <c r="G36" s="2">
        <v>0</v>
      </c>
      <c r="H36" s="2">
        <v>-150</v>
      </c>
      <c r="I36" s="2">
        <v>60</v>
      </c>
      <c r="J36" s="2">
        <v>24</v>
      </c>
      <c r="K36" s="2">
        <v>0</v>
      </c>
      <c r="L36" s="2">
        <v>24</v>
      </c>
      <c r="M36" s="10">
        <v>0</v>
      </c>
      <c r="N36" s="23"/>
      <c r="O36" s="9">
        <v>0</v>
      </c>
      <c r="P36" s="2">
        <v>0</v>
      </c>
      <c r="Q36" s="2">
        <v>50</v>
      </c>
      <c r="R36" s="2">
        <v>0</v>
      </c>
      <c r="S36" s="2">
        <v>0</v>
      </c>
      <c r="T36" s="2">
        <v>0</v>
      </c>
      <c r="U36" s="2">
        <v>-150</v>
      </c>
      <c r="V36" s="2">
        <v>60</v>
      </c>
      <c r="W36" s="2">
        <v>24</v>
      </c>
      <c r="X36" s="2">
        <v>0</v>
      </c>
      <c r="Y36" s="2">
        <v>24</v>
      </c>
      <c r="Z36" s="10">
        <v>0</v>
      </c>
    </row>
    <row r="37" spans="1:26" x14ac:dyDescent="0.25">
      <c r="A37" s="23"/>
      <c r="B37" s="9">
        <v>0</v>
      </c>
      <c r="C37" s="2">
        <v>0</v>
      </c>
      <c r="D37" s="2">
        <v>0</v>
      </c>
      <c r="E37" s="2">
        <v>50</v>
      </c>
      <c r="F37" s="2">
        <v>0</v>
      </c>
      <c r="G37" s="2">
        <v>0</v>
      </c>
      <c r="H37" s="2">
        <v>0</v>
      </c>
      <c r="I37" s="2">
        <v>-210</v>
      </c>
      <c r="J37" s="2">
        <v>0</v>
      </c>
      <c r="K37" s="2">
        <v>24</v>
      </c>
      <c r="L37" s="2">
        <v>16</v>
      </c>
      <c r="M37" s="10">
        <v>40</v>
      </c>
      <c r="N37" s="23"/>
      <c r="O37" s="9">
        <v>0</v>
      </c>
      <c r="P37" s="2">
        <v>0</v>
      </c>
      <c r="Q37" s="2">
        <v>0</v>
      </c>
      <c r="R37" s="2">
        <v>50</v>
      </c>
      <c r="S37" s="2">
        <v>0</v>
      </c>
      <c r="T37" s="2">
        <v>0</v>
      </c>
      <c r="U37" s="2">
        <v>0</v>
      </c>
      <c r="V37" s="2">
        <v>-210</v>
      </c>
      <c r="W37" s="2">
        <v>0</v>
      </c>
      <c r="X37" s="2">
        <v>24</v>
      </c>
      <c r="Y37" s="2">
        <v>16</v>
      </c>
      <c r="Z37" s="10">
        <v>40</v>
      </c>
    </row>
    <row r="38" spans="1:26" x14ac:dyDescent="0.25">
      <c r="A38" s="23"/>
      <c r="B38" s="9">
        <v>0</v>
      </c>
      <c r="C38" s="2">
        <v>0</v>
      </c>
      <c r="D38" s="2">
        <v>0</v>
      </c>
      <c r="E38" s="2">
        <v>0</v>
      </c>
      <c r="F38" s="2">
        <v>50</v>
      </c>
      <c r="G38" s="2">
        <v>0</v>
      </c>
      <c r="H38" s="2">
        <v>0</v>
      </c>
      <c r="I38" s="2">
        <v>0</v>
      </c>
      <c r="J38" s="2">
        <v>-40</v>
      </c>
      <c r="K38" s="2">
        <v>60</v>
      </c>
      <c r="L38" s="2">
        <v>60</v>
      </c>
      <c r="M38" s="10">
        <v>0</v>
      </c>
      <c r="N38" s="23"/>
      <c r="O38" s="9">
        <v>0</v>
      </c>
      <c r="P38" s="2">
        <v>0</v>
      </c>
      <c r="Q38" s="2">
        <v>0</v>
      </c>
      <c r="R38" s="2">
        <v>0</v>
      </c>
      <c r="S38" s="2">
        <v>50</v>
      </c>
      <c r="T38" s="2">
        <v>0</v>
      </c>
      <c r="U38" s="2">
        <v>0</v>
      </c>
      <c r="V38" s="2">
        <v>0</v>
      </c>
      <c r="W38" s="2">
        <v>-40</v>
      </c>
      <c r="X38" s="2">
        <v>60</v>
      </c>
      <c r="Y38" s="2">
        <v>60</v>
      </c>
      <c r="Z38" s="10">
        <v>0</v>
      </c>
    </row>
    <row r="39" spans="1:26" x14ac:dyDescent="0.25">
      <c r="A39" s="23"/>
      <c r="B39" s="9">
        <v>0</v>
      </c>
      <c r="C39" s="2">
        <v>0</v>
      </c>
      <c r="D39" s="2">
        <v>0</v>
      </c>
      <c r="E39" s="2">
        <v>0</v>
      </c>
      <c r="F39" s="2">
        <v>0</v>
      </c>
      <c r="G39" s="2">
        <v>50</v>
      </c>
      <c r="H39" s="2">
        <v>0</v>
      </c>
      <c r="I39" s="2">
        <v>0</v>
      </c>
      <c r="J39" s="2">
        <v>0</v>
      </c>
      <c r="K39" s="2">
        <v>-100</v>
      </c>
      <c r="L39" s="2">
        <v>0</v>
      </c>
      <c r="M39" s="10">
        <v>60</v>
      </c>
      <c r="N39" s="23"/>
      <c r="O39" s="9">
        <v>0</v>
      </c>
      <c r="P39" s="2">
        <v>0</v>
      </c>
      <c r="Q39" s="2">
        <v>0</v>
      </c>
      <c r="R39" s="2">
        <v>0</v>
      </c>
      <c r="S39" s="2">
        <v>0</v>
      </c>
      <c r="T39" s="2">
        <v>50</v>
      </c>
      <c r="U39" s="2">
        <v>0</v>
      </c>
      <c r="V39" s="2">
        <v>0</v>
      </c>
      <c r="W39" s="2">
        <v>0</v>
      </c>
      <c r="X39" s="2">
        <v>-100</v>
      </c>
      <c r="Y39" s="2">
        <v>0</v>
      </c>
      <c r="Z39" s="10">
        <v>60</v>
      </c>
    </row>
    <row r="40" spans="1:26" x14ac:dyDescent="0.25">
      <c r="A40" s="23"/>
      <c r="B40" s="9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50</v>
      </c>
      <c r="I40" s="2">
        <v>0</v>
      </c>
      <c r="J40" s="2">
        <v>0</v>
      </c>
      <c r="K40" s="2">
        <v>0</v>
      </c>
      <c r="L40" s="2">
        <v>-100</v>
      </c>
      <c r="M40" s="10">
        <v>60</v>
      </c>
      <c r="N40" s="23"/>
      <c r="O40" s="9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50</v>
      </c>
      <c r="V40" s="2">
        <v>0</v>
      </c>
      <c r="W40" s="2">
        <v>0</v>
      </c>
      <c r="X40" s="2">
        <v>0</v>
      </c>
      <c r="Y40" s="2">
        <v>-100</v>
      </c>
      <c r="Z40" s="10">
        <v>60</v>
      </c>
    </row>
    <row r="41" spans="1:26" ht="15.75" thickBot="1" x14ac:dyDescent="0.3">
      <c r="A41" s="23"/>
      <c r="B41" s="11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50</v>
      </c>
      <c r="J41" s="14">
        <v>0</v>
      </c>
      <c r="K41" s="14">
        <v>0</v>
      </c>
      <c r="L41" s="14">
        <v>0</v>
      </c>
      <c r="M41" s="24">
        <v>-160</v>
      </c>
      <c r="N41" s="23"/>
      <c r="O41" s="11">
        <v>1</v>
      </c>
      <c r="P41" s="14">
        <v>1</v>
      </c>
      <c r="Q41" s="14">
        <v>1</v>
      </c>
      <c r="R41" s="14">
        <v>1</v>
      </c>
      <c r="S41" s="14">
        <v>1</v>
      </c>
      <c r="T41" s="14">
        <v>1</v>
      </c>
      <c r="U41" s="14">
        <v>1</v>
      </c>
      <c r="V41" s="14">
        <v>1</v>
      </c>
      <c r="W41" s="14">
        <v>1</v>
      </c>
      <c r="X41" s="14">
        <v>1</v>
      </c>
      <c r="Y41" s="14">
        <v>1</v>
      </c>
      <c r="Z41" s="24">
        <v>1</v>
      </c>
    </row>
    <row r="42" spans="1:26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thickBot="1" x14ac:dyDescent="0.3">
      <c r="B43" s="28" t="s">
        <v>27</v>
      </c>
      <c r="N43" s="28" t="s">
        <v>28</v>
      </c>
      <c r="R43" s="28" t="s">
        <v>30</v>
      </c>
      <c r="Y43" s="3" t="s">
        <v>29</v>
      </c>
      <c r="Z43" s="3">
        <f>MDETERM(O30:Z41)</f>
        <v>-7.2189396115200026E+22</v>
      </c>
    </row>
    <row r="44" spans="1:26" x14ac:dyDescent="0.25">
      <c r="A44" s="29" t="s">
        <v>0</v>
      </c>
      <c r="B44" s="16">
        <f t="array" ref="B44:M55">MINVERSE(O30:Z41)</f>
        <v>-2.1340079781989346E-2</v>
      </c>
      <c r="C44" s="17">
        <v>-1.1973758146038828E-2</v>
      </c>
      <c r="D44" s="17">
        <v>-1.2075969279488756E-2</v>
      </c>
      <c r="E44" s="17">
        <v>-8.5920005847147096E-3</v>
      </c>
      <c r="F44" s="17">
        <v>-3.9909044155494464E-3</v>
      </c>
      <c r="G44" s="17">
        <v>-3.3849968164583132E-3</v>
      </c>
      <c r="H44" s="17">
        <v>-3.6098613100481384E-3</v>
      </c>
      <c r="I44" s="17">
        <v>-3.0039537109570031E-3</v>
      </c>
      <c r="J44" s="17">
        <v>-2.0638472066208385E-4</v>
      </c>
      <c r="K44" s="17">
        <v>-6.0966896880209239E-5</v>
      </c>
      <c r="L44" s="17">
        <v>-1.4541782378187421E-4</v>
      </c>
      <c r="M44" s="25">
        <v>0.13254123167800499</v>
      </c>
      <c r="N44" s="3">
        <f>SUM(B44:M44)</f>
        <v>6.4156938191436294E-2</v>
      </c>
      <c r="P44" s="3">
        <v>0.13254123167800499</v>
      </c>
      <c r="R44" s="3">
        <f t="array" ref="R44:R55">MMULT(B16:M27,P44:P55)</f>
        <v>1.8911568289356326</v>
      </c>
    </row>
    <row r="45" spans="1:26" x14ac:dyDescent="0.25">
      <c r="A45" s="29" t="s">
        <v>1</v>
      </c>
      <c r="B45" s="18">
        <v>-3.618294678060087E-4</v>
      </c>
      <c r="C45" s="19">
        <v>-9.7281511037565251E-3</v>
      </c>
      <c r="D45" s="19">
        <v>-4.4293546554918034E-5</v>
      </c>
      <c r="E45" s="19">
        <v>-3.5282622413289649E-3</v>
      </c>
      <c r="F45" s="19">
        <v>-1.2365905513760593E-3</v>
      </c>
      <c r="G45" s="19">
        <v>-1.8424981504671998E-3</v>
      </c>
      <c r="H45" s="19">
        <v>-5.3801152462365867E-4</v>
      </c>
      <c r="I45" s="19">
        <v>-1.1439191237147981E-3</v>
      </c>
      <c r="J45" s="19">
        <v>3.3645179501488598E-5</v>
      </c>
      <c r="K45" s="19">
        <v>-1.1177264428038413E-4</v>
      </c>
      <c r="L45" s="19">
        <v>1.4541782378187291E-4</v>
      </c>
      <c r="M45" s="26">
        <v>4.3738054178502545E-2</v>
      </c>
      <c r="N45" s="3">
        <f t="shared" ref="N45:N55" si="1">SUM(B45:M45)</f>
        <v>2.5381788827877391E-2</v>
      </c>
      <c r="P45" s="3">
        <v>4.3738054178502545E-2</v>
      </c>
      <c r="R45" s="3">
        <v>6.0387461725311624</v>
      </c>
    </row>
    <row r="46" spans="1:26" x14ac:dyDescent="0.25">
      <c r="A46" s="29" t="s">
        <v>2</v>
      </c>
      <c r="B46" s="18">
        <v>-7.5490368385178132E-4</v>
      </c>
      <c r="C46" s="19">
        <v>-2.4998068460916495E-4</v>
      </c>
      <c r="D46" s="19">
        <v>-1.0019014186352378E-2</v>
      </c>
      <c r="E46" s="19">
        <v>-3.6317382459332926E-3</v>
      </c>
      <c r="F46" s="19">
        <v>-2.0891631282484798E-3</v>
      </c>
      <c r="G46" s="19">
        <v>-9.7833252991472793E-4</v>
      </c>
      <c r="H46" s="19">
        <v>-2.4702062337497903E-3</v>
      </c>
      <c r="I46" s="19">
        <v>-1.3593756354160378E-3</v>
      </c>
      <c r="J46" s="19">
        <v>-2.0563244671989179E-4</v>
      </c>
      <c r="K46" s="19">
        <v>6.0966896880209767E-5</v>
      </c>
      <c r="L46" s="19">
        <v>-2.6659934360010146E-4</v>
      </c>
      <c r="M46" s="26">
        <v>6.6712972219834951E-2</v>
      </c>
      <c r="N46" s="3">
        <f t="shared" si="1"/>
        <v>4.4748992998319512E-2</v>
      </c>
      <c r="P46" s="3">
        <v>6.6712972219834951E-2</v>
      </c>
      <c r="R46" s="3">
        <v>4.9713650243492626</v>
      </c>
    </row>
    <row r="47" spans="1:26" x14ac:dyDescent="0.25">
      <c r="A47" s="29" t="s">
        <v>3</v>
      </c>
      <c r="B47" s="18">
        <v>1.145337523811075E-3</v>
      </c>
      <c r="C47" s="19">
        <v>6.404145245684597E-4</v>
      </c>
      <c r="D47" s="19">
        <v>8.27801602559983E-4</v>
      </c>
      <c r="E47" s="19">
        <v>-5.5594743378591027E-3</v>
      </c>
      <c r="F47" s="19">
        <v>7.5928104599366428E-4</v>
      </c>
      <c r="G47" s="19">
        <v>-3.5154955234009059E-4</v>
      </c>
      <c r="H47" s="19">
        <v>6.0702019241262727E-5</v>
      </c>
      <c r="I47" s="19">
        <v>-1.0501285790924916E-3</v>
      </c>
      <c r="J47" s="19">
        <v>3.7837198788048484E-4</v>
      </c>
      <c r="K47" s="19">
        <v>1.1177264428038425E-4</v>
      </c>
      <c r="L47" s="19">
        <v>2.665993436001008E-4</v>
      </c>
      <c r="M47" s="26">
        <v>1.9302823890870541E-2</v>
      </c>
      <c r="N47" s="3">
        <f t="shared" si="1"/>
        <v>1.653195211351427E-2</v>
      </c>
      <c r="P47" s="3">
        <v>1.9302823890870541E-2</v>
      </c>
      <c r="R47" s="3">
        <v>3.9660294332302404</v>
      </c>
    </row>
    <row r="48" spans="1:26" x14ac:dyDescent="0.25">
      <c r="A48" s="29" t="s">
        <v>4</v>
      </c>
      <c r="B48" s="18">
        <v>-8.8255177574182806E-3</v>
      </c>
      <c r="C48" s="19">
        <v>-5.5735732027723849E-3</v>
      </c>
      <c r="D48" s="19">
        <v>-5.6558288292154237E-3</v>
      </c>
      <c r="E48" s="19">
        <v>-3.8044444986591684E-3</v>
      </c>
      <c r="F48" s="19">
        <v>-1.2232805122552632E-2</v>
      </c>
      <c r="G48" s="19">
        <v>-5.0785271023316746E-3</v>
      </c>
      <c r="H48" s="19">
        <v>-5.2594894805063431E-3</v>
      </c>
      <c r="I48" s="19">
        <v>-2.8671162221901446E-3</v>
      </c>
      <c r="J48" s="19">
        <v>-9.2799532281853431E-4</v>
      </c>
      <c r="K48" s="19">
        <v>-3.5382574082264438E-4</v>
      </c>
      <c r="L48" s="19">
        <v>-5.7416958199588966E-4</v>
      </c>
      <c r="M48" s="26">
        <v>0.17036436825671764</v>
      </c>
      <c r="N48" s="3">
        <f t="shared" si="1"/>
        <v>0.11921107539543452</v>
      </c>
      <c r="P48" s="3">
        <v>0.17036436825671764</v>
      </c>
      <c r="R48" s="3">
        <v>3.4059842473876767</v>
      </c>
    </row>
    <row r="49" spans="1:18" x14ac:dyDescent="0.25">
      <c r="A49" s="29" t="s">
        <v>5</v>
      </c>
      <c r="B49" s="18">
        <v>2.0429244519604393E-3</v>
      </c>
      <c r="C49" s="19">
        <v>-1.2090201026854523E-3</v>
      </c>
      <c r="D49" s="19">
        <v>2.2470546870504257E-3</v>
      </c>
      <c r="E49" s="19">
        <v>3.9567035649416843E-4</v>
      </c>
      <c r="F49" s="19">
        <v>8.8394115936598293E-4</v>
      </c>
      <c r="G49" s="19">
        <v>-6.2703368608549833E-3</v>
      </c>
      <c r="H49" s="19">
        <v>1.3330276765639549E-3</v>
      </c>
      <c r="I49" s="19">
        <v>-1.0593455817522483E-3</v>
      </c>
      <c r="J49" s="19">
        <v>-2.5958902266054977E-4</v>
      </c>
      <c r="K49" s="19">
        <v>-8.3375860465643753E-4</v>
      </c>
      <c r="L49" s="19">
        <v>5.7416958199588803E-4</v>
      </c>
      <c r="M49" s="26">
        <v>5.7949164629722841E-2</v>
      </c>
      <c r="N49" s="3">
        <f t="shared" si="1"/>
        <v>5.5793902370544025E-2</v>
      </c>
      <c r="P49" s="3">
        <v>5.7949164629722841E-2</v>
      </c>
      <c r="R49" s="3">
        <v>4.2576271401955097</v>
      </c>
    </row>
    <row r="50" spans="1:18" x14ac:dyDescent="0.25">
      <c r="A50" s="29" t="s">
        <v>6</v>
      </c>
      <c r="B50" s="18">
        <v>2.5021987302365958E-3</v>
      </c>
      <c r="C50" s="19">
        <v>2.8267920868925633E-3</v>
      </c>
      <c r="D50" s="19">
        <v>-6.6749019796626585E-4</v>
      </c>
      <c r="E50" s="19">
        <v>1.0576633827793361E-3</v>
      </c>
      <c r="F50" s="19">
        <v>7.5927150309627292E-4</v>
      </c>
      <c r="G50" s="19">
        <v>1.4733768877393976E-3</v>
      </c>
      <c r="H50" s="19">
        <v>-6.2140441389500201E-3</v>
      </c>
      <c r="I50" s="19">
        <v>-7.3803399240213305E-4</v>
      </c>
      <c r="J50" s="19">
        <v>-9.6041669434884856E-4</v>
      </c>
      <c r="K50" s="19">
        <v>3.5382574082264519E-4</v>
      </c>
      <c r="L50" s="19">
        <v>-1.3142424351714939E-3</v>
      </c>
      <c r="M50" s="26">
        <v>8.7146361357016158E-2</v>
      </c>
      <c r="N50" s="3">
        <f t="shared" si="1"/>
        <v>8.6225262229744207E-2</v>
      </c>
      <c r="P50" s="3">
        <v>8.7146361357016158E-2</v>
      </c>
      <c r="R50" s="3">
        <v>1.3548574245768763</v>
      </c>
    </row>
    <row r="51" spans="1:18" x14ac:dyDescent="0.25">
      <c r="A51" s="30" t="s">
        <v>7</v>
      </c>
      <c r="B51" s="18">
        <v>2.6410503129261666E-3</v>
      </c>
      <c r="C51" s="19">
        <v>2.3164569562701999E-3</v>
      </c>
      <c r="D51" s="19">
        <v>2.4369200778361789E-3</v>
      </c>
      <c r="E51" s="19">
        <v>7.1176649709057624E-4</v>
      </c>
      <c r="F51" s="19">
        <v>2.392871148614974E-3</v>
      </c>
      <c r="G51" s="19">
        <v>1.6787657639718459E-3</v>
      </c>
      <c r="H51" s="19">
        <v>1.9437846314170016E-3</v>
      </c>
      <c r="I51" s="19">
        <v>-3.5322255151308871E-3</v>
      </c>
      <c r="J51" s="19">
        <v>2.1480010398279301E-3</v>
      </c>
      <c r="K51" s="19">
        <v>8.3375860465643753E-4</v>
      </c>
      <c r="L51" s="19">
        <v>1.3142424351714932E-3</v>
      </c>
      <c r="M51" s="26">
        <v>1.2408958215559641E-2</v>
      </c>
      <c r="N51" s="3">
        <f t="shared" si="1"/>
        <v>2.7294350168211558E-2</v>
      </c>
      <c r="P51" s="3">
        <v>1.2408958215559641E-2</v>
      </c>
      <c r="R51" s="3">
        <v>7.0658532616897567</v>
      </c>
    </row>
    <row r="52" spans="1:18" x14ac:dyDescent="0.25">
      <c r="A52" s="29" t="s">
        <v>12</v>
      </c>
      <c r="B52" s="18">
        <v>5.1125359908958945E-3</v>
      </c>
      <c r="C52" s="19">
        <v>6.7993695225918391E-3</v>
      </c>
      <c r="D52" s="19">
        <v>6.7356548740766919E-3</v>
      </c>
      <c r="E52" s="19">
        <v>7.9848133357446182E-3</v>
      </c>
      <c r="F52" s="19">
        <v>-1.4626068852481749E-3</v>
      </c>
      <c r="G52" s="19">
        <v>2.248426884482881E-3</v>
      </c>
      <c r="H52" s="19">
        <v>2.1082546577495865E-3</v>
      </c>
      <c r="I52" s="19">
        <v>4.3311931893854089E-3</v>
      </c>
      <c r="J52" s="19">
        <v>-1.4616747856377005E-2</v>
      </c>
      <c r="K52" s="19">
        <v>-4.0832426087844048E-3</v>
      </c>
      <c r="L52" s="19">
        <v>-4.2835052475926018E-3</v>
      </c>
      <c r="M52" s="26">
        <v>0.32875714380720367</v>
      </c>
      <c r="N52" s="3">
        <f t="shared" si="1"/>
        <v>0.33963128966412842</v>
      </c>
      <c r="P52" s="3">
        <v>0.32875714380720367</v>
      </c>
      <c r="R52" s="3">
        <v>-10.131586445644192</v>
      </c>
    </row>
    <row r="53" spans="1:18" x14ac:dyDescent="0.25">
      <c r="A53" s="29" t="s">
        <v>8</v>
      </c>
      <c r="B53" s="18">
        <v>5.266659159653876E-3</v>
      </c>
      <c r="C53" s="19">
        <v>3.579825627957937E-3</v>
      </c>
      <c r="D53" s="19">
        <v>5.3304498581194957E-3</v>
      </c>
      <c r="E53" s="19">
        <v>4.0812913964515668E-3</v>
      </c>
      <c r="F53" s="19">
        <v>4.6406339200482987E-3</v>
      </c>
      <c r="G53" s="19">
        <v>9.2960015031722746E-4</v>
      </c>
      <c r="H53" s="19">
        <v>4.780973456672665E-3</v>
      </c>
      <c r="I53" s="19">
        <v>2.5580349250368339E-3</v>
      </c>
      <c r="J53" s="19">
        <v>4.0229556836374617E-3</v>
      </c>
      <c r="K53" s="19">
        <v>-6.510549563955137E-3</v>
      </c>
      <c r="L53" s="19">
        <v>4.2835052475925992E-3</v>
      </c>
      <c r="M53" s="26">
        <v>3.1301261980278876E-2</v>
      </c>
      <c r="N53" s="3">
        <f t="shared" si="1"/>
        <v>6.4264641841811701E-2</v>
      </c>
      <c r="P53" s="3">
        <v>3.1301261980278876E-2</v>
      </c>
      <c r="R53" s="3">
        <v>17.820304061653328</v>
      </c>
    </row>
    <row r="54" spans="1:18" x14ac:dyDescent="0.25">
      <c r="A54" s="29" t="s">
        <v>9</v>
      </c>
      <c r="B54" s="18">
        <v>5.4962962987919551E-3</v>
      </c>
      <c r="C54" s="19">
        <v>5.5977317227469438E-3</v>
      </c>
      <c r="D54" s="19">
        <v>3.8731774156111512E-3</v>
      </c>
      <c r="E54" s="19">
        <v>4.4122879095941517E-3</v>
      </c>
      <c r="F54" s="19">
        <v>4.578299091913444E-3</v>
      </c>
      <c r="G54" s="19">
        <v>4.8014570246144228E-3</v>
      </c>
      <c r="H54" s="19">
        <v>1.0074375489156772E-3</v>
      </c>
      <c r="I54" s="19">
        <v>2.7186907197118914E-3</v>
      </c>
      <c r="J54" s="19">
        <v>3.6725418477933131E-3</v>
      </c>
      <c r="K54" s="19">
        <v>4.0832426087844056E-3</v>
      </c>
      <c r="L54" s="19">
        <v>-6.6607007609910916E-3</v>
      </c>
      <c r="M54" s="26">
        <v>4.5899860343925535E-2</v>
      </c>
      <c r="N54" s="3">
        <f t="shared" si="1"/>
        <v>7.9480321771411788E-2</v>
      </c>
      <c r="P54" s="3">
        <v>4.5899860343925535E-2</v>
      </c>
      <c r="R54" s="3">
        <v>17.425498598057008</v>
      </c>
    </row>
    <row r="55" spans="1:18" ht="15.75" thickBot="1" x14ac:dyDescent="0.3">
      <c r="A55" s="30" t="s">
        <v>10</v>
      </c>
      <c r="B55" s="20">
        <v>7.0753282227894263E-3</v>
      </c>
      <c r="C55" s="21">
        <v>6.9738927988344367E-3</v>
      </c>
      <c r="D55" s="21">
        <v>7.0115375243238048E-3</v>
      </c>
      <c r="E55" s="21">
        <v>6.4724270303408039E-3</v>
      </c>
      <c r="F55" s="21">
        <v>6.9977722339421783E-3</v>
      </c>
      <c r="G55" s="21">
        <v>6.7746143012412004E-3</v>
      </c>
      <c r="H55" s="21">
        <v>6.8574326973178121E-3</v>
      </c>
      <c r="I55" s="21">
        <v>5.146179526521597E-3</v>
      </c>
      <c r="J55" s="21">
        <v>6.9212503249462274E-3</v>
      </c>
      <c r="K55" s="21">
        <v>6.510549563955137E-3</v>
      </c>
      <c r="L55" s="21">
        <v>6.6607007609910916E-3</v>
      </c>
      <c r="M55" s="27">
        <v>3.8777994423624066E-3</v>
      </c>
      <c r="N55" s="3">
        <f t="shared" si="1"/>
        <v>7.7279484427566131E-2</v>
      </c>
      <c r="P55" s="3">
        <v>3.8777994423624066E-3</v>
      </c>
      <c r="R55" s="3">
        <v>4.5079777572966648</v>
      </c>
    </row>
    <row r="56" spans="1:18" x14ac:dyDescent="0.25">
      <c r="N56" s="3">
        <f>SUM(N44:N55)</f>
        <v>0.99999999999999978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topLeftCell="B58" zoomScaleNormal="100" workbookViewId="0">
      <selection activeCell="AD67" sqref="AD67"/>
    </sheetView>
  </sheetViews>
  <sheetFormatPr defaultRowHeight="15" x14ac:dyDescent="0.25"/>
  <cols>
    <col min="1" max="2" width="6.7109375" style="3" customWidth="1"/>
    <col min="3" max="3" width="7.7109375" style="3" customWidth="1"/>
    <col min="4" max="4" width="6.7109375" style="3" customWidth="1"/>
    <col min="5" max="5" width="12.7109375" style="3" customWidth="1"/>
    <col min="6" max="6" width="6.7109375" style="3" customWidth="1"/>
    <col min="7" max="7" width="7.42578125" style="3" customWidth="1"/>
    <col min="8" max="8" width="7.7109375" style="3" customWidth="1"/>
    <col min="9" max="9" width="12.85546875" style="3" customWidth="1"/>
    <col min="10" max="12" width="6.7109375" style="3" customWidth="1"/>
    <col min="13" max="14" width="8.28515625" style="3" customWidth="1"/>
    <col min="15" max="15" width="6.7109375" style="3" customWidth="1"/>
    <col min="16" max="17" width="8.28515625" style="3" customWidth="1"/>
    <col min="18" max="19" width="6.7109375" style="3" customWidth="1"/>
    <col min="20" max="20" width="12.85546875" style="3" bestFit="1" customWidth="1"/>
    <col min="21" max="38" width="6.7109375" style="3" customWidth="1"/>
    <col min="39" max="16384" width="9.140625" style="3"/>
  </cols>
  <sheetData>
    <row r="1" spans="1:23" ht="15.75" thickBot="1" x14ac:dyDescent="0.3">
      <c r="A1" s="23"/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30" t="s">
        <v>7</v>
      </c>
      <c r="J1" s="29" t="s">
        <v>12</v>
      </c>
      <c r="K1" s="29" t="s">
        <v>8</v>
      </c>
      <c r="L1" s="29" t="s">
        <v>9</v>
      </c>
      <c r="M1" s="30" t="s">
        <v>10</v>
      </c>
      <c r="N1" s="30" t="s">
        <v>46</v>
      </c>
      <c r="O1" s="30" t="s">
        <v>47</v>
      </c>
      <c r="P1" s="30" t="s">
        <v>48</v>
      </c>
      <c r="Q1" s="30" t="s">
        <v>49</v>
      </c>
      <c r="R1" s="30" t="s">
        <v>50</v>
      </c>
      <c r="S1" s="30" t="s">
        <v>51</v>
      </c>
      <c r="T1" s="4"/>
    </row>
    <row r="2" spans="1:23" x14ac:dyDescent="0.25">
      <c r="A2" s="29" t="s">
        <v>0</v>
      </c>
      <c r="B2" s="5" t="s">
        <v>15</v>
      </c>
      <c r="C2" s="1">
        <v>0</v>
      </c>
      <c r="D2" s="1">
        <v>0</v>
      </c>
      <c r="E2" s="1">
        <v>0</v>
      </c>
      <c r="F2" s="1" t="s">
        <v>13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6">
        <v>0</v>
      </c>
      <c r="V2" s="33" t="s">
        <v>14</v>
      </c>
      <c r="W2" s="40">
        <v>50</v>
      </c>
    </row>
    <row r="3" spans="1:23" ht="18" x14ac:dyDescent="0.35">
      <c r="A3" s="29" t="s">
        <v>1</v>
      </c>
      <c r="B3" s="9" t="s">
        <v>16</v>
      </c>
      <c r="C3" s="13" t="s">
        <v>17</v>
      </c>
      <c r="D3" s="2">
        <v>0</v>
      </c>
      <c r="E3" s="2">
        <v>0</v>
      </c>
      <c r="F3" s="2">
        <v>0</v>
      </c>
      <c r="G3" s="2" t="s">
        <v>13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>
        <v>0</v>
      </c>
      <c r="V3" s="34" t="s">
        <v>31</v>
      </c>
      <c r="W3" s="41">
        <v>40</v>
      </c>
    </row>
    <row r="4" spans="1:23" ht="18" x14ac:dyDescent="0.35">
      <c r="A4" s="29" t="s">
        <v>2</v>
      </c>
      <c r="B4" s="9" t="s">
        <v>18</v>
      </c>
      <c r="C4" s="2">
        <v>0</v>
      </c>
      <c r="D4" s="13" t="s">
        <v>19</v>
      </c>
      <c r="E4" s="2">
        <v>0</v>
      </c>
      <c r="F4" s="2">
        <v>0</v>
      </c>
      <c r="G4" s="7">
        <v>0</v>
      </c>
      <c r="H4" s="2" t="s">
        <v>13</v>
      </c>
      <c r="I4" s="7">
        <v>0</v>
      </c>
      <c r="J4" s="7">
        <v>0</v>
      </c>
      <c r="K4" s="7">
        <v>0</v>
      </c>
      <c r="L4" s="2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>
        <v>0</v>
      </c>
      <c r="V4" s="35" t="s">
        <v>32</v>
      </c>
      <c r="W4" s="42">
        <v>60</v>
      </c>
    </row>
    <row r="5" spans="1:23" ht="18" x14ac:dyDescent="0.35">
      <c r="A5" s="29" t="s">
        <v>3</v>
      </c>
      <c r="B5" s="9">
        <v>0</v>
      </c>
      <c r="C5" s="2" t="s">
        <v>18</v>
      </c>
      <c r="D5" s="2" t="s">
        <v>16</v>
      </c>
      <c r="E5" s="13" t="s">
        <v>20</v>
      </c>
      <c r="F5" s="2">
        <v>0</v>
      </c>
      <c r="G5" s="7">
        <v>0</v>
      </c>
      <c r="H5" s="7">
        <v>0</v>
      </c>
      <c r="I5" s="2" t="s">
        <v>13</v>
      </c>
      <c r="J5" s="7">
        <v>0</v>
      </c>
      <c r="K5" s="7">
        <v>0</v>
      </c>
      <c r="L5" s="7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10">
        <v>0</v>
      </c>
      <c r="V5" s="36" t="s">
        <v>33</v>
      </c>
      <c r="W5" s="43">
        <v>60</v>
      </c>
    </row>
    <row r="6" spans="1:23" ht="18" x14ac:dyDescent="0.35">
      <c r="A6" s="29" t="s">
        <v>4</v>
      </c>
      <c r="B6" s="9">
        <v>0</v>
      </c>
      <c r="C6" s="2" t="s">
        <v>35</v>
      </c>
      <c r="D6" s="2" t="s">
        <v>36</v>
      </c>
      <c r="E6" s="7">
        <v>0</v>
      </c>
      <c r="F6" s="13" t="s">
        <v>40</v>
      </c>
      <c r="G6" s="7">
        <v>0</v>
      </c>
      <c r="H6" s="7">
        <v>0</v>
      </c>
      <c r="I6" s="7">
        <v>0</v>
      </c>
      <c r="J6" s="2" t="s">
        <v>13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>
        <v>0</v>
      </c>
      <c r="W6" s="44"/>
    </row>
    <row r="7" spans="1:23" ht="18" x14ac:dyDescent="0.35">
      <c r="A7" s="29" t="s">
        <v>5</v>
      </c>
      <c r="B7" s="9">
        <v>0</v>
      </c>
      <c r="C7" s="2">
        <v>0</v>
      </c>
      <c r="D7" s="7">
        <v>0</v>
      </c>
      <c r="E7" s="2" t="s">
        <v>37</v>
      </c>
      <c r="F7" s="2" t="s">
        <v>16</v>
      </c>
      <c r="G7" s="13" t="s">
        <v>22</v>
      </c>
      <c r="H7" s="7">
        <v>0</v>
      </c>
      <c r="I7" s="7">
        <v>0</v>
      </c>
      <c r="J7" s="7">
        <v>0</v>
      </c>
      <c r="K7" s="2" t="s">
        <v>13</v>
      </c>
      <c r="L7" s="7">
        <v>0</v>
      </c>
      <c r="M7" s="7">
        <v>0</v>
      </c>
      <c r="N7" s="2" t="s">
        <v>35</v>
      </c>
      <c r="O7" s="7">
        <v>0</v>
      </c>
      <c r="P7" s="7">
        <v>0</v>
      </c>
      <c r="Q7" s="7">
        <v>0</v>
      </c>
      <c r="R7" s="7">
        <v>0</v>
      </c>
      <c r="S7" s="8">
        <v>0</v>
      </c>
      <c r="U7" s="3" t="s">
        <v>45</v>
      </c>
      <c r="V7" s="32" t="s">
        <v>38</v>
      </c>
      <c r="W7" s="45">
        <f>0.6</f>
        <v>0.6</v>
      </c>
    </row>
    <row r="8" spans="1:23" ht="18" x14ac:dyDescent="0.35">
      <c r="A8" s="29" t="s">
        <v>6</v>
      </c>
      <c r="B8" s="9">
        <v>0</v>
      </c>
      <c r="C8" s="7">
        <v>0</v>
      </c>
      <c r="D8" s="2">
        <v>0</v>
      </c>
      <c r="E8" s="2" t="s">
        <v>35</v>
      </c>
      <c r="F8" s="2" t="s">
        <v>18</v>
      </c>
      <c r="G8" s="7">
        <v>0</v>
      </c>
      <c r="H8" s="13" t="s">
        <v>34</v>
      </c>
      <c r="I8" s="7">
        <v>0</v>
      </c>
      <c r="J8" s="7">
        <v>0</v>
      </c>
      <c r="K8" s="7">
        <v>0</v>
      </c>
      <c r="L8" s="2" t="s">
        <v>13</v>
      </c>
      <c r="M8" s="7">
        <v>0</v>
      </c>
      <c r="N8" s="7">
        <v>0</v>
      </c>
      <c r="O8" s="2" t="s">
        <v>37</v>
      </c>
      <c r="P8" s="7">
        <v>0</v>
      </c>
      <c r="Q8" s="7">
        <v>0</v>
      </c>
      <c r="R8" s="7">
        <v>0</v>
      </c>
      <c r="S8" s="8">
        <v>0</v>
      </c>
      <c r="V8" s="32" t="s">
        <v>39</v>
      </c>
      <c r="W8" s="45">
        <f>1-W7</f>
        <v>0.4</v>
      </c>
    </row>
    <row r="9" spans="1:23" ht="18" x14ac:dyDescent="0.35">
      <c r="A9" s="30" t="s">
        <v>7</v>
      </c>
      <c r="B9" s="9">
        <v>0</v>
      </c>
      <c r="C9" s="7">
        <v>0</v>
      </c>
      <c r="D9" s="7">
        <v>0</v>
      </c>
      <c r="E9" s="2">
        <v>0</v>
      </c>
      <c r="F9" s="7">
        <v>0</v>
      </c>
      <c r="G9" s="2" t="s">
        <v>18</v>
      </c>
      <c r="H9" s="2" t="s">
        <v>16</v>
      </c>
      <c r="I9" s="13" t="s">
        <v>41</v>
      </c>
      <c r="J9" s="7">
        <v>0</v>
      </c>
      <c r="K9" s="7">
        <v>0</v>
      </c>
      <c r="L9" s="7">
        <v>0</v>
      </c>
      <c r="M9" s="2" t="s">
        <v>13</v>
      </c>
      <c r="N9" s="2">
        <v>0</v>
      </c>
      <c r="O9" s="2">
        <v>0</v>
      </c>
      <c r="P9" s="2" t="s">
        <v>21</v>
      </c>
      <c r="Q9" s="2">
        <v>0</v>
      </c>
      <c r="R9" s="2">
        <v>0</v>
      </c>
      <c r="S9" s="10">
        <v>0</v>
      </c>
      <c r="W9" s="44"/>
    </row>
    <row r="10" spans="1:23" ht="18" x14ac:dyDescent="0.35">
      <c r="A10" s="29" t="s">
        <v>12</v>
      </c>
      <c r="B10" s="9">
        <v>0</v>
      </c>
      <c r="C10" s="7">
        <v>0</v>
      </c>
      <c r="D10" s="7">
        <v>0</v>
      </c>
      <c r="E10" s="7">
        <v>0</v>
      </c>
      <c r="F10" s="7">
        <v>0</v>
      </c>
      <c r="G10" s="2" t="s">
        <v>35</v>
      </c>
      <c r="H10" s="2" t="s">
        <v>37</v>
      </c>
      <c r="I10" s="7">
        <v>0</v>
      </c>
      <c r="J10" s="13" t="s">
        <v>42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8">
        <v>0</v>
      </c>
      <c r="U10" s="3" t="s">
        <v>57</v>
      </c>
      <c r="V10" s="32" t="s">
        <v>38</v>
      </c>
      <c r="W10" s="45">
        <f ca="1">RAND()</f>
        <v>0.83439590952596088</v>
      </c>
    </row>
    <row r="11" spans="1:23" ht="18" x14ac:dyDescent="0.35">
      <c r="A11" s="29" t="s">
        <v>8</v>
      </c>
      <c r="B11" s="9">
        <v>0</v>
      </c>
      <c r="C11" s="7">
        <v>0</v>
      </c>
      <c r="D11" s="7">
        <v>0</v>
      </c>
      <c r="E11" s="7">
        <v>0</v>
      </c>
      <c r="F11" s="7">
        <v>0</v>
      </c>
      <c r="G11" s="2">
        <v>0</v>
      </c>
      <c r="H11" s="7">
        <v>0</v>
      </c>
      <c r="I11" s="2" t="s">
        <v>37</v>
      </c>
      <c r="J11" s="2" t="s">
        <v>16</v>
      </c>
      <c r="K11" s="13" t="s">
        <v>23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2" t="s">
        <v>35</v>
      </c>
      <c r="R11" s="7">
        <v>0</v>
      </c>
      <c r="S11" s="8">
        <v>0</v>
      </c>
      <c r="V11" s="32" t="s">
        <v>39</v>
      </c>
      <c r="W11" s="45">
        <f ca="1">1-W10</f>
        <v>0.16560409047403912</v>
      </c>
    </row>
    <row r="12" spans="1:23" ht="18" x14ac:dyDescent="0.35">
      <c r="A12" s="29" t="s">
        <v>9</v>
      </c>
      <c r="B12" s="9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2">
        <v>0</v>
      </c>
      <c r="I12" s="2" t="s">
        <v>35</v>
      </c>
      <c r="J12" s="2" t="s">
        <v>18</v>
      </c>
      <c r="K12" s="7">
        <v>0</v>
      </c>
      <c r="L12" s="13" t="s">
        <v>24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2" t="s">
        <v>37</v>
      </c>
      <c r="S12" s="8">
        <v>0</v>
      </c>
    </row>
    <row r="13" spans="1:23" ht="18" x14ac:dyDescent="0.35">
      <c r="A13" s="30" t="s">
        <v>10</v>
      </c>
      <c r="B13" s="9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2">
        <v>0</v>
      </c>
      <c r="J13" s="7">
        <v>0</v>
      </c>
      <c r="K13" s="2" t="s">
        <v>18</v>
      </c>
      <c r="L13" s="2" t="s">
        <v>16</v>
      </c>
      <c r="M13" s="13" t="s">
        <v>43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0" t="s">
        <v>21</v>
      </c>
    </row>
    <row r="14" spans="1:23" ht="18" x14ac:dyDescent="0.35">
      <c r="A14" s="30" t="s">
        <v>46</v>
      </c>
      <c r="B14" s="9">
        <v>0</v>
      </c>
      <c r="C14" s="2" t="s">
        <v>16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2">
        <v>0</v>
      </c>
      <c r="J14" s="7">
        <v>0</v>
      </c>
      <c r="K14" s="2">
        <v>0</v>
      </c>
      <c r="L14" s="2">
        <v>0</v>
      </c>
      <c r="M14" s="13">
        <v>0</v>
      </c>
      <c r="N14" s="13" t="s">
        <v>17</v>
      </c>
      <c r="O14" s="13">
        <v>0</v>
      </c>
      <c r="P14" s="13">
        <v>0</v>
      </c>
      <c r="Q14" s="2" t="s">
        <v>13</v>
      </c>
      <c r="R14" s="13">
        <v>0</v>
      </c>
      <c r="S14" s="37">
        <v>0</v>
      </c>
    </row>
    <row r="15" spans="1:23" ht="18" x14ac:dyDescent="0.35">
      <c r="A15" s="30" t="s">
        <v>47</v>
      </c>
      <c r="B15" s="9">
        <v>0</v>
      </c>
      <c r="C15" s="7">
        <v>0</v>
      </c>
      <c r="D15" s="2" t="s">
        <v>18</v>
      </c>
      <c r="E15" s="7">
        <v>0</v>
      </c>
      <c r="F15" s="7">
        <v>0</v>
      </c>
      <c r="G15" s="7">
        <v>0</v>
      </c>
      <c r="H15" s="7">
        <v>0</v>
      </c>
      <c r="I15" s="2">
        <v>0</v>
      </c>
      <c r="J15" s="7">
        <v>0</v>
      </c>
      <c r="K15" s="2">
        <v>0</v>
      </c>
      <c r="L15" s="2">
        <v>0</v>
      </c>
      <c r="M15" s="13">
        <v>0</v>
      </c>
      <c r="N15" s="13">
        <v>0</v>
      </c>
      <c r="O15" s="13" t="s">
        <v>19</v>
      </c>
      <c r="P15" s="13">
        <v>0</v>
      </c>
      <c r="Q15" s="13">
        <v>0</v>
      </c>
      <c r="R15" s="2" t="s">
        <v>13</v>
      </c>
      <c r="S15" s="37">
        <v>0</v>
      </c>
    </row>
    <row r="16" spans="1:23" ht="18" x14ac:dyDescent="0.35">
      <c r="A16" s="30" t="s">
        <v>48</v>
      </c>
      <c r="B16" s="9">
        <v>0</v>
      </c>
      <c r="C16" s="7">
        <v>0</v>
      </c>
      <c r="D16" s="7">
        <v>0</v>
      </c>
      <c r="E16" s="2" t="s">
        <v>52</v>
      </c>
      <c r="F16" s="7">
        <v>0</v>
      </c>
      <c r="G16" s="7">
        <v>0</v>
      </c>
      <c r="H16" s="7">
        <v>0</v>
      </c>
      <c r="I16" s="2">
        <v>0</v>
      </c>
      <c r="J16" s="7">
        <v>0</v>
      </c>
      <c r="K16" s="2">
        <v>0</v>
      </c>
      <c r="L16" s="2">
        <v>0</v>
      </c>
      <c r="M16" s="13">
        <v>0</v>
      </c>
      <c r="N16" s="13" t="s">
        <v>53</v>
      </c>
      <c r="O16" s="2" t="s">
        <v>56</v>
      </c>
      <c r="P16" s="13" t="s">
        <v>20</v>
      </c>
      <c r="Q16" s="13">
        <v>0</v>
      </c>
      <c r="R16" s="13">
        <v>0</v>
      </c>
      <c r="S16" s="10" t="s">
        <v>13</v>
      </c>
    </row>
    <row r="17" spans="1:22" ht="18" x14ac:dyDescent="0.35">
      <c r="A17" s="30" t="s">
        <v>49</v>
      </c>
      <c r="B17" s="9">
        <v>0</v>
      </c>
      <c r="C17" s="7">
        <v>0</v>
      </c>
      <c r="D17" s="7">
        <v>0</v>
      </c>
      <c r="E17" s="7">
        <v>0</v>
      </c>
      <c r="F17" s="7">
        <v>0</v>
      </c>
      <c r="G17" s="2" t="s">
        <v>16</v>
      </c>
      <c r="H17" s="7">
        <v>0</v>
      </c>
      <c r="I17" s="2">
        <v>0</v>
      </c>
      <c r="J17" s="7">
        <v>0</v>
      </c>
      <c r="K17" s="2">
        <v>0</v>
      </c>
      <c r="L17" s="2">
        <v>0</v>
      </c>
      <c r="M17" s="13">
        <v>0</v>
      </c>
      <c r="N17" s="13">
        <v>0</v>
      </c>
      <c r="O17" s="13">
        <v>0</v>
      </c>
      <c r="P17" s="13">
        <v>0</v>
      </c>
      <c r="Q17" s="13" t="s">
        <v>54</v>
      </c>
      <c r="R17" s="13">
        <v>0</v>
      </c>
      <c r="S17" s="37">
        <v>0</v>
      </c>
    </row>
    <row r="18" spans="1:22" ht="18" x14ac:dyDescent="0.35">
      <c r="A18" s="30" t="s">
        <v>50</v>
      </c>
      <c r="B18" s="9">
        <v>0</v>
      </c>
      <c r="C18" s="7">
        <v>0</v>
      </c>
      <c r="D18" s="2">
        <v>0</v>
      </c>
      <c r="E18" s="7">
        <v>0</v>
      </c>
      <c r="F18" s="2">
        <v>0</v>
      </c>
      <c r="G18" s="7">
        <v>0</v>
      </c>
      <c r="H18" s="2" t="s">
        <v>18</v>
      </c>
      <c r="I18" s="2">
        <v>0</v>
      </c>
      <c r="J18" s="7">
        <v>0</v>
      </c>
      <c r="K18" s="2">
        <v>0</v>
      </c>
      <c r="L18" s="7">
        <v>0</v>
      </c>
      <c r="M18" s="2">
        <v>0</v>
      </c>
      <c r="N18" s="7">
        <v>0</v>
      </c>
      <c r="O18" s="2">
        <v>0</v>
      </c>
      <c r="P18" s="7">
        <v>0</v>
      </c>
      <c r="Q18" s="2">
        <v>0</v>
      </c>
      <c r="R18" s="13" t="s">
        <v>55</v>
      </c>
      <c r="S18" s="37">
        <v>0</v>
      </c>
    </row>
    <row r="19" spans="1:22" ht="18.75" thickBot="1" x14ac:dyDescent="0.4">
      <c r="A19" s="30" t="s">
        <v>51</v>
      </c>
      <c r="B19" s="11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4" t="s">
        <v>52</v>
      </c>
      <c r="J19" s="12">
        <v>0</v>
      </c>
      <c r="K19" s="14">
        <v>0</v>
      </c>
      <c r="L19" s="14">
        <v>0</v>
      </c>
      <c r="M19" s="39">
        <v>0</v>
      </c>
      <c r="N19" s="39">
        <v>0</v>
      </c>
      <c r="O19" s="39">
        <v>0</v>
      </c>
      <c r="P19" s="39">
        <v>0</v>
      </c>
      <c r="Q19" s="39" t="s">
        <v>53</v>
      </c>
      <c r="R19" s="14" t="s">
        <v>56</v>
      </c>
      <c r="S19" s="15" t="s">
        <v>25</v>
      </c>
    </row>
    <row r="20" spans="1:22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22" ht="15.75" thickBot="1" x14ac:dyDescent="0.3">
      <c r="A21" s="23"/>
      <c r="B21" s="29" t="s">
        <v>0</v>
      </c>
      <c r="C21" s="29" t="s">
        <v>1</v>
      </c>
      <c r="D21" s="29" t="s">
        <v>2</v>
      </c>
      <c r="E21" s="29" t="s">
        <v>3</v>
      </c>
      <c r="F21" s="29" t="s">
        <v>4</v>
      </c>
      <c r="G21" s="29" t="s">
        <v>5</v>
      </c>
      <c r="H21" s="29" t="s">
        <v>6</v>
      </c>
      <c r="I21" s="30" t="s">
        <v>7</v>
      </c>
      <c r="J21" s="29" t="s">
        <v>12</v>
      </c>
      <c r="K21" s="29" t="s">
        <v>8</v>
      </c>
      <c r="L21" s="29" t="s">
        <v>9</v>
      </c>
      <c r="M21" s="30" t="s">
        <v>10</v>
      </c>
      <c r="N21" s="30" t="s">
        <v>46</v>
      </c>
      <c r="O21" s="30" t="s">
        <v>47</v>
      </c>
      <c r="P21" s="30" t="s">
        <v>48</v>
      </c>
      <c r="Q21" s="30" t="s">
        <v>49</v>
      </c>
      <c r="R21" s="30" t="s">
        <v>50</v>
      </c>
      <c r="S21" s="30" t="s">
        <v>51</v>
      </c>
      <c r="T21" s="4" t="s">
        <v>11</v>
      </c>
    </row>
    <row r="22" spans="1:22" x14ac:dyDescent="0.25">
      <c r="A22" s="29" t="s">
        <v>0</v>
      </c>
      <c r="B22" s="5">
        <f>-W2</f>
        <v>-50</v>
      </c>
      <c r="C22" s="1">
        <v>0</v>
      </c>
      <c r="D22" s="1">
        <v>0</v>
      </c>
      <c r="E22" s="1">
        <v>0</v>
      </c>
      <c r="F22" s="1">
        <f>W2</f>
        <v>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6">
        <v>0</v>
      </c>
      <c r="T22" s="3">
        <f>SUM(B22:S22)</f>
        <v>0</v>
      </c>
      <c r="V22" s="28"/>
    </row>
    <row r="23" spans="1:22" ht="18" x14ac:dyDescent="0.35">
      <c r="A23" s="29" t="s">
        <v>1</v>
      </c>
      <c r="B23" s="9">
        <f>W5</f>
        <v>60</v>
      </c>
      <c r="C23" s="13">
        <f>-W5-W2</f>
        <v>-110</v>
      </c>
      <c r="D23" s="2">
        <v>0</v>
      </c>
      <c r="E23" s="2">
        <v>0</v>
      </c>
      <c r="F23" s="2">
        <v>0</v>
      </c>
      <c r="G23" s="2">
        <f>W2</f>
        <v>50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8">
        <v>0</v>
      </c>
      <c r="T23" s="3">
        <f t="shared" ref="T23:T39" si="0">SUM(B23:S23)</f>
        <v>0</v>
      </c>
      <c r="V23" s="28"/>
    </row>
    <row r="24" spans="1:22" ht="18" x14ac:dyDescent="0.35">
      <c r="A24" s="29" t="s">
        <v>2</v>
      </c>
      <c r="B24" s="9">
        <f>W4</f>
        <v>60</v>
      </c>
      <c r="C24" s="2">
        <v>0</v>
      </c>
      <c r="D24" s="13">
        <f>-W4-W2</f>
        <v>-110</v>
      </c>
      <c r="E24" s="2">
        <v>0</v>
      </c>
      <c r="F24" s="2">
        <v>0</v>
      </c>
      <c r="G24" s="7">
        <v>0</v>
      </c>
      <c r="H24" s="2">
        <f>W2</f>
        <v>50</v>
      </c>
      <c r="I24" s="7">
        <v>0</v>
      </c>
      <c r="J24" s="7">
        <v>0</v>
      </c>
      <c r="K24" s="7">
        <v>0</v>
      </c>
      <c r="L24" s="2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8">
        <v>0</v>
      </c>
      <c r="T24" s="3">
        <f t="shared" si="0"/>
        <v>0</v>
      </c>
      <c r="V24" s="28"/>
    </row>
    <row r="25" spans="1:22" ht="18" x14ac:dyDescent="0.35">
      <c r="A25" s="29" t="s">
        <v>3</v>
      </c>
      <c r="B25" s="9">
        <v>0</v>
      </c>
      <c r="C25" s="2">
        <f>W4</f>
        <v>60</v>
      </c>
      <c r="D25" s="2">
        <f>W5</f>
        <v>60</v>
      </c>
      <c r="E25" s="13">
        <f>-W4-W5-W2</f>
        <v>-170</v>
      </c>
      <c r="F25" s="2">
        <v>0</v>
      </c>
      <c r="G25" s="7">
        <v>0</v>
      </c>
      <c r="H25" s="7">
        <v>0</v>
      </c>
      <c r="I25" s="2">
        <f>W2</f>
        <v>50</v>
      </c>
      <c r="J25" s="7">
        <v>0</v>
      </c>
      <c r="K25" s="7">
        <v>0</v>
      </c>
      <c r="L25" s="7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10">
        <v>0</v>
      </c>
      <c r="T25" s="3">
        <f t="shared" si="0"/>
        <v>0</v>
      </c>
      <c r="V25" s="28"/>
    </row>
    <row r="26" spans="1:22" ht="18" x14ac:dyDescent="0.35">
      <c r="A26" s="29" t="s">
        <v>4</v>
      </c>
      <c r="B26" s="9">
        <v>0</v>
      </c>
      <c r="C26" s="2">
        <f>W3*W8</f>
        <v>16</v>
      </c>
      <c r="D26" s="2">
        <f>W3*W7</f>
        <v>24</v>
      </c>
      <c r="E26" s="7">
        <v>0</v>
      </c>
      <c r="F26" s="13">
        <f>-W3-W2</f>
        <v>-90</v>
      </c>
      <c r="G26" s="7">
        <v>0</v>
      </c>
      <c r="H26" s="7">
        <v>0</v>
      </c>
      <c r="I26" s="7">
        <v>0</v>
      </c>
      <c r="J26" s="2">
        <f>W2</f>
        <v>50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8">
        <v>0</v>
      </c>
      <c r="T26" s="3">
        <f t="shared" si="0"/>
        <v>0</v>
      </c>
    </row>
    <row r="27" spans="1:22" ht="18" x14ac:dyDescent="0.35">
      <c r="A27" s="29" t="s">
        <v>5</v>
      </c>
      <c r="B27" s="9">
        <v>0</v>
      </c>
      <c r="C27" s="2">
        <v>0</v>
      </c>
      <c r="D27" s="7">
        <v>0</v>
      </c>
      <c r="E27" s="2">
        <f>W3*W7</f>
        <v>24</v>
      </c>
      <c r="F27" s="2">
        <f>W5</f>
        <v>60</v>
      </c>
      <c r="G27" s="13">
        <f>-W3-W5-W2</f>
        <v>-150</v>
      </c>
      <c r="H27" s="7">
        <v>0</v>
      </c>
      <c r="I27" s="7">
        <v>0</v>
      </c>
      <c r="J27" s="7">
        <v>0</v>
      </c>
      <c r="K27" s="2">
        <f>W2</f>
        <v>50</v>
      </c>
      <c r="L27" s="7">
        <v>0</v>
      </c>
      <c r="M27" s="7">
        <v>0</v>
      </c>
      <c r="N27" s="2">
        <f>W3*W8</f>
        <v>16</v>
      </c>
      <c r="O27" s="7">
        <v>0</v>
      </c>
      <c r="P27" s="7">
        <v>0</v>
      </c>
      <c r="Q27" s="7">
        <v>0</v>
      </c>
      <c r="R27" s="7">
        <v>0</v>
      </c>
      <c r="S27" s="8">
        <v>0</v>
      </c>
      <c r="T27" s="3">
        <f t="shared" si="0"/>
        <v>0</v>
      </c>
    </row>
    <row r="28" spans="1:22" ht="18" x14ac:dyDescent="0.35">
      <c r="A28" s="29" t="s">
        <v>6</v>
      </c>
      <c r="B28" s="9">
        <v>0</v>
      </c>
      <c r="C28" s="7">
        <v>0</v>
      </c>
      <c r="D28" s="2">
        <v>0</v>
      </c>
      <c r="E28" s="2">
        <f>W3*W8</f>
        <v>16</v>
      </c>
      <c r="F28" s="2">
        <f>W4</f>
        <v>60</v>
      </c>
      <c r="G28" s="7">
        <v>0</v>
      </c>
      <c r="H28" s="13">
        <f>-W3-W4-W2</f>
        <v>-150</v>
      </c>
      <c r="I28" s="7">
        <v>0</v>
      </c>
      <c r="J28" s="7">
        <v>0</v>
      </c>
      <c r="K28" s="7">
        <v>0</v>
      </c>
      <c r="L28" s="2">
        <f>W2</f>
        <v>50</v>
      </c>
      <c r="M28" s="7">
        <v>0</v>
      </c>
      <c r="N28" s="7">
        <v>0</v>
      </c>
      <c r="O28" s="2">
        <f>W3*W7</f>
        <v>24</v>
      </c>
      <c r="P28" s="7">
        <v>0</v>
      </c>
      <c r="Q28" s="7">
        <v>0</v>
      </c>
      <c r="R28" s="7">
        <v>0</v>
      </c>
      <c r="S28" s="8">
        <v>0</v>
      </c>
      <c r="T28" s="3">
        <f t="shared" si="0"/>
        <v>0</v>
      </c>
    </row>
    <row r="29" spans="1:22" ht="18" x14ac:dyDescent="0.35">
      <c r="A29" s="30" t="s">
        <v>7</v>
      </c>
      <c r="B29" s="9">
        <v>0</v>
      </c>
      <c r="C29" s="7">
        <v>0</v>
      </c>
      <c r="D29" s="7">
        <v>0</v>
      </c>
      <c r="E29" s="2">
        <v>0</v>
      </c>
      <c r="F29" s="7">
        <v>0</v>
      </c>
      <c r="G29" s="2">
        <f>W4</f>
        <v>60</v>
      </c>
      <c r="H29" s="2">
        <f>W5</f>
        <v>60</v>
      </c>
      <c r="I29" s="13">
        <f>-W3-W4-W5-W2</f>
        <v>-210</v>
      </c>
      <c r="J29" s="7">
        <v>0</v>
      </c>
      <c r="K29" s="7">
        <v>0</v>
      </c>
      <c r="L29" s="7">
        <v>0</v>
      </c>
      <c r="M29" s="2">
        <f>W2</f>
        <v>50</v>
      </c>
      <c r="N29" s="2">
        <v>0</v>
      </c>
      <c r="O29" s="2">
        <v>0</v>
      </c>
      <c r="P29" s="2">
        <f>W3</f>
        <v>40</v>
      </c>
      <c r="Q29" s="2">
        <v>0</v>
      </c>
      <c r="R29" s="2">
        <v>0</v>
      </c>
      <c r="S29" s="10">
        <v>0</v>
      </c>
      <c r="T29" s="3">
        <f t="shared" si="0"/>
        <v>0</v>
      </c>
    </row>
    <row r="30" spans="1:22" ht="18" x14ac:dyDescent="0.35">
      <c r="A30" s="29" t="s">
        <v>12</v>
      </c>
      <c r="B30" s="9">
        <v>0</v>
      </c>
      <c r="C30" s="7">
        <v>0</v>
      </c>
      <c r="D30" s="7">
        <v>0</v>
      </c>
      <c r="E30" s="7">
        <v>0</v>
      </c>
      <c r="F30" s="7">
        <v>0</v>
      </c>
      <c r="G30" s="2">
        <f>W3*W8</f>
        <v>16</v>
      </c>
      <c r="H30" s="2">
        <f>W3*W7</f>
        <v>24</v>
      </c>
      <c r="I30" s="7">
        <v>0</v>
      </c>
      <c r="J30" s="13">
        <f>-W3</f>
        <v>-40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8">
        <v>0</v>
      </c>
      <c r="T30" s="3">
        <f t="shared" si="0"/>
        <v>0</v>
      </c>
    </row>
    <row r="31" spans="1:22" ht="18" x14ac:dyDescent="0.35">
      <c r="A31" s="29" t="s">
        <v>8</v>
      </c>
      <c r="B31" s="9">
        <v>0</v>
      </c>
      <c r="C31" s="7">
        <v>0</v>
      </c>
      <c r="D31" s="7">
        <v>0</v>
      </c>
      <c r="E31" s="7">
        <v>0</v>
      </c>
      <c r="F31" s="7">
        <v>0</v>
      </c>
      <c r="G31" s="2">
        <v>0</v>
      </c>
      <c r="H31" s="7">
        <v>0</v>
      </c>
      <c r="I31" s="2">
        <f>W3*W7</f>
        <v>24</v>
      </c>
      <c r="J31" s="2">
        <f>W5</f>
        <v>60</v>
      </c>
      <c r="K31" s="13">
        <f>-W3-W5</f>
        <v>-100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2">
        <f>W3*W8</f>
        <v>16</v>
      </c>
      <c r="R31" s="7">
        <v>0</v>
      </c>
      <c r="S31" s="8">
        <v>0</v>
      </c>
      <c r="T31" s="3">
        <f t="shared" si="0"/>
        <v>0</v>
      </c>
    </row>
    <row r="32" spans="1:22" ht="18" x14ac:dyDescent="0.35">
      <c r="A32" s="29" t="s">
        <v>9</v>
      </c>
      <c r="B32" s="9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2">
        <v>0</v>
      </c>
      <c r="I32" s="2">
        <f>W3*W8</f>
        <v>16</v>
      </c>
      <c r="J32" s="2">
        <f>W4</f>
        <v>60</v>
      </c>
      <c r="K32" s="7">
        <v>0</v>
      </c>
      <c r="L32" s="13">
        <f>-W3-W4</f>
        <v>-100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2">
        <f>W3*W7</f>
        <v>24</v>
      </c>
      <c r="S32" s="8">
        <v>0</v>
      </c>
      <c r="T32" s="3">
        <f t="shared" si="0"/>
        <v>0</v>
      </c>
    </row>
    <row r="33" spans="1:38" ht="18" x14ac:dyDescent="0.35">
      <c r="A33" s="30" t="s">
        <v>10</v>
      </c>
      <c r="B33" s="9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2">
        <v>0</v>
      </c>
      <c r="J33" s="7">
        <v>0</v>
      </c>
      <c r="K33" s="2">
        <f>W4</f>
        <v>60</v>
      </c>
      <c r="L33" s="2">
        <f>W5</f>
        <v>60</v>
      </c>
      <c r="M33" s="13">
        <f>-W3-W4-W5</f>
        <v>-160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0">
        <f>W3</f>
        <v>40</v>
      </c>
      <c r="T33" s="3">
        <f t="shared" si="0"/>
        <v>0</v>
      </c>
    </row>
    <row r="34" spans="1:38" ht="18" x14ac:dyDescent="0.35">
      <c r="A34" s="30" t="s">
        <v>46</v>
      </c>
      <c r="B34" s="9">
        <v>0</v>
      </c>
      <c r="C34" s="2">
        <f>W5</f>
        <v>60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2">
        <v>0</v>
      </c>
      <c r="J34" s="7">
        <v>0</v>
      </c>
      <c r="K34" s="2">
        <v>0</v>
      </c>
      <c r="L34" s="2">
        <v>0</v>
      </c>
      <c r="M34" s="13">
        <v>0</v>
      </c>
      <c r="N34" s="13">
        <f>-W5-W2</f>
        <v>-110</v>
      </c>
      <c r="O34" s="13">
        <v>0</v>
      </c>
      <c r="P34" s="13">
        <v>0</v>
      </c>
      <c r="Q34" s="2">
        <f>W2</f>
        <v>50</v>
      </c>
      <c r="R34" s="13">
        <v>0</v>
      </c>
      <c r="S34" s="37">
        <v>0</v>
      </c>
      <c r="T34" s="3">
        <f t="shared" si="0"/>
        <v>0</v>
      </c>
    </row>
    <row r="35" spans="1:38" ht="18" x14ac:dyDescent="0.35">
      <c r="A35" s="30" t="s">
        <v>47</v>
      </c>
      <c r="B35" s="9">
        <v>0</v>
      </c>
      <c r="C35" s="7">
        <v>0</v>
      </c>
      <c r="D35" s="2">
        <f>W4</f>
        <v>60</v>
      </c>
      <c r="E35" s="7">
        <v>0</v>
      </c>
      <c r="F35" s="7">
        <v>0</v>
      </c>
      <c r="G35" s="7">
        <v>0</v>
      </c>
      <c r="H35" s="7">
        <v>0</v>
      </c>
      <c r="I35" s="2">
        <v>0</v>
      </c>
      <c r="J35" s="7">
        <v>0</v>
      </c>
      <c r="K35" s="2">
        <v>0</v>
      </c>
      <c r="L35" s="2">
        <v>0</v>
      </c>
      <c r="M35" s="13">
        <v>0</v>
      </c>
      <c r="N35" s="13">
        <v>0</v>
      </c>
      <c r="O35" s="13">
        <f>-W4-W2</f>
        <v>-110</v>
      </c>
      <c r="P35" s="13">
        <v>0</v>
      </c>
      <c r="Q35" s="13">
        <v>0</v>
      </c>
      <c r="R35" s="2">
        <f>W2</f>
        <v>50</v>
      </c>
      <c r="S35" s="37">
        <v>0</v>
      </c>
      <c r="T35" s="3">
        <f t="shared" si="0"/>
        <v>0</v>
      </c>
    </row>
    <row r="36" spans="1:38" ht="18" x14ac:dyDescent="0.35">
      <c r="A36" s="30" t="s">
        <v>48</v>
      </c>
      <c r="B36" s="9">
        <v>0</v>
      </c>
      <c r="C36" s="7">
        <v>0</v>
      </c>
      <c r="D36" s="7">
        <v>0</v>
      </c>
      <c r="E36" s="2">
        <f>W4*W7+W5*W8</f>
        <v>60</v>
      </c>
      <c r="F36" s="7">
        <v>0</v>
      </c>
      <c r="G36" s="7">
        <v>0</v>
      </c>
      <c r="H36" s="7">
        <v>0</v>
      </c>
      <c r="I36" s="2">
        <v>0</v>
      </c>
      <c r="J36" s="7">
        <v>0</v>
      </c>
      <c r="K36" s="2">
        <v>0</v>
      </c>
      <c r="L36" s="2">
        <v>0</v>
      </c>
      <c r="M36" s="13">
        <v>0</v>
      </c>
      <c r="N36" s="13">
        <f>W4*W8</f>
        <v>24</v>
      </c>
      <c r="O36" s="2">
        <f>W5*W7</f>
        <v>36</v>
      </c>
      <c r="P36" s="13">
        <f>-W4-W5-W2</f>
        <v>-170</v>
      </c>
      <c r="Q36" s="13">
        <v>0</v>
      </c>
      <c r="R36" s="13">
        <v>0</v>
      </c>
      <c r="S36" s="10">
        <f>W2</f>
        <v>50</v>
      </c>
      <c r="T36" s="3">
        <f t="shared" si="0"/>
        <v>0</v>
      </c>
    </row>
    <row r="37" spans="1:38" x14ac:dyDescent="0.25">
      <c r="A37" s="30" t="s">
        <v>49</v>
      </c>
      <c r="B37" s="9">
        <v>0</v>
      </c>
      <c r="C37" s="7">
        <v>0</v>
      </c>
      <c r="D37" s="7">
        <v>0</v>
      </c>
      <c r="E37" s="7">
        <v>0</v>
      </c>
      <c r="F37" s="7">
        <v>0</v>
      </c>
      <c r="G37" s="2">
        <f>W5</f>
        <v>60</v>
      </c>
      <c r="H37" s="7">
        <v>0</v>
      </c>
      <c r="I37" s="2">
        <v>0</v>
      </c>
      <c r="J37" s="7">
        <v>0</v>
      </c>
      <c r="K37" s="2">
        <v>0</v>
      </c>
      <c r="L37" s="2">
        <v>0</v>
      </c>
      <c r="M37" s="13">
        <v>0</v>
      </c>
      <c r="N37" s="13">
        <v>0</v>
      </c>
      <c r="O37" s="13">
        <v>0</v>
      </c>
      <c r="P37" s="13">
        <v>0</v>
      </c>
      <c r="Q37" s="13">
        <f>-W5</f>
        <v>-60</v>
      </c>
      <c r="R37" s="13">
        <v>0</v>
      </c>
      <c r="S37" s="37">
        <v>0</v>
      </c>
      <c r="T37" s="3">
        <f t="shared" si="0"/>
        <v>0</v>
      </c>
    </row>
    <row r="38" spans="1:38" ht="18" x14ac:dyDescent="0.35">
      <c r="A38" s="30" t="s">
        <v>50</v>
      </c>
      <c r="B38" s="9">
        <v>0</v>
      </c>
      <c r="C38" s="7">
        <v>0</v>
      </c>
      <c r="D38" s="2">
        <v>0</v>
      </c>
      <c r="E38" s="7">
        <v>0</v>
      </c>
      <c r="F38" s="2">
        <v>0</v>
      </c>
      <c r="G38" s="7">
        <v>0</v>
      </c>
      <c r="H38" s="2">
        <f>W4</f>
        <v>60</v>
      </c>
      <c r="I38" s="2">
        <v>0</v>
      </c>
      <c r="J38" s="7">
        <v>0</v>
      </c>
      <c r="K38" s="2">
        <v>0</v>
      </c>
      <c r="L38" s="7">
        <v>0</v>
      </c>
      <c r="M38" s="2">
        <v>0</v>
      </c>
      <c r="N38" s="7">
        <v>0</v>
      </c>
      <c r="O38" s="2">
        <v>0</v>
      </c>
      <c r="P38" s="7">
        <v>0</v>
      </c>
      <c r="Q38" s="2">
        <v>0</v>
      </c>
      <c r="R38" s="13">
        <f>-W4</f>
        <v>-60</v>
      </c>
      <c r="S38" s="37">
        <v>0</v>
      </c>
      <c r="T38" s="3">
        <f t="shared" si="0"/>
        <v>0</v>
      </c>
    </row>
    <row r="39" spans="1:38" ht="18.75" thickBot="1" x14ac:dyDescent="0.4">
      <c r="A39" s="30" t="s">
        <v>51</v>
      </c>
      <c r="B39" s="11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4">
        <f>W4*W7+W5*W8</f>
        <v>60</v>
      </c>
      <c r="J39" s="12">
        <v>0</v>
      </c>
      <c r="K39" s="14">
        <v>0</v>
      </c>
      <c r="L39" s="14">
        <v>0</v>
      </c>
      <c r="M39" s="39">
        <v>0</v>
      </c>
      <c r="N39" s="39">
        <v>0</v>
      </c>
      <c r="O39" s="39">
        <v>0</v>
      </c>
      <c r="P39" s="39">
        <v>0</v>
      </c>
      <c r="Q39" s="39">
        <f>W4*W8</f>
        <v>24</v>
      </c>
      <c r="R39" s="14">
        <f>W5*W7</f>
        <v>36</v>
      </c>
      <c r="S39" s="15">
        <f>-W4-W5</f>
        <v>-120</v>
      </c>
      <c r="T39" s="3">
        <f t="shared" si="0"/>
        <v>0</v>
      </c>
    </row>
    <row r="40" spans="1:38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</row>
    <row r="41" spans="1:38" ht="15.75" thickBot="1" x14ac:dyDescent="0.3">
      <c r="A41" s="23"/>
      <c r="B41" s="31" t="s">
        <v>26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</row>
    <row r="42" spans="1:38" x14ac:dyDescent="0.25">
      <c r="A42" s="23"/>
      <c r="B42" s="22">
        <f t="array" ref="B42:S59">TRANSPOSE(B22:S39)</f>
        <v>-50</v>
      </c>
      <c r="C42" s="1">
        <v>60</v>
      </c>
      <c r="D42" s="1">
        <v>60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6">
        <v>0</v>
      </c>
      <c r="T42" s="23"/>
      <c r="U42" s="22">
        <v>-50</v>
      </c>
      <c r="V42" s="1">
        <v>60</v>
      </c>
      <c r="W42" s="1">
        <v>60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46">
        <v>0</v>
      </c>
    </row>
    <row r="43" spans="1:38" x14ac:dyDescent="0.25">
      <c r="A43" s="23"/>
      <c r="B43" s="9">
        <v>0</v>
      </c>
      <c r="C43" s="2">
        <v>-110</v>
      </c>
      <c r="D43" s="2">
        <v>0</v>
      </c>
      <c r="E43" s="2">
        <v>60</v>
      </c>
      <c r="F43" s="2">
        <v>16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60</v>
      </c>
      <c r="O43" s="2">
        <v>0</v>
      </c>
      <c r="P43" s="2">
        <v>0</v>
      </c>
      <c r="Q43" s="2">
        <v>0</v>
      </c>
      <c r="R43" s="2">
        <v>0</v>
      </c>
      <c r="S43" s="10">
        <v>0</v>
      </c>
      <c r="T43" s="23"/>
      <c r="U43" s="9">
        <v>0</v>
      </c>
      <c r="V43" s="2">
        <v>-110</v>
      </c>
      <c r="W43" s="2">
        <v>0</v>
      </c>
      <c r="X43" s="2">
        <v>60</v>
      </c>
      <c r="Y43" s="2">
        <v>16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19">
        <v>60</v>
      </c>
      <c r="AH43" s="19">
        <v>0</v>
      </c>
      <c r="AI43" s="19">
        <v>0</v>
      </c>
      <c r="AJ43" s="19">
        <v>0</v>
      </c>
      <c r="AK43" s="19">
        <v>0</v>
      </c>
      <c r="AL43" s="47">
        <v>0</v>
      </c>
    </row>
    <row r="44" spans="1:38" x14ac:dyDescent="0.25">
      <c r="A44" s="23"/>
      <c r="B44" s="9">
        <v>0</v>
      </c>
      <c r="C44" s="2">
        <v>0</v>
      </c>
      <c r="D44" s="2">
        <v>-110</v>
      </c>
      <c r="E44" s="2">
        <v>60</v>
      </c>
      <c r="F44" s="2">
        <v>24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60</v>
      </c>
      <c r="P44" s="2">
        <v>0</v>
      </c>
      <c r="Q44" s="2">
        <v>0</v>
      </c>
      <c r="R44" s="2">
        <v>0</v>
      </c>
      <c r="S44" s="10">
        <v>0</v>
      </c>
      <c r="T44" s="23"/>
      <c r="U44" s="9">
        <v>0</v>
      </c>
      <c r="V44" s="2">
        <v>0</v>
      </c>
      <c r="W44" s="2">
        <v>-110</v>
      </c>
      <c r="X44" s="2">
        <v>60</v>
      </c>
      <c r="Y44" s="2">
        <v>24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19">
        <v>0</v>
      </c>
      <c r="AH44" s="19">
        <v>60</v>
      </c>
      <c r="AI44" s="19">
        <v>0</v>
      </c>
      <c r="AJ44" s="19">
        <v>0</v>
      </c>
      <c r="AK44" s="19">
        <v>0</v>
      </c>
      <c r="AL44" s="47">
        <v>0</v>
      </c>
    </row>
    <row r="45" spans="1:38" x14ac:dyDescent="0.25">
      <c r="A45" s="23"/>
      <c r="B45" s="9">
        <v>0</v>
      </c>
      <c r="C45" s="2">
        <v>0</v>
      </c>
      <c r="D45" s="2">
        <v>0</v>
      </c>
      <c r="E45" s="2">
        <v>-170</v>
      </c>
      <c r="F45" s="2">
        <v>0</v>
      </c>
      <c r="G45" s="2">
        <v>24</v>
      </c>
      <c r="H45" s="2">
        <v>16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60</v>
      </c>
      <c r="Q45" s="2">
        <v>0</v>
      </c>
      <c r="R45" s="2">
        <v>0</v>
      </c>
      <c r="S45" s="10">
        <v>0</v>
      </c>
      <c r="T45" s="23"/>
      <c r="U45" s="9">
        <v>0</v>
      </c>
      <c r="V45" s="2">
        <v>0</v>
      </c>
      <c r="W45" s="2">
        <v>0</v>
      </c>
      <c r="X45" s="2">
        <v>-170</v>
      </c>
      <c r="Y45" s="2">
        <v>0</v>
      </c>
      <c r="Z45" s="2">
        <v>24</v>
      </c>
      <c r="AA45" s="2">
        <v>16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19">
        <v>0</v>
      </c>
      <c r="AH45" s="19">
        <v>0</v>
      </c>
      <c r="AI45" s="19">
        <v>60</v>
      </c>
      <c r="AJ45" s="19">
        <v>0</v>
      </c>
      <c r="AK45" s="19">
        <v>0</v>
      </c>
      <c r="AL45" s="47">
        <v>0</v>
      </c>
    </row>
    <row r="46" spans="1:38" x14ac:dyDescent="0.25">
      <c r="A46" s="23"/>
      <c r="B46" s="9">
        <v>50</v>
      </c>
      <c r="C46" s="2">
        <v>0</v>
      </c>
      <c r="D46" s="2">
        <v>0</v>
      </c>
      <c r="E46" s="2">
        <v>0</v>
      </c>
      <c r="F46" s="2">
        <v>-90</v>
      </c>
      <c r="G46" s="2">
        <v>60</v>
      </c>
      <c r="H46" s="2">
        <v>60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10">
        <v>0</v>
      </c>
      <c r="T46" s="23"/>
      <c r="U46" s="9">
        <v>50</v>
      </c>
      <c r="V46" s="2">
        <v>0</v>
      </c>
      <c r="W46" s="2">
        <v>0</v>
      </c>
      <c r="X46" s="2">
        <v>0</v>
      </c>
      <c r="Y46" s="2">
        <v>-90</v>
      </c>
      <c r="Z46" s="2">
        <v>60</v>
      </c>
      <c r="AA46" s="2">
        <v>60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47">
        <v>0</v>
      </c>
    </row>
    <row r="47" spans="1:38" x14ac:dyDescent="0.25">
      <c r="A47" s="23"/>
      <c r="B47" s="9">
        <v>0</v>
      </c>
      <c r="C47" s="2">
        <v>50</v>
      </c>
      <c r="D47" s="2">
        <v>0</v>
      </c>
      <c r="E47" s="2">
        <v>0</v>
      </c>
      <c r="F47" s="2">
        <v>0</v>
      </c>
      <c r="G47" s="2">
        <v>-150</v>
      </c>
      <c r="H47" s="2">
        <v>0</v>
      </c>
      <c r="I47" s="2">
        <v>60</v>
      </c>
      <c r="J47" s="2">
        <v>16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60</v>
      </c>
      <c r="R47" s="2">
        <v>0</v>
      </c>
      <c r="S47" s="10">
        <v>0</v>
      </c>
      <c r="T47" s="23"/>
      <c r="U47" s="9">
        <v>0</v>
      </c>
      <c r="V47" s="2">
        <v>50</v>
      </c>
      <c r="W47" s="2">
        <v>0</v>
      </c>
      <c r="X47" s="2">
        <v>0</v>
      </c>
      <c r="Y47" s="2">
        <v>0</v>
      </c>
      <c r="Z47" s="2">
        <v>-150</v>
      </c>
      <c r="AA47" s="2">
        <v>0</v>
      </c>
      <c r="AB47" s="2">
        <v>60</v>
      </c>
      <c r="AC47" s="2">
        <v>16</v>
      </c>
      <c r="AD47" s="2">
        <v>0</v>
      </c>
      <c r="AE47" s="2">
        <v>0</v>
      </c>
      <c r="AF47" s="2">
        <v>0</v>
      </c>
      <c r="AG47" s="19">
        <v>0</v>
      </c>
      <c r="AH47" s="19">
        <v>0</v>
      </c>
      <c r="AI47" s="19">
        <v>0</v>
      </c>
      <c r="AJ47" s="19">
        <v>60</v>
      </c>
      <c r="AK47" s="19">
        <v>0</v>
      </c>
      <c r="AL47" s="47">
        <v>0</v>
      </c>
    </row>
    <row r="48" spans="1:38" x14ac:dyDescent="0.25">
      <c r="A48" s="23"/>
      <c r="B48" s="9">
        <v>0</v>
      </c>
      <c r="C48" s="2">
        <v>0</v>
      </c>
      <c r="D48" s="2">
        <v>50</v>
      </c>
      <c r="E48" s="2">
        <v>0</v>
      </c>
      <c r="F48" s="2">
        <v>0</v>
      </c>
      <c r="G48" s="2">
        <v>0</v>
      </c>
      <c r="H48" s="2">
        <v>-150</v>
      </c>
      <c r="I48" s="2">
        <v>60</v>
      </c>
      <c r="J48" s="2">
        <v>24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60</v>
      </c>
      <c r="S48" s="10">
        <v>0</v>
      </c>
      <c r="T48" s="23"/>
      <c r="U48" s="9">
        <v>0</v>
      </c>
      <c r="V48" s="2">
        <v>0</v>
      </c>
      <c r="W48" s="2">
        <v>50</v>
      </c>
      <c r="X48" s="2">
        <v>0</v>
      </c>
      <c r="Y48" s="2">
        <v>0</v>
      </c>
      <c r="Z48" s="2">
        <v>0</v>
      </c>
      <c r="AA48" s="2">
        <v>-150</v>
      </c>
      <c r="AB48" s="2">
        <v>60</v>
      </c>
      <c r="AC48" s="2">
        <v>24</v>
      </c>
      <c r="AD48" s="2">
        <v>0</v>
      </c>
      <c r="AE48" s="2">
        <v>0</v>
      </c>
      <c r="AF48" s="2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60</v>
      </c>
      <c r="AL48" s="47">
        <v>0</v>
      </c>
    </row>
    <row r="49" spans="1:38" x14ac:dyDescent="0.25">
      <c r="A49" s="23"/>
      <c r="B49" s="9">
        <v>0</v>
      </c>
      <c r="C49" s="2">
        <v>0</v>
      </c>
      <c r="D49" s="2">
        <v>0</v>
      </c>
      <c r="E49" s="2">
        <v>50</v>
      </c>
      <c r="F49" s="2">
        <v>0</v>
      </c>
      <c r="G49" s="2">
        <v>0</v>
      </c>
      <c r="H49" s="2">
        <v>0</v>
      </c>
      <c r="I49" s="2">
        <v>-210</v>
      </c>
      <c r="J49" s="2">
        <v>0</v>
      </c>
      <c r="K49" s="2">
        <v>24</v>
      </c>
      <c r="L49" s="2">
        <v>16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10">
        <v>60</v>
      </c>
      <c r="T49" s="23"/>
      <c r="U49" s="9">
        <v>0</v>
      </c>
      <c r="V49" s="2">
        <v>0</v>
      </c>
      <c r="W49" s="2">
        <v>0</v>
      </c>
      <c r="X49" s="2">
        <v>50</v>
      </c>
      <c r="Y49" s="2">
        <v>0</v>
      </c>
      <c r="Z49" s="2">
        <v>0</v>
      </c>
      <c r="AA49" s="2">
        <v>0</v>
      </c>
      <c r="AB49" s="2">
        <v>-210</v>
      </c>
      <c r="AC49" s="2">
        <v>0</v>
      </c>
      <c r="AD49" s="2">
        <v>24</v>
      </c>
      <c r="AE49" s="2">
        <v>16</v>
      </c>
      <c r="AF49" s="2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47">
        <v>60</v>
      </c>
    </row>
    <row r="50" spans="1:38" x14ac:dyDescent="0.25">
      <c r="A50" s="23"/>
      <c r="B50" s="9">
        <v>0</v>
      </c>
      <c r="C50" s="2">
        <v>0</v>
      </c>
      <c r="D50" s="2">
        <v>0</v>
      </c>
      <c r="E50" s="2">
        <v>0</v>
      </c>
      <c r="F50" s="2">
        <v>50</v>
      </c>
      <c r="G50" s="2">
        <v>0</v>
      </c>
      <c r="H50" s="2">
        <v>0</v>
      </c>
      <c r="I50" s="2">
        <v>0</v>
      </c>
      <c r="J50" s="2">
        <v>-40</v>
      </c>
      <c r="K50" s="2">
        <v>60</v>
      </c>
      <c r="L50" s="2">
        <v>60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10">
        <v>0</v>
      </c>
      <c r="T50" s="23"/>
      <c r="U50" s="9">
        <v>0</v>
      </c>
      <c r="V50" s="2">
        <v>0</v>
      </c>
      <c r="W50" s="2">
        <v>0</v>
      </c>
      <c r="X50" s="2">
        <v>0</v>
      </c>
      <c r="Y50" s="2">
        <v>50</v>
      </c>
      <c r="Z50" s="2">
        <v>0</v>
      </c>
      <c r="AA50" s="2">
        <v>0</v>
      </c>
      <c r="AB50" s="2">
        <v>0</v>
      </c>
      <c r="AC50" s="2">
        <v>-40</v>
      </c>
      <c r="AD50" s="2">
        <v>60</v>
      </c>
      <c r="AE50" s="2">
        <v>60</v>
      </c>
      <c r="AF50" s="2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47">
        <v>0</v>
      </c>
    </row>
    <row r="51" spans="1:38" x14ac:dyDescent="0.25">
      <c r="A51" s="23"/>
      <c r="B51" s="9">
        <v>0</v>
      </c>
      <c r="C51" s="2">
        <v>0</v>
      </c>
      <c r="D51" s="2">
        <v>0</v>
      </c>
      <c r="E51" s="2">
        <v>0</v>
      </c>
      <c r="F51" s="2">
        <v>0</v>
      </c>
      <c r="G51" s="2">
        <v>50</v>
      </c>
      <c r="H51" s="2">
        <v>0</v>
      </c>
      <c r="I51" s="2">
        <v>0</v>
      </c>
      <c r="J51" s="2">
        <v>0</v>
      </c>
      <c r="K51" s="2">
        <v>-100</v>
      </c>
      <c r="L51" s="2">
        <v>0</v>
      </c>
      <c r="M51" s="2">
        <v>60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10">
        <v>0</v>
      </c>
      <c r="T51" s="23"/>
      <c r="U51" s="9">
        <v>0</v>
      </c>
      <c r="V51" s="2">
        <v>0</v>
      </c>
      <c r="W51" s="2">
        <v>0</v>
      </c>
      <c r="X51" s="2">
        <v>0</v>
      </c>
      <c r="Y51" s="2">
        <v>0</v>
      </c>
      <c r="Z51" s="2">
        <v>50</v>
      </c>
      <c r="AA51" s="2">
        <v>0</v>
      </c>
      <c r="AB51" s="2">
        <v>0</v>
      </c>
      <c r="AC51" s="2">
        <v>0</v>
      </c>
      <c r="AD51" s="2">
        <v>-100</v>
      </c>
      <c r="AE51" s="2">
        <v>0</v>
      </c>
      <c r="AF51" s="2">
        <v>60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47">
        <v>0</v>
      </c>
    </row>
    <row r="52" spans="1:38" x14ac:dyDescent="0.25">
      <c r="A52" s="23"/>
      <c r="B52" s="9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50</v>
      </c>
      <c r="I52" s="2">
        <v>0</v>
      </c>
      <c r="J52" s="2">
        <v>0</v>
      </c>
      <c r="K52" s="2">
        <v>0</v>
      </c>
      <c r="L52" s="2">
        <v>-100</v>
      </c>
      <c r="M52" s="2">
        <v>60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10">
        <v>0</v>
      </c>
      <c r="T52" s="23"/>
      <c r="U52" s="9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50</v>
      </c>
      <c r="AB52" s="2">
        <v>0</v>
      </c>
      <c r="AC52" s="2">
        <v>0</v>
      </c>
      <c r="AD52" s="2">
        <v>0</v>
      </c>
      <c r="AE52" s="2">
        <v>-100</v>
      </c>
      <c r="AF52" s="2">
        <v>60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47">
        <v>0</v>
      </c>
    </row>
    <row r="53" spans="1:38" x14ac:dyDescent="0.25">
      <c r="A53" s="23"/>
      <c r="B53" s="9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50</v>
      </c>
      <c r="J53" s="2">
        <v>0</v>
      </c>
      <c r="K53" s="2">
        <v>0</v>
      </c>
      <c r="L53" s="2">
        <v>0</v>
      </c>
      <c r="M53" s="2">
        <v>-160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10">
        <v>0</v>
      </c>
      <c r="T53" s="23"/>
      <c r="U53" s="9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50</v>
      </c>
      <c r="AC53" s="2">
        <v>0</v>
      </c>
      <c r="AD53" s="2">
        <v>0</v>
      </c>
      <c r="AE53" s="2">
        <v>0</v>
      </c>
      <c r="AF53" s="2">
        <v>-160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47">
        <v>0</v>
      </c>
    </row>
    <row r="54" spans="1:38" x14ac:dyDescent="0.25">
      <c r="A54" s="23"/>
      <c r="B54" s="9">
        <v>0</v>
      </c>
      <c r="C54" s="2">
        <v>0</v>
      </c>
      <c r="D54" s="2">
        <v>0</v>
      </c>
      <c r="E54" s="2">
        <v>0</v>
      </c>
      <c r="F54" s="2">
        <v>0</v>
      </c>
      <c r="G54" s="2">
        <v>16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-110</v>
      </c>
      <c r="O54" s="2">
        <v>0</v>
      </c>
      <c r="P54" s="2">
        <v>24</v>
      </c>
      <c r="Q54" s="2">
        <v>0</v>
      </c>
      <c r="R54" s="2">
        <v>0</v>
      </c>
      <c r="S54" s="10">
        <v>0</v>
      </c>
      <c r="T54" s="23"/>
      <c r="U54" s="9">
        <v>0</v>
      </c>
      <c r="V54" s="2">
        <v>0</v>
      </c>
      <c r="W54" s="2">
        <v>0</v>
      </c>
      <c r="X54" s="2">
        <v>0</v>
      </c>
      <c r="Y54" s="2">
        <v>0</v>
      </c>
      <c r="Z54" s="2">
        <v>16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19">
        <v>-110</v>
      </c>
      <c r="AH54" s="19">
        <v>0</v>
      </c>
      <c r="AI54" s="19">
        <v>24</v>
      </c>
      <c r="AJ54" s="19">
        <v>0</v>
      </c>
      <c r="AK54" s="19">
        <v>0</v>
      </c>
      <c r="AL54" s="47">
        <v>0</v>
      </c>
    </row>
    <row r="55" spans="1:38" x14ac:dyDescent="0.25">
      <c r="A55" s="23"/>
      <c r="B55" s="9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24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-110</v>
      </c>
      <c r="P55" s="2">
        <v>36</v>
      </c>
      <c r="Q55" s="2">
        <v>0</v>
      </c>
      <c r="R55" s="2">
        <v>0</v>
      </c>
      <c r="S55" s="10">
        <v>0</v>
      </c>
      <c r="T55" s="23"/>
      <c r="U55" s="9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24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19">
        <v>0</v>
      </c>
      <c r="AH55" s="19">
        <v>-110</v>
      </c>
      <c r="AI55" s="19">
        <v>36</v>
      </c>
      <c r="AJ55" s="19">
        <v>0</v>
      </c>
      <c r="AK55" s="19">
        <v>0</v>
      </c>
      <c r="AL55" s="47">
        <v>0</v>
      </c>
    </row>
    <row r="56" spans="1:38" x14ac:dyDescent="0.25">
      <c r="A56" s="23"/>
      <c r="B56" s="9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40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-170</v>
      </c>
      <c r="Q56" s="2">
        <v>0</v>
      </c>
      <c r="R56" s="2">
        <v>0</v>
      </c>
      <c r="S56" s="10">
        <v>0</v>
      </c>
      <c r="T56" s="23"/>
      <c r="U56" s="9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40</v>
      </c>
      <c r="AC56" s="2">
        <v>0</v>
      </c>
      <c r="AD56" s="2">
        <v>0</v>
      </c>
      <c r="AE56" s="2">
        <v>0</v>
      </c>
      <c r="AF56" s="2">
        <v>0</v>
      </c>
      <c r="AG56" s="19">
        <v>0</v>
      </c>
      <c r="AH56" s="19">
        <v>0</v>
      </c>
      <c r="AI56" s="19">
        <v>-170</v>
      </c>
      <c r="AJ56" s="19">
        <v>0</v>
      </c>
      <c r="AK56" s="19">
        <v>0</v>
      </c>
      <c r="AL56" s="47">
        <v>0</v>
      </c>
    </row>
    <row r="57" spans="1:38" x14ac:dyDescent="0.25">
      <c r="A57" s="23"/>
      <c r="B57" s="9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16</v>
      </c>
      <c r="L57" s="2">
        <v>0</v>
      </c>
      <c r="M57" s="2">
        <v>0</v>
      </c>
      <c r="N57" s="2">
        <v>50</v>
      </c>
      <c r="O57" s="2">
        <v>0</v>
      </c>
      <c r="P57" s="2">
        <v>0</v>
      </c>
      <c r="Q57" s="2">
        <v>-60</v>
      </c>
      <c r="R57" s="2">
        <v>0</v>
      </c>
      <c r="S57" s="10">
        <v>24</v>
      </c>
      <c r="T57" s="23"/>
      <c r="U57" s="9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16</v>
      </c>
      <c r="AE57" s="2">
        <v>0</v>
      </c>
      <c r="AF57" s="2">
        <v>0</v>
      </c>
      <c r="AG57" s="19">
        <v>50</v>
      </c>
      <c r="AH57" s="19">
        <v>0</v>
      </c>
      <c r="AI57" s="19">
        <v>0</v>
      </c>
      <c r="AJ57" s="19">
        <v>-60</v>
      </c>
      <c r="AK57" s="19">
        <v>0</v>
      </c>
      <c r="AL57" s="47">
        <v>24</v>
      </c>
    </row>
    <row r="58" spans="1:38" x14ac:dyDescent="0.25">
      <c r="A58" s="23"/>
      <c r="B58" s="9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24</v>
      </c>
      <c r="M58" s="2">
        <v>0</v>
      </c>
      <c r="N58" s="2">
        <v>0</v>
      </c>
      <c r="O58" s="2">
        <v>50</v>
      </c>
      <c r="P58" s="2">
        <v>0</v>
      </c>
      <c r="Q58" s="2">
        <v>0</v>
      </c>
      <c r="R58" s="2">
        <v>-60</v>
      </c>
      <c r="S58" s="10">
        <v>36</v>
      </c>
      <c r="T58" s="23"/>
      <c r="U58" s="9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24</v>
      </c>
      <c r="AF58" s="2">
        <v>0</v>
      </c>
      <c r="AG58" s="19">
        <v>0</v>
      </c>
      <c r="AH58" s="19">
        <v>50</v>
      </c>
      <c r="AI58" s="19">
        <v>0</v>
      </c>
      <c r="AJ58" s="19">
        <v>0</v>
      </c>
      <c r="AK58" s="19">
        <v>-60</v>
      </c>
      <c r="AL58" s="47">
        <v>36</v>
      </c>
    </row>
    <row r="59" spans="1:38" ht="15.75" thickBot="1" x14ac:dyDescent="0.3">
      <c r="A59" s="23"/>
      <c r="B59" s="11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40</v>
      </c>
      <c r="N59" s="14">
        <v>0</v>
      </c>
      <c r="O59" s="14">
        <v>0</v>
      </c>
      <c r="P59" s="14">
        <v>50</v>
      </c>
      <c r="Q59" s="14">
        <v>0</v>
      </c>
      <c r="R59" s="14">
        <v>0</v>
      </c>
      <c r="S59" s="24">
        <v>-120</v>
      </c>
      <c r="T59" s="23"/>
      <c r="U59" s="11">
        <v>1</v>
      </c>
      <c r="V59" s="14">
        <v>1</v>
      </c>
      <c r="W59" s="14">
        <v>1</v>
      </c>
      <c r="X59" s="14">
        <v>1</v>
      </c>
      <c r="Y59" s="14">
        <v>1</v>
      </c>
      <c r="Z59" s="14">
        <v>1</v>
      </c>
      <c r="AA59" s="14">
        <v>1</v>
      </c>
      <c r="AB59" s="14">
        <v>1</v>
      </c>
      <c r="AC59" s="14">
        <v>1</v>
      </c>
      <c r="AD59" s="14">
        <v>1</v>
      </c>
      <c r="AE59" s="14">
        <v>1</v>
      </c>
      <c r="AF59" s="14">
        <v>1</v>
      </c>
      <c r="AG59" s="14">
        <v>1</v>
      </c>
      <c r="AH59" s="14">
        <v>1</v>
      </c>
      <c r="AI59" s="14">
        <v>1</v>
      </c>
      <c r="AJ59" s="14">
        <v>1</v>
      </c>
      <c r="AK59" s="14">
        <v>1</v>
      </c>
      <c r="AL59" s="48">
        <v>1</v>
      </c>
    </row>
    <row r="60" spans="1:38" x14ac:dyDescent="0.25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8" ht="15.75" thickBot="1" x14ac:dyDescent="0.3">
      <c r="B61" s="28" t="s">
        <v>27</v>
      </c>
      <c r="T61" s="28" t="s">
        <v>28</v>
      </c>
      <c r="X61" s="28" t="s">
        <v>30</v>
      </c>
      <c r="AK61" s="3" t="s">
        <v>29</v>
      </c>
      <c r="AL61" s="3">
        <f>MDETERM(U42:AL59)</f>
        <v>-6.5709469644687274E+34</v>
      </c>
    </row>
    <row r="62" spans="1:38" x14ac:dyDescent="0.25">
      <c r="B62" s="16">
        <f t="array" ref="B62:S79">MINVERSE(U42:AL59)</f>
        <v>-2.1681018738918648E-2</v>
      </c>
      <c r="C62" s="17">
        <v>-1.1943255046470515E-2</v>
      </c>
      <c r="D62" s="17">
        <v>-1.1862907281708244E-2</v>
      </c>
      <c r="E62" s="17">
        <v>-8.1440013303758652E-3</v>
      </c>
      <c r="F62" s="17">
        <v>-3.858750852388656E-3</v>
      </c>
      <c r="G62" s="17">
        <v>-2.4356707290027393E-3</v>
      </c>
      <c r="H62" s="17">
        <v>-2.2589056465257772E-3</v>
      </c>
      <c r="I62" s="17">
        <v>-1.2999418429334216E-3</v>
      </c>
      <c r="J62" s="17">
        <v>3.9255346232094896E-4</v>
      </c>
      <c r="K62" s="17">
        <v>9.1306905697910803E-4</v>
      </c>
      <c r="L62" s="17">
        <v>1.0098165067860395E-3</v>
      </c>
      <c r="M62" s="49">
        <v>1.4016233718713001E-3</v>
      </c>
      <c r="N62" s="49">
        <v>-5.8068490500328895E-3</v>
      </c>
      <c r="O62" s="49">
        <v>-5.6826752317639421E-3</v>
      </c>
      <c r="P62" s="49">
        <v>-4.2570244687843671E-3</v>
      </c>
      <c r="Q62" s="49">
        <v>-6.2089396777774278E-4</v>
      </c>
      <c r="R62" s="49">
        <v>-4.4412888530076701E-4</v>
      </c>
      <c r="S62" s="25">
        <v>0.10888660567350011</v>
      </c>
      <c r="T62" s="3">
        <f>SUM(B62:S62)</f>
        <v>3.2307644999473945E-2</v>
      </c>
      <c r="V62" s="3">
        <v>0.10888660567350011</v>
      </c>
      <c r="X62" s="3">
        <f t="array" ref="X62:X79">MMULT(B22:S39,V62:V79)</f>
        <v>2.3358702874560864</v>
      </c>
    </row>
    <row r="63" spans="1:38" x14ac:dyDescent="0.25">
      <c r="B63" s="18">
        <v>-4.9348988813445211E-4</v>
      </c>
      <c r="C63" s="19">
        <v>-9.5949149359722038E-3</v>
      </c>
      <c r="D63" s="19">
        <v>-1.1486306500854301E-4</v>
      </c>
      <c r="E63" s="19">
        <v>-3.3541024906166778E-3</v>
      </c>
      <c r="F63" s="19">
        <v>-1.2279757162586061E-3</v>
      </c>
      <c r="G63" s="19">
        <v>-1.2511108215016483E-3</v>
      </c>
      <c r="H63" s="19">
        <v>-3.9499670538160615E-4</v>
      </c>
      <c r="I63" s="19">
        <v>-4.8670069504395437E-4</v>
      </c>
      <c r="J63" s="19">
        <v>1.8066493332556798E-4</v>
      </c>
      <c r="K63" s="19">
        <v>2.5658741955648901E-4</v>
      </c>
      <c r="L63" s="19">
        <v>4.4986771918362884E-4</v>
      </c>
      <c r="M63" s="38">
        <v>4.94447498316339E-4</v>
      </c>
      <c r="N63" s="38">
        <v>-5.1902051786851602E-3</v>
      </c>
      <c r="O63" s="38">
        <v>3.6987498553140184E-4</v>
      </c>
      <c r="P63" s="38">
        <v>-1.6221840167065077E-3</v>
      </c>
      <c r="Q63" s="38">
        <v>-6.3903929806485816E-4</v>
      </c>
      <c r="R63" s="38">
        <v>2.1707481805518876E-4</v>
      </c>
      <c r="S63" s="26">
        <v>3.6724291406207525E-2</v>
      </c>
      <c r="T63" s="3">
        <f t="shared" ref="T63:T79" si="1">SUM(B63:S63)</f>
        <v>1.4323225968801919E-2</v>
      </c>
      <c r="V63" s="3">
        <v>3.6724291406207525E-2</v>
      </c>
      <c r="X63" s="3">
        <v>5.3088315298999689</v>
      </c>
    </row>
    <row r="64" spans="1:38" x14ac:dyDescent="0.25">
      <c r="B64" s="18">
        <v>-9.0735906096441716E-4</v>
      </c>
      <c r="C64" s="19">
        <v>-3.5779760275322507E-4</v>
      </c>
      <c r="D64" s="19">
        <v>-9.7708930030816592E-3</v>
      </c>
      <c r="E64" s="19">
        <v>-3.4325652846965431E-3</v>
      </c>
      <c r="F64" s="19">
        <v>-1.9876499940652739E-3</v>
      </c>
      <c r="G64" s="19">
        <v>-7.7861478600063433E-4</v>
      </c>
      <c r="H64" s="19">
        <v>-1.4874246667232083E-3</v>
      </c>
      <c r="I64" s="19">
        <v>-5.9658417406723029E-4</v>
      </c>
      <c r="J64" s="19">
        <v>1.464629519418895E-4</v>
      </c>
      <c r="K64" s="19">
        <v>5.043034612594344E-4</v>
      </c>
      <c r="L64" s="19">
        <v>3.9164603647140402E-4</v>
      </c>
      <c r="M64" s="38">
        <v>6.7357197824307778E-4</v>
      </c>
      <c r="N64" s="38">
        <v>3.5116430365775226E-4</v>
      </c>
      <c r="O64" s="38">
        <v>-5.1054376786680193E-3</v>
      </c>
      <c r="P64" s="38">
        <v>-1.9253363739471317E-3</v>
      </c>
      <c r="Q64" s="38">
        <v>1.2162765825007248E-4</v>
      </c>
      <c r="R64" s="38">
        <v>-5.8718222247249453E-4</v>
      </c>
      <c r="S64" s="26">
        <v>5.4014546655042572E-2</v>
      </c>
      <c r="T64" s="3">
        <f t="shared" si="1"/>
        <v>2.9266478197426369E-2</v>
      </c>
      <c r="V64" s="3">
        <v>5.4014546655042572E-2</v>
      </c>
      <c r="X64" s="3">
        <v>4.9096479178166685</v>
      </c>
    </row>
    <row r="65" spans="2:24" x14ac:dyDescent="0.25">
      <c r="B65" s="18">
        <v>8.6685559866628032E-4</v>
      </c>
      <c r="C65" s="19">
        <v>4.1411681388168163E-4</v>
      </c>
      <c r="D65" s="19">
        <v>5.9104108129798565E-4</v>
      </c>
      <c r="E65" s="19">
        <v>-5.5248666644120677E-3</v>
      </c>
      <c r="F65" s="19">
        <v>5.2595308292711625E-4</v>
      </c>
      <c r="G65" s="19">
        <v>-4.7007224359899469E-4</v>
      </c>
      <c r="H65" s="19">
        <v>-8.0838855283131767E-5</v>
      </c>
      <c r="I65" s="19">
        <v>-3.3163864895579046E-4</v>
      </c>
      <c r="J65" s="19">
        <v>1.8959593406447724E-4</v>
      </c>
      <c r="K65" s="19">
        <v>1.7485765234825985E-4</v>
      </c>
      <c r="L65" s="19">
        <v>2.799258123552223E-4</v>
      </c>
      <c r="M65" s="38">
        <v>2.7707583543229311E-4</v>
      </c>
      <c r="N65" s="38">
        <v>2.9629812662764583E-4</v>
      </c>
      <c r="O65" s="38">
        <v>5.6972653990738562E-4</v>
      </c>
      <c r="P65" s="38">
        <v>-1.6872091976590379E-3</v>
      </c>
      <c r="Q65" s="38">
        <v>-1.8598681381636029E-4</v>
      </c>
      <c r="R65" s="38">
        <v>2.0324657449950485E-4</v>
      </c>
      <c r="S65" s="26">
        <v>1.7045125786958115E-2</v>
      </c>
      <c r="T65" s="3">
        <f t="shared" si="1"/>
        <v>1.3153206415240586E-2</v>
      </c>
      <c r="V65" s="3">
        <v>1.7045125786958115E-2</v>
      </c>
      <c r="X65" s="3">
        <v>3.1294307983065606</v>
      </c>
    </row>
    <row r="66" spans="2:24" x14ac:dyDescent="0.25">
      <c r="B66" s="18">
        <v>-8.5259469838054099E-3</v>
      </c>
      <c r="C66" s="19">
        <v>-5.040864096258953E-3</v>
      </c>
      <c r="D66" s="19">
        <v>-5.011471518158582E-3</v>
      </c>
      <c r="E66" s="19">
        <v>-3.0016106567763243E-3</v>
      </c>
      <c r="F66" s="19">
        <v>-1.1638027212257861E-2</v>
      </c>
      <c r="G66" s="19">
        <v>-3.9708448596556048E-3</v>
      </c>
      <c r="H66" s="19">
        <v>-3.9061811878348426E-3</v>
      </c>
      <c r="I66" s="19">
        <v>-1.2547537241908847E-3</v>
      </c>
      <c r="J66" s="19">
        <v>-4.194637099758972E-5</v>
      </c>
      <c r="K66" s="19">
        <v>1.0093402507372763E-3</v>
      </c>
      <c r="L66" s="19">
        <v>1.0150442563672515E-3</v>
      </c>
      <c r="M66" s="38">
        <v>1.7316692615555762E-3</v>
      </c>
      <c r="N66" s="38">
        <v>-1.9610915256076749E-3</v>
      </c>
      <c r="O66" s="38">
        <v>-1.9156666321798544E-3</v>
      </c>
      <c r="P66" s="38">
        <v>-8.2660484327656326E-4</v>
      </c>
      <c r="Q66" s="38">
        <v>-1.377444669278582E-3</v>
      </c>
      <c r="R66" s="38">
        <v>-1.3127809974577995E-3</v>
      </c>
      <c r="S66" s="26">
        <v>0.15560401142262184</v>
      </c>
      <c r="T66" s="3">
        <f t="shared" si="1"/>
        <v>0.10957482991354543</v>
      </c>
      <c r="V66" s="3">
        <v>0.15560401142262184</v>
      </c>
      <c r="X66" s="3">
        <v>3.2826558761819555</v>
      </c>
    </row>
    <row r="67" spans="2:24" x14ac:dyDescent="0.25">
      <c r="B67" s="18">
        <v>2.3481794076781613E-3</v>
      </c>
      <c r="C67" s="19">
        <v>-9.5184061546727276E-4</v>
      </c>
      <c r="D67" s="19">
        <v>2.6400400687246637E-3</v>
      </c>
      <c r="E67" s="19">
        <v>7.5641052448245584E-4</v>
      </c>
      <c r="F67" s="19">
        <v>1.2220565100090389E-3</v>
      </c>
      <c r="G67" s="19">
        <v>-6.0379875409108941E-3</v>
      </c>
      <c r="H67" s="19">
        <v>1.8641499643113465E-3</v>
      </c>
      <c r="I67" s="19">
        <v>-5.8016645833763251E-4</v>
      </c>
      <c r="J67" s="19">
        <v>1.1094858430884925E-4</v>
      </c>
      <c r="K67" s="19">
        <v>-3.2553763743769381E-4</v>
      </c>
      <c r="L67" s="19">
        <v>1.209424537054394E-3</v>
      </c>
      <c r="M67" s="38">
        <v>6.8337099287785793E-4</v>
      </c>
      <c r="N67" s="38">
        <v>-2.3252898335204136E-3</v>
      </c>
      <c r="O67" s="38">
        <v>3.2257984965943882E-3</v>
      </c>
      <c r="P67" s="38">
        <v>9.5301509544300873E-4</v>
      </c>
      <c r="Q67" s="38">
        <v>-5.0995517928533012E-3</v>
      </c>
      <c r="R67" s="38">
        <v>2.802585712368947E-3</v>
      </c>
      <c r="S67" s="26">
        <v>5.6306144883455783E-2</v>
      </c>
      <c r="T67" s="3">
        <f t="shared" si="1"/>
        <v>5.8801750898781688E-2</v>
      </c>
      <c r="V67" s="3">
        <v>5.6306144883455783E-2</v>
      </c>
      <c r="X67" s="3">
        <v>2.9569387446859414</v>
      </c>
    </row>
    <row r="68" spans="2:24" x14ac:dyDescent="0.25">
      <c r="B68" s="18">
        <v>2.9304157323792593E-3</v>
      </c>
      <c r="C68" s="19">
        <v>3.3432570098042721E-3</v>
      </c>
      <c r="D68" s="19">
        <v>-2.7149127787233479E-4</v>
      </c>
      <c r="E68" s="19">
        <v>1.5278412656662777E-3</v>
      </c>
      <c r="F68" s="19">
        <v>1.203195048594714E-3</v>
      </c>
      <c r="G68" s="19">
        <v>2.1114458589297684E-3</v>
      </c>
      <c r="H68" s="19">
        <v>-5.8410003739587961E-3</v>
      </c>
      <c r="I68" s="19">
        <v>-2.1867925883750991E-4</v>
      </c>
      <c r="J68" s="19">
        <v>-5.0099602607269129E-4</v>
      </c>
      <c r="K68" s="19">
        <v>1.0786571327276848E-3</v>
      </c>
      <c r="L68" s="19">
        <v>-5.2837190815854926E-4</v>
      </c>
      <c r="M68" s="38">
        <v>7.4611342289608975E-4</v>
      </c>
      <c r="N68" s="38">
        <v>4.222693420136309E-3</v>
      </c>
      <c r="O68" s="38">
        <v>-1.3637357517275524E-3</v>
      </c>
      <c r="P68" s="38">
        <v>1.3545980302957855E-3</v>
      </c>
      <c r="Q68" s="38">
        <v>3.5507964287502134E-3</v>
      </c>
      <c r="R68" s="38">
        <v>-4.4016498041383407E-3</v>
      </c>
      <c r="S68" s="26">
        <v>8.6361034189226887E-2</v>
      </c>
      <c r="T68" s="3">
        <f t="shared" si="1"/>
        <v>9.5304123138641478E-2</v>
      </c>
      <c r="V68" s="3">
        <v>8.6361034189226887E-2</v>
      </c>
      <c r="X68" s="3">
        <v>-0.60313832047430416</v>
      </c>
    </row>
    <row r="69" spans="2:24" x14ac:dyDescent="0.25">
      <c r="B69" s="18">
        <v>3.1253433441904258E-3</v>
      </c>
      <c r="C69" s="19">
        <v>2.8157610690081065E-3</v>
      </c>
      <c r="D69" s="19">
        <v>2.9367416853866295E-3</v>
      </c>
      <c r="E69" s="19">
        <v>1.2872792566627359E-3</v>
      </c>
      <c r="F69" s="19">
        <v>2.8922345848246497E-3</v>
      </c>
      <c r="G69" s="19">
        <v>2.2111535794235547E-3</v>
      </c>
      <c r="H69" s="19">
        <v>2.4773109354563022E-3</v>
      </c>
      <c r="I69" s="19">
        <v>-2.7593625919861567E-3</v>
      </c>
      <c r="J69" s="19">
        <v>2.6622339422504213E-3</v>
      </c>
      <c r="K69" s="19">
        <v>1.4365134635796663E-3</v>
      </c>
      <c r="L69" s="19">
        <v>1.9135731066980217E-3</v>
      </c>
      <c r="M69" s="38">
        <v>1.3291289511559367E-3</v>
      </c>
      <c r="N69" s="38">
        <v>2.7351967823047883E-3</v>
      </c>
      <c r="O69" s="38">
        <v>2.9221668257988676E-3</v>
      </c>
      <c r="P69" s="38">
        <v>1.5278524816007475E-3</v>
      </c>
      <c r="Q69" s="38">
        <v>2.405410878895032E-3</v>
      </c>
      <c r="R69" s="38">
        <v>2.6715682349277804E-3</v>
      </c>
      <c r="S69" s="26">
        <v>1.1655437968288685E-2</v>
      </c>
      <c r="T69" s="3">
        <f t="shared" si="1"/>
        <v>4.6245544498466185E-2</v>
      </c>
      <c r="V69" s="3">
        <v>1.1655437968288685E-2</v>
      </c>
      <c r="X69" s="3">
        <v>6.4042032289763879</v>
      </c>
    </row>
    <row r="70" spans="2:24" x14ac:dyDescent="0.25">
      <c r="B70" s="18">
        <v>-4.9404817436065835E-3</v>
      </c>
      <c r="C70" s="19">
        <v>-2.9236522232538829E-3</v>
      </c>
      <c r="D70" s="19">
        <v>-2.8360106065290006E-3</v>
      </c>
      <c r="E70" s="19">
        <v>-1.3147298964860687E-3</v>
      </c>
      <c r="F70" s="19">
        <v>-1.1101713392405647E-2</v>
      </c>
      <c r="G70" s="19">
        <v>-6.6646884476296011E-3</v>
      </c>
      <c r="H70" s="19">
        <v>-6.4718768908349706E-3</v>
      </c>
      <c r="I70" s="19">
        <v>-3.7197179011121771E-3</v>
      </c>
      <c r="J70" s="19">
        <v>-2.3847461952554005E-2</v>
      </c>
      <c r="K70" s="19">
        <v>-1.236544624184735E-2</v>
      </c>
      <c r="L70" s="19">
        <v>-1.2144020335351413E-2</v>
      </c>
      <c r="M70" s="38">
        <v>-7.2656650761998547E-3</v>
      </c>
      <c r="N70" s="38">
        <v>5.1023647299877021E-4</v>
      </c>
      <c r="O70" s="38">
        <v>6.4568260793717387E-4</v>
      </c>
      <c r="P70" s="38">
        <v>1.556870811108812E-3</v>
      </c>
      <c r="Q70" s="38">
        <v>-1.5303287402970902E-3</v>
      </c>
      <c r="R70" s="38">
        <v>-1.3375171835024169E-3</v>
      </c>
      <c r="S70" s="26">
        <v>0.30806158243995158</v>
      </c>
      <c r="T70" s="3">
        <f t="shared" si="1"/>
        <v>0.21231106170038627</v>
      </c>
      <c r="V70" s="3">
        <v>0.30806158243995158</v>
      </c>
      <c r="X70" s="3">
        <v>-9.3489001589213245</v>
      </c>
    </row>
    <row r="71" spans="2:24" x14ac:dyDescent="0.25">
      <c r="B71" s="18">
        <v>1.7600915808747859E-3</v>
      </c>
      <c r="C71" s="19">
        <v>5.2034892705383841E-5</v>
      </c>
      <c r="D71" s="19">
        <v>1.8706591003723255E-3</v>
      </c>
      <c r="E71" s="19">
        <v>6.1957012286549084E-4</v>
      </c>
      <c r="F71" s="19">
        <v>1.1533222396591413E-3</v>
      </c>
      <c r="G71" s="19">
        <v>-2.6044024743135307E-3</v>
      </c>
      <c r="H71" s="19">
        <v>1.3965707825537303E-3</v>
      </c>
      <c r="I71" s="19">
        <v>-8.0746371516622118E-4</v>
      </c>
      <c r="J71" s="19">
        <v>5.5464315632637866E-4</v>
      </c>
      <c r="K71" s="19">
        <v>-9.8934225442976614E-3</v>
      </c>
      <c r="L71" s="19">
        <v>9.6350722603307578E-4</v>
      </c>
      <c r="M71" s="38">
        <v>-3.1591028252193321E-3</v>
      </c>
      <c r="N71" s="38">
        <v>-6.4979552007805874E-4</v>
      </c>
      <c r="O71" s="38">
        <v>2.1608055281344823E-3</v>
      </c>
      <c r="P71" s="38">
        <v>7.629798880216445E-4</v>
      </c>
      <c r="Q71" s="38">
        <v>-2.0987613566338325E-3</v>
      </c>
      <c r="R71" s="38">
        <v>1.9022119002334327E-3</v>
      </c>
      <c r="S71" s="26">
        <v>3.0338467060782009E-2</v>
      </c>
      <c r="T71" s="3">
        <f t="shared" si="1"/>
        <v>2.4321915042853245E-2</v>
      </c>
      <c r="V71" s="3">
        <v>3.0338467060782009E-2</v>
      </c>
      <c r="X71" s="3">
        <v>15.991284235576872</v>
      </c>
    </row>
    <row r="72" spans="2:24" x14ac:dyDescent="0.25">
      <c r="B72" s="18">
        <v>2.0512097432253355E-3</v>
      </c>
      <c r="C72" s="19">
        <v>2.199583705341155E-3</v>
      </c>
      <c r="D72" s="19">
        <v>4.1489342707382634E-4</v>
      </c>
      <c r="E72" s="19">
        <v>1.0052854934574031E-3</v>
      </c>
      <c r="F72" s="19">
        <v>1.1438915089519797E-3</v>
      </c>
      <c r="G72" s="19">
        <v>1.4703142256068012E-3</v>
      </c>
      <c r="H72" s="19">
        <v>-2.4560043865813428E-3</v>
      </c>
      <c r="I72" s="19">
        <v>-6.2672011541615969E-4</v>
      </c>
      <c r="J72" s="19">
        <v>2.4867085113560849E-4</v>
      </c>
      <c r="K72" s="19">
        <v>8.0867484078503047E-4</v>
      </c>
      <c r="L72" s="19">
        <v>-9.9053909965733968E-3</v>
      </c>
      <c r="M72" s="38">
        <v>-3.1277316102102173E-3</v>
      </c>
      <c r="N72" s="38">
        <v>2.6241961067503023E-3</v>
      </c>
      <c r="O72" s="38">
        <v>-1.33961596026489E-4</v>
      </c>
      <c r="P72" s="38">
        <v>9.6377135544803297E-4</v>
      </c>
      <c r="Q72" s="38">
        <v>2.2264127541679248E-3</v>
      </c>
      <c r="R72" s="38">
        <v>-1.6999058580202118E-3</v>
      </c>
      <c r="S72" s="26">
        <v>4.5365911713667571E-2</v>
      </c>
      <c r="T72" s="3">
        <f t="shared" si="1"/>
        <v>4.2573101162783157E-2</v>
      </c>
      <c r="V72" s="3">
        <v>4.5365911713667571E-2</v>
      </c>
      <c r="X72" s="3">
        <v>14.997840198113254</v>
      </c>
    </row>
    <row r="73" spans="2:24" x14ac:dyDescent="0.25">
      <c r="B73" s="18">
        <v>9.7666979505950792E-4</v>
      </c>
      <c r="C73" s="19">
        <v>8.7992533406503295E-4</v>
      </c>
      <c r="D73" s="19">
        <v>9.1773177668332158E-4</v>
      </c>
      <c r="E73" s="19">
        <v>4.0227476770710502E-4</v>
      </c>
      <c r="F73" s="19">
        <v>9.03823307757703E-4</v>
      </c>
      <c r="G73" s="19">
        <v>6.9098549356986063E-4</v>
      </c>
      <c r="H73" s="19">
        <v>7.7415966733009425E-4</v>
      </c>
      <c r="I73" s="19">
        <v>-8.6230080999567425E-4</v>
      </c>
      <c r="J73" s="19">
        <v>8.3194810695325636E-4</v>
      </c>
      <c r="K73" s="19">
        <v>4.4891045736864573E-4</v>
      </c>
      <c r="L73" s="19">
        <v>5.9799159584313164E-4</v>
      </c>
      <c r="M73" s="38">
        <v>-5.8346472027637694E-3</v>
      </c>
      <c r="N73" s="38">
        <v>8.5474899447024607E-4</v>
      </c>
      <c r="O73" s="38">
        <v>9.1317713306214609E-4</v>
      </c>
      <c r="P73" s="38">
        <v>4.7745390050023338E-4</v>
      </c>
      <c r="Q73" s="38">
        <v>7.5169089965469737E-4</v>
      </c>
      <c r="R73" s="38">
        <v>8.3486507341493132E-4</v>
      </c>
      <c r="S73" s="26">
        <v>3.642324365090213E-3</v>
      </c>
      <c r="T73" s="3">
        <f t="shared" si="1"/>
        <v>8.2017326557706823E-3</v>
      </c>
      <c r="V73" s="3">
        <v>3.642324365090213E-3</v>
      </c>
      <c r="X73" s="3">
        <v>4.0537627527960529</v>
      </c>
    </row>
    <row r="74" spans="2:24" x14ac:dyDescent="0.25">
      <c r="B74" s="18">
        <v>5.0199880210200019E-4</v>
      </c>
      <c r="C74" s="19">
        <v>6.1028958383316024E-6</v>
      </c>
      <c r="D74" s="19">
        <v>5.3476903769530742E-4</v>
      </c>
      <c r="E74" s="19">
        <v>1.7610827342184494E-4</v>
      </c>
      <c r="F74" s="19">
        <v>3.2623202720086897E-4</v>
      </c>
      <c r="G74" s="19">
        <v>-7.6473896657919889E-4</v>
      </c>
      <c r="H74" s="19">
        <v>3.983265455061452E-4</v>
      </c>
      <c r="I74" s="19">
        <v>-2.2604496550722325E-4</v>
      </c>
      <c r="J74" s="19">
        <v>1.5280880929842127E-4</v>
      </c>
      <c r="K74" s="19">
        <v>2.6395216642029647E-5</v>
      </c>
      <c r="L74" s="19">
        <v>2.7415320445016336E-4</v>
      </c>
      <c r="M74" s="38">
        <v>1.6763277506617476E-4</v>
      </c>
      <c r="N74" s="38">
        <v>-9.2887165473883922E-3</v>
      </c>
      <c r="O74" s="38">
        <v>6.1922203548147887E-4</v>
      </c>
      <c r="P74" s="38">
        <v>-1.0663668747624758E-3</v>
      </c>
      <c r="Q74" s="38">
        <v>-6.1826665416159102E-4</v>
      </c>
      <c r="R74" s="38">
        <v>5.4479885792375437E-4</v>
      </c>
      <c r="S74" s="26">
        <v>8.7883387450565162E-3</v>
      </c>
      <c r="T74" s="3">
        <f t="shared" si="1"/>
        <v>5.5275321728415552E-4</v>
      </c>
      <c r="V74" s="3">
        <v>8.7883387450565162E-3</v>
      </c>
      <c r="X74" s="3">
        <v>2.0545698599757731</v>
      </c>
    </row>
    <row r="75" spans="2:24" x14ac:dyDescent="0.25">
      <c r="B75" s="18">
        <v>8.8003158308778561E-4</v>
      </c>
      <c r="C75" s="19">
        <v>9.4626655290765344E-4</v>
      </c>
      <c r="D75" s="19">
        <v>1.6691035364907049E-4</v>
      </c>
      <c r="E75" s="19">
        <v>4.3247457184560192E-4</v>
      </c>
      <c r="F75" s="19">
        <v>4.8523281285635969E-4</v>
      </c>
      <c r="G75" s="19">
        <v>6.3094974646007366E-4</v>
      </c>
      <c r="H75" s="19">
        <v>-1.0836338919088134E-3</v>
      </c>
      <c r="I75" s="19">
        <v>-2.6019751382444452E-4</v>
      </c>
      <c r="J75" s="19">
        <v>9.5698026228022728E-5</v>
      </c>
      <c r="K75" s="19">
        <v>3.4596259299912615E-4</v>
      </c>
      <c r="L75" s="19">
        <v>3.2074218628784542E-5</v>
      </c>
      <c r="M75" s="38">
        <v>2.6513842005778553E-4</v>
      </c>
      <c r="N75" s="38">
        <v>1.1319397069879699E-3</v>
      </c>
      <c r="O75" s="38">
        <v>-9.1634289645934792E-3</v>
      </c>
      <c r="P75" s="38">
        <v>-1.5119322172667444E-3</v>
      </c>
      <c r="Q75" s="38">
        <v>9.5994872165292586E-4</v>
      </c>
      <c r="R75" s="38">
        <v>-7.5463491671595847E-4</v>
      </c>
      <c r="S75" s="26">
        <v>1.9739938511571194E-2</v>
      </c>
      <c r="T75" s="3">
        <f t="shared" si="1"/>
        <v>1.3338738314622914E-2</v>
      </c>
      <c r="V75" s="3">
        <v>1.9739938511571194E-2</v>
      </c>
      <c r="X75" s="3">
        <v>2.8699991788428418</v>
      </c>
    </row>
    <row r="76" spans="2:24" x14ac:dyDescent="0.25">
      <c r="B76" s="18">
        <v>7.3537490451539402E-4</v>
      </c>
      <c r="C76" s="19">
        <v>6.6253201623720133E-4</v>
      </c>
      <c r="D76" s="19">
        <v>6.909980436203832E-4</v>
      </c>
      <c r="E76" s="19">
        <v>3.0288923686182018E-4</v>
      </c>
      <c r="F76" s="19">
        <v>6.8052578466462328E-4</v>
      </c>
      <c r="G76" s="19">
        <v>5.2027143045260097E-4</v>
      </c>
      <c r="H76" s="19">
        <v>5.8289669069560039E-4</v>
      </c>
      <c r="I76" s="19">
        <v>-6.4926178634968409E-4</v>
      </c>
      <c r="J76" s="19">
        <v>6.2640798641186359E-4</v>
      </c>
      <c r="K76" s="19">
        <v>3.3800316790109783E-4</v>
      </c>
      <c r="L76" s="19">
        <v>4.5025249569365208E-4</v>
      </c>
      <c r="M76" s="38">
        <v>3.1273622380139667E-4</v>
      </c>
      <c r="N76" s="38">
        <v>6.4357571348347951E-4</v>
      </c>
      <c r="O76" s="38">
        <v>6.8756866489385129E-4</v>
      </c>
      <c r="P76" s="38">
        <v>-5.5228582396233536E-3</v>
      </c>
      <c r="Q76" s="38">
        <v>5.6597903032824272E-4</v>
      </c>
      <c r="R76" s="38">
        <v>6.2860429057124236E-4</v>
      </c>
      <c r="S76" s="26">
        <v>2.742455992538514E-3</v>
      </c>
      <c r="T76" s="3">
        <f t="shared" si="1"/>
        <v>4.9989516466979259E-3</v>
      </c>
      <c r="V76" s="3">
        <v>2.742455992538514E-3</v>
      </c>
      <c r="X76" s="3">
        <v>1.5958878507132492</v>
      </c>
    </row>
    <row r="77" spans="2:24" x14ac:dyDescent="0.25">
      <c r="B77" s="18">
        <v>4.4738085467454442E-3</v>
      </c>
      <c r="C77" s="19">
        <v>3.580040431834916E-3</v>
      </c>
      <c r="D77" s="19">
        <v>4.515347202339883E-3</v>
      </c>
      <c r="E77" s="19">
        <v>3.749427102453586E-3</v>
      </c>
      <c r="F77" s="19">
        <v>4.1466766917216255E-3</v>
      </c>
      <c r="G77" s="19">
        <v>2.1803868389184741E-3</v>
      </c>
      <c r="H77" s="19">
        <v>4.238061734029395E-3</v>
      </c>
      <c r="I77" s="19">
        <v>2.7064551323086176E-3</v>
      </c>
      <c r="J77" s="19">
        <v>3.8239065947647966E-3</v>
      </c>
      <c r="K77" s="19">
        <v>8.3327192435498493E-4</v>
      </c>
      <c r="L77" s="19">
        <v>3.9735038927119831E-3</v>
      </c>
      <c r="M77" s="38">
        <v>1.9047696360950535E-3</v>
      </c>
      <c r="N77" s="38">
        <v>-4.359313443334528E-3</v>
      </c>
      <c r="O77" s="38">
        <v>4.6619182322943558E-3</v>
      </c>
      <c r="P77" s="38">
        <v>1.7913397212998478E-3</v>
      </c>
      <c r="Q77" s="38">
        <v>-1.4213669948561681E-2</v>
      </c>
      <c r="R77" s="38">
        <v>4.5106716132159086E-3</v>
      </c>
      <c r="S77" s="26">
        <v>1.6356592751190759E-2</v>
      </c>
      <c r="T77" s="3">
        <f t="shared" si="1"/>
        <v>4.8873194654383431E-2</v>
      </c>
      <c r="V77" s="3">
        <v>1.6356592751190759E-2</v>
      </c>
      <c r="X77" s="3">
        <v>2.3969731279359014</v>
      </c>
    </row>
    <row r="78" spans="2:24" x14ac:dyDescent="0.25">
      <c r="B78" s="18">
        <v>6.9330212350040355E-3</v>
      </c>
      <c r="C78" s="19">
        <v>7.0100070137651465E-3</v>
      </c>
      <c r="D78" s="19">
        <v>5.6613451984455177E-3</v>
      </c>
      <c r="E78" s="19">
        <v>5.9186869366778371E-3</v>
      </c>
      <c r="F78" s="19">
        <v>6.2128133886787881E-3</v>
      </c>
      <c r="G78" s="19">
        <v>6.382182101953235E-3</v>
      </c>
      <c r="H78" s="19">
        <v>3.4151261082500384E-3</v>
      </c>
      <c r="I78" s="19">
        <v>4.1977050837266102E-3</v>
      </c>
      <c r="J78" s="19">
        <v>5.5022083136378776E-3</v>
      </c>
      <c r="K78" s="19">
        <v>5.7860549805956226E-3</v>
      </c>
      <c r="L78" s="19">
        <v>1.2967335599866668E-3</v>
      </c>
      <c r="M78" s="38">
        <v>2.8811106546949975E-3</v>
      </c>
      <c r="N78" s="38">
        <v>7.3248052591216809E-3</v>
      </c>
      <c r="O78" s="38">
        <v>-2.3352478494026016E-3</v>
      </c>
      <c r="P78" s="38">
        <v>2.8403412479844673E-3</v>
      </c>
      <c r="Q78" s="38">
        <v>6.9823553072242755E-3</v>
      </c>
      <c r="R78" s="38">
        <v>-1.2651367353145586E-2</v>
      </c>
      <c r="S78" s="26">
        <v>3.6010392316262373E-2</v>
      </c>
      <c r="T78" s="3">
        <f t="shared" si="1"/>
        <v>9.9368273503461002E-2</v>
      </c>
      <c r="V78" s="3">
        <v>3.6010392316262373E-2</v>
      </c>
      <c r="X78" s="3">
        <v>3.0210385123778707</v>
      </c>
    </row>
    <row r="79" spans="2:24" ht="15.75" thickBot="1" x14ac:dyDescent="0.3">
      <c r="B79" s="20">
        <v>8.9652961419012522E-3</v>
      </c>
      <c r="C79" s="21">
        <v>8.9026967847871761E-3</v>
      </c>
      <c r="D79" s="21">
        <v>8.9271597770695984E-3</v>
      </c>
      <c r="E79" s="21">
        <v>8.5936287712614617E-3</v>
      </c>
      <c r="F79" s="21">
        <v>8.9181601795294933E-3</v>
      </c>
      <c r="G79" s="21">
        <v>8.7804415938785348E-3</v>
      </c>
      <c r="H79" s="21">
        <v>8.8342601768998663E-3</v>
      </c>
      <c r="I79" s="21">
        <v>7.7753739856890741E-3</v>
      </c>
      <c r="J79" s="21">
        <v>8.8716526966560287E-3</v>
      </c>
      <c r="K79" s="21">
        <v>8.6238048057483384E-3</v>
      </c>
      <c r="L79" s="21">
        <v>8.7202690718200665E-3</v>
      </c>
      <c r="M79" s="50">
        <v>6.5187576923293241E-3</v>
      </c>
      <c r="N79" s="50">
        <v>8.8864062121081968E-3</v>
      </c>
      <c r="O79" s="50">
        <v>8.9242126547264874E-3</v>
      </c>
      <c r="P79" s="50">
        <v>6.1912937003236806E-3</v>
      </c>
      <c r="Q79" s="50">
        <v>8.8197215625216655E-3</v>
      </c>
      <c r="R79" s="50">
        <v>8.8735401455429953E-3</v>
      </c>
      <c r="S79" s="27">
        <v>2.3567981185878082E-3</v>
      </c>
      <c r="T79" s="3">
        <f t="shared" si="1"/>
        <v>0.14648347407138107</v>
      </c>
      <c r="V79" s="3">
        <v>2.3567981185878082E-3</v>
      </c>
      <c r="X79" s="3">
        <v>2.1054428532808078</v>
      </c>
    </row>
    <row r="80" spans="2:24" x14ac:dyDescent="0.25">
      <c r="T80" s="3">
        <f>SUM(T62:T79)</f>
        <v>1.0000000000000016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bez blokovania</vt:lpstr>
      <vt:lpstr>s blokovaním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</dc:creator>
  <cp:lastModifiedBy>Andy.K</cp:lastModifiedBy>
  <dcterms:created xsi:type="dcterms:W3CDTF">2015-12-06T17:52:07Z</dcterms:created>
  <dcterms:modified xsi:type="dcterms:W3CDTF">2015-12-13T21:07:19Z</dcterms:modified>
</cp:coreProperties>
</file>