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Hárok1" sheetId="1" r:id="rId1"/>
    <sheet name="Hárok2" sheetId="2" r:id="rId2"/>
    <sheet name="Hárok3" sheetId="3" r:id="rId3"/>
  </sheets>
  <calcPr calcId="144525"/>
</workbook>
</file>

<file path=xl/calcChain.xml><?xml version="1.0" encoding="utf-8"?>
<calcChain xmlns="http://schemas.openxmlformats.org/spreadsheetml/2006/main">
  <c r="AC2" i="3" l="1"/>
  <c r="AA2" i="3"/>
  <c r="Z2" i="3"/>
  <c r="Y2" i="3"/>
  <c r="X2" i="3"/>
  <c r="V2" i="3"/>
  <c r="W2" i="3"/>
  <c r="O13" i="1" l="1"/>
  <c r="C5" i="3"/>
  <c r="B3" i="3"/>
  <c r="A3" i="3"/>
  <c r="C1" i="3"/>
  <c r="B1" i="3"/>
  <c r="D6" i="3"/>
  <c r="C6" i="3"/>
  <c r="D5" i="3"/>
  <c r="F4" i="3"/>
  <c r="E4" i="3"/>
  <c r="C4" i="3"/>
  <c r="B4" i="3"/>
  <c r="E3" i="3"/>
  <c r="D3" i="3"/>
  <c r="D2" i="3"/>
  <c r="C2" i="3"/>
  <c r="O2" i="3" l="1"/>
  <c r="H3" i="3" a="1"/>
  <c r="H3" i="3" s="1"/>
  <c r="N25" i="2"/>
  <c r="N26" i="2"/>
  <c r="N27" i="2"/>
  <c r="N28" i="2"/>
  <c r="N29" i="2"/>
  <c r="N30" i="2"/>
  <c r="N31" i="2"/>
  <c r="H25" i="2" a="1"/>
  <c r="H25" i="2" s="1"/>
  <c r="H15" i="2" a="1"/>
  <c r="H15" i="2" s="1"/>
  <c r="J15" i="2"/>
  <c r="K15" i="2"/>
  <c r="N3" i="2"/>
  <c r="N4" i="2"/>
  <c r="N5" i="2"/>
  <c r="N6" i="2"/>
  <c r="N7" i="2"/>
  <c r="N8" i="2"/>
  <c r="N9" i="2"/>
  <c r="N10" i="2"/>
  <c r="N11" i="2"/>
  <c r="N12" i="2"/>
  <c r="N13" i="2"/>
  <c r="N14" i="2"/>
  <c r="N2" i="2"/>
  <c r="H3" i="2" a="1"/>
  <c r="J3" i="2" s="1"/>
  <c r="O4" i="1"/>
  <c r="O5" i="1"/>
  <c r="O6" i="1"/>
  <c r="O7" i="1"/>
  <c r="O8" i="1"/>
  <c r="O9" i="1"/>
  <c r="O10" i="1"/>
  <c r="O11" i="1"/>
  <c r="O12" i="1"/>
  <c r="O14" i="1"/>
  <c r="O15" i="1"/>
  <c r="O3" i="1"/>
  <c r="O2" i="1"/>
  <c r="H4" i="1" a="1"/>
  <c r="H4" i="1" s="1"/>
  <c r="K4" i="1"/>
  <c r="H3" i="1" a="1"/>
  <c r="J3" i="1" s="1"/>
  <c r="H3" i="1"/>
  <c r="I3" i="1"/>
  <c r="K3" i="1"/>
  <c r="L3" i="1"/>
  <c r="M3" i="1"/>
  <c r="K3" i="3" l="1"/>
  <c r="J3" i="3"/>
  <c r="M3" i="3"/>
  <c r="I3" i="3"/>
  <c r="L3" i="3"/>
  <c r="K25" i="2"/>
  <c r="J25" i="2"/>
  <c r="I25" i="2"/>
  <c r="H26" i="2" s="1" a="1"/>
  <c r="L25" i="2"/>
  <c r="I15" i="2"/>
  <c r="N15" i="2" s="1"/>
  <c r="L15" i="2"/>
  <c r="I3" i="2"/>
  <c r="L3" i="2"/>
  <c r="H3" i="2"/>
  <c r="K3" i="2"/>
  <c r="J4" i="1"/>
  <c r="M4" i="1"/>
  <c r="I4" i="1"/>
  <c r="L4" i="1"/>
  <c r="H5" i="1" s="1" a="1"/>
  <c r="O3" i="3" l="1"/>
  <c r="H4" i="3" a="1"/>
  <c r="J26" i="2"/>
  <c r="K26" i="2"/>
  <c r="H26" i="2"/>
  <c r="L26" i="2"/>
  <c r="I26" i="2"/>
  <c r="H16" i="2" a="1"/>
  <c r="H4" i="2" a="1"/>
  <c r="I5" i="1"/>
  <c r="M5" i="1"/>
  <c r="J5" i="1"/>
  <c r="K5" i="1"/>
  <c r="H5" i="1"/>
  <c r="H6" i="1" s="1" a="1"/>
  <c r="L5" i="1"/>
  <c r="X3" i="3" l="1"/>
  <c r="Y3" i="3"/>
  <c r="W3" i="3"/>
  <c r="AA3" i="3"/>
  <c r="V3" i="3"/>
  <c r="Z3" i="3"/>
  <c r="H4" i="3"/>
  <c r="M4" i="3"/>
  <c r="J4" i="3"/>
  <c r="K4" i="3"/>
  <c r="I4" i="3"/>
  <c r="L4" i="3"/>
  <c r="H27" i="2" a="1"/>
  <c r="I16" i="2"/>
  <c r="J16" i="2"/>
  <c r="K16" i="2"/>
  <c r="H16" i="2"/>
  <c r="L16" i="2"/>
  <c r="H4" i="2"/>
  <c r="K4" i="2"/>
  <c r="J4" i="2"/>
  <c r="I4" i="2"/>
  <c r="L4" i="2"/>
  <c r="J6" i="1"/>
  <c r="K6" i="1"/>
  <c r="H6" i="1"/>
  <c r="L6" i="1"/>
  <c r="I6" i="1"/>
  <c r="M6" i="1"/>
  <c r="AC3" i="3" l="1"/>
  <c r="O4" i="3"/>
  <c r="H5" i="3" a="1"/>
  <c r="H27" i="2"/>
  <c r="L27" i="2"/>
  <c r="I27" i="2"/>
  <c r="J27" i="2"/>
  <c r="K27" i="2"/>
  <c r="H17" i="2" a="1"/>
  <c r="N16" i="2"/>
  <c r="H5" i="2" a="1"/>
  <c r="H7" i="1" a="1"/>
  <c r="V4" i="3" l="1"/>
  <c r="Z4" i="3"/>
  <c r="W4" i="3"/>
  <c r="AA4" i="3"/>
  <c r="Y4" i="3"/>
  <c r="X4" i="3"/>
  <c r="J5" i="3"/>
  <c r="L5" i="3"/>
  <c r="M5" i="3"/>
  <c r="K5" i="3"/>
  <c r="H5" i="3"/>
  <c r="I5" i="3"/>
  <c r="H28" i="2" a="1"/>
  <c r="K17" i="2"/>
  <c r="H17" i="2"/>
  <c r="L17" i="2"/>
  <c r="I17" i="2"/>
  <c r="J17" i="2"/>
  <c r="L5" i="2"/>
  <c r="J5" i="2"/>
  <c r="I5" i="2"/>
  <c r="K5" i="2"/>
  <c r="H5" i="2"/>
  <c r="K7" i="1"/>
  <c r="H7" i="1"/>
  <c r="L7" i="1"/>
  <c r="I7" i="1"/>
  <c r="M7" i="1"/>
  <c r="J7" i="1"/>
  <c r="AC4" i="3" l="1"/>
  <c r="H6" i="3" a="1"/>
  <c r="O5" i="3"/>
  <c r="J28" i="2"/>
  <c r="K28" i="2"/>
  <c r="H28" i="2"/>
  <c r="H29" i="2" s="1" a="1"/>
  <c r="L28" i="2"/>
  <c r="I28" i="2"/>
  <c r="H18" i="2" a="1"/>
  <c r="N17" i="2"/>
  <c r="H6" i="2" a="1"/>
  <c r="H8" i="1" a="1"/>
  <c r="X5" i="3" l="1"/>
  <c r="Y5" i="3"/>
  <c r="W5" i="3"/>
  <c r="AA5" i="3"/>
  <c r="V5" i="3"/>
  <c r="Z5" i="3"/>
  <c r="K6" i="3"/>
  <c r="H6" i="3"/>
  <c r="L6" i="3"/>
  <c r="I6" i="3"/>
  <c r="J6" i="3"/>
  <c r="M6" i="3"/>
  <c r="H29" i="2"/>
  <c r="L29" i="2"/>
  <c r="I29" i="2"/>
  <c r="J29" i="2"/>
  <c r="K29" i="2"/>
  <c r="I18" i="2"/>
  <c r="J18" i="2"/>
  <c r="K18" i="2"/>
  <c r="H18" i="2"/>
  <c r="L18" i="2"/>
  <c r="J6" i="2"/>
  <c r="H6" i="2"/>
  <c r="K6" i="2"/>
  <c r="L6" i="2"/>
  <c r="I6" i="2"/>
  <c r="H8" i="1"/>
  <c r="L8" i="1"/>
  <c r="I8" i="1"/>
  <c r="M8" i="1"/>
  <c r="J8" i="1"/>
  <c r="K8" i="1"/>
  <c r="AC5" i="3" l="1"/>
  <c r="O6" i="3"/>
  <c r="H7" i="3" a="1"/>
  <c r="H30" i="2" a="1"/>
  <c r="H19" i="2" a="1"/>
  <c r="N18" i="2"/>
  <c r="H7" i="2" a="1"/>
  <c r="H9" i="1" a="1"/>
  <c r="V6" i="3" l="1"/>
  <c r="Z6" i="3"/>
  <c r="W6" i="3"/>
  <c r="AA6" i="3"/>
  <c r="Y6" i="3"/>
  <c r="X6" i="3"/>
  <c r="I7" i="3"/>
  <c r="J7" i="3"/>
  <c r="H7" i="3"/>
  <c r="K7" i="3"/>
  <c r="M7" i="3"/>
  <c r="L7" i="3"/>
  <c r="J30" i="2"/>
  <c r="K30" i="2"/>
  <c r="H30" i="2"/>
  <c r="L30" i="2"/>
  <c r="I30" i="2"/>
  <c r="K19" i="2"/>
  <c r="H19" i="2"/>
  <c r="L19" i="2"/>
  <c r="I19" i="2"/>
  <c r="J19" i="2"/>
  <c r="H7" i="2"/>
  <c r="I7" i="2"/>
  <c r="L7" i="2"/>
  <c r="J7" i="2"/>
  <c r="K7" i="2"/>
  <c r="I9" i="1"/>
  <c r="M9" i="1"/>
  <c r="J9" i="1"/>
  <c r="K9" i="1"/>
  <c r="H9" i="1"/>
  <c r="L9" i="1"/>
  <c r="AC6" i="3" l="1"/>
  <c r="O7" i="3"/>
  <c r="H8" i="3" a="1"/>
  <c r="H31" i="2" a="1"/>
  <c r="N19" i="2"/>
  <c r="H20" i="2" a="1"/>
  <c r="H8" i="2" a="1"/>
  <c r="H10" i="1" a="1"/>
  <c r="X7" i="3" l="1"/>
  <c r="Y7" i="3"/>
  <c r="W7" i="3"/>
  <c r="AA7" i="3"/>
  <c r="V7" i="3"/>
  <c r="Z7" i="3"/>
  <c r="J8" i="3"/>
  <c r="K8" i="3"/>
  <c r="H8" i="3"/>
  <c r="I8" i="3"/>
  <c r="L8" i="3"/>
  <c r="M8" i="3"/>
  <c r="H31" i="2"/>
  <c r="L31" i="2"/>
  <c r="I31" i="2"/>
  <c r="J31" i="2"/>
  <c r="K31" i="2"/>
  <c r="I20" i="2"/>
  <c r="J20" i="2"/>
  <c r="K20" i="2"/>
  <c r="H20" i="2"/>
  <c r="L20" i="2"/>
  <c r="I8" i="2"/>
  <c r="K8" i="2"/>
  <c r="J8" i="2"/>
  <c r="H8" i="2"/>
  <c r="L8" i="2"/>
  <c r="J10" i="1"/>
  <c r="K10" i="1"/>
  <c r="H10" i="1"/>
  <c r="H11" i="1" s="1" a="1"/>
  <c r="L10" i="1"/>
  <c r="I10" i="1"/>
  <c r="M10" i="1"/>
  <c r="AC7" i="3" l="1"/>
  <c r="O8" i="3"/>
  <c r="H9" i="3" a="1"/>
  <c r="H21" i="2" a="1"/>
  <c r="N20" i="2"/>
  <c r="H9" i="2" a="1"/>
  <c r="K11" i="1"/>
  <c r="H11" i="1"/>
  <c r="L11" i="1"/>
  <c r="I11" i="1"/>
  <c r="M11" i="1"/>
  <c r="J11" i="1"/>
  <c r="V8" i="3" l="1"/>
  <c r="Z8" i="3"/>
  <c r="W8" i="3"/>
  <c r="AA8" i="3"/>
  <c r="Y8" i="3"/>
  <c r="X8" i="3"/>
  <c r="H9" i="3"/>
  <c r="L9" i="3"/>
  <c r="I9" i="3"/>
  <c r="J9" i="3"/>
  <c r="M9" i="3"/>
  <c r="K9" i="3"/>
  <c r="K21" i="2"/>
  <c r="H21" i="2"/>
  <c r="L21" i="2"/>
  <c r="I21" i="2"/>
  <c r="J21" i="2"/>
  <c r="J9" i="2"/>
  <c r="I9" i="2"/>
  <c r="K9" i="2"/>
  <c r="H9" i="2"/>
  <c r="L9" i="2"/>
  <c r="H12" i="1" a="1"/>
  <c r="AC8" i="3" l="1"/>
  <c r="H10" i="3" a="1"/>
  <c r="O9" i="3"/>
  <c r="H22" i="2" a="1"/>
  <c r="N21" i="2"/>
  <c r="H10" i="2" a="1"/>
  <c r="H12" i="1"/>
  <c r="L12" i="1"/>
  <c r="I12" i="1"/>
  <c r="M12" i="1"/>
  <c r="J12" i="1"/>
  <c r="K12" i="1"/>
  <c r="X9" i="3" l="1"/>
  <c r="Y9" i="3"/>
  <c r="W9" i="3"/>
  <c r="AA9" i="3"/>
  <c r="Z9" i="3"/>
  <c r="V9" i="3"/>
  <c r="I10" i="3"/>
  <c r="M10" i="3"/>
  <c r="J10" i="3"/>
  <c r="H10" i="3"/>
  <c r="K10" i="3"/>
  <c r="L10" i="3"/>
  <c r="I22" i="2"/>
  <c r="J22" i="2"/>
  <c r="K22" i="2"/>
  <c r="H22" i="2"/>
  <c r="L22" i="2"/>
  <c r="H10" i="2"/>
  <c r="K10" i="2"/>
  <c r="L10" i="2"/>
  <c r="I10" i="2"/>
  <c r="J10" i="2"/>
  <c r="H13" i="1" a="1"/>
  <c r="AC9" i="3" l="1"/>
  <c r="O10" i="3"/>
  <c r="H11" i="3" a="1"/>
  <c r="H23" i="2" a="1"/>
  <c r="N22" i="2"/>
  <c r="H11" i="2" a="1"/>
  <c r="I13" i="1"/>
  <c r="M13" i="1"/>
  <c r="J13" i="1"/>
  <c r="K13" i="1"/>
  <c r="H13" i="1"/>
  <c r="L13" i="1"/>
  <c r="V10" i="3" l="1"/>
  <c r="Z10" i="3"/>
  <c r="W10" i="3"/>
  <c r="AA10" i="3"/>
  <c r="Y10" i="3"/>
  <c r="X10" i="3"/>
  <c r="H11" i="3"/>
  <c r="J11" i="3"/>
  <c r="L11" i="3"/>
  <c r="I11" i="3"/>
  <c r="K11" i="3"/>
  <c r="M11" i="3"/>
  <c r="K23" i="2"/>
  <c r="H23" i="2"/>
  <c r="L23" i="2"/>
  <c r="I23" i="2"/>
  <c r="J23" i="2"/>
  <c r="J11" i="2"/>
  <c r="I11" i="2"/>
  <c r="K11" i="2"/>
  <c r="H11" i="2"/>
  <c r="L11" i="2"/>
  <c r="H14" i="1" a="1"/>
  <c r="AC10" i="3" l="1"/>
  <c r="O11" i="3"/>
  <c r="H12" i="3" a="1"/>
  <c r="H24" i="2" a="1"/>
  <c r="N23" i="2"/>
  <c r="H12" i="2" a="1"/>
  <c r="J14" i="1"/>
  <c r="K14" i="1"/>
  <c r="H14" i="1"/>
  <c r="H15" i="1" s="1" a="1"/>
  <c r="L14" i="1"/>
  <c r="I14" i="1"/>
  <c r="M14" i="1"/>
  <c r="X11" i="3" l="1"/>
  <c r="Y11" i="3"/>
  <c r="W11" i="3"/>
  <c r="AA11" i="3"/>
  <c r="V11" i="3"/>
  <c r="Z11" i="3"/>
  <c r="J12" i="3"/>
  <c r="K12" i="3"/>
  <c r="H12" i="3"/>
  <c r="M12" i="3"/>
  <c r="L12" i="3"/>
  <c r="I12" i="3"/>
  <c r="I24" i="2"/>
  <c r="J24" i="2"/>
  <c r="K24" i="2"/>
  <c r="H24" i="2"/>
  <c r="L24" i="2"/>
  <c r="H12" i="2"/>
  <c r="K12" i="2"/>
  <c r="L12" i="2"/>
  <c r="I12" i="2"/>
  <c r="J12" i="2"/>
  <c r="K15" i="1"/>
  <c r="H15" i="1"/>
  <c r="L15" i="1"/>
  <c r="I15" i="1"/>
  <c r="M15" i="1"/>
  <c r="J15" i="1"/>
  <c r="AC11" i="3" l="1"/>
  <c r="O12" i="3"/>
  <c r="H13" i="3" a="1"/>
  <c r="N24" i="2"/>
  <c r="H13" i="2" a="1"/>
  <c r="V12" i="3" l="1"/>
  <c r="Z12" i="3"/>
  <c r="W12" i="3"/>
  <c r="AA12" i="3"/>
  <c r="Y12" i="3"/>
  <c r="X12" i="3"/>
  <c r="H13" i="3"/>
  <c r="K13" i="3"/>
  <c r="I13" i="3"/>
  <c r="J13" i="3"/>
  <c r="L13" i="3"/>
  <c r="M13" i="3"/>
  <c r="J13" i="2"/>
  <c r="I13" i="2"/>
  <c r="K13" i="2"/>
  <c r="H13" i="2"/>
  <c r="H14" i="2" s="1" a="1"/>
  <c r="L13" i="2"/>
  <c r="AC12" i="3" l="1"/>
  <c r="O13" i="3"/>
  <c r="H14" i="3" a="1"/>
  <c r="K14" i="2"/>
  <c r="J14" i="2"/>
  <c r="H14" i="2"/>
  <c r="L14" i="2"/>
  <c r="I14" i="2"/>
  <c r="X13" i="3" l="1"/>
  <c r="Y13" i="3"/>
  <c r="W13" i="3"/>
  <c r="AA13" i="3"/>
  <c r="V13" i="3"/>
  <c r="Z13" i="3"/>
  <c r="L14" i="3"/>
  <c r="J14" i="3"/>
  <c r="M14" i="3"/>
  <c r="I14" i="3"/>
  <c r="H14" i="3"/>
  <c r="K14" i="3"/>
  <c r="AC13" i="3" l="1"/>
  <c r="O14" i="3"/>
  <c r="H15" i="3" a="1"/>
  <c r="V14" i="3" l="1"/>
  <c r="Z14" i="3"/>
  <c r="W14" i="3"/>
  <c r="AA14" i="3"/>
  <c r="Y14" i="3"/>
  <c r="X14" i="3"/>
  <c r="J15" i="3"/>
  <c r="K15" i="3"/>
  <c r="M15" i="3"/>
  <c r="I15" i="3"/>
  <c r="L15" i="3"/>
  <c r="H15" i="3"/>
  <c r="AC14" i="3" l="1"/>
  <c r="O15" i="3"/>
  <c r="H16" i="3" a="1"/>
  <c r="X15" i="3" l="1"/>
  <c r="Y15" i="3"/>
  <c r="W15" i="3"/>
  <c r="AA15" i="3"/>
  <c r="V15" i="3"/>
  <c r="Z15" i="3"/>
  <c r="K16" i="3"/>
  <c r="H16" i="3"/>
  <c r="J16" i="3"/>
  <c r="M16" i="3"/>
  <c r="I16" i="3"/>
  <c r="L16" i="3"/>
  <c r="AC15" i="3" l="1"/>
  <c r="O16" i="3"/>
  <c r="H17" i="3" a="1"/>
  <c r="V16" i="3" l="1"/>
  <c r="Z16" i="3"/>
  <c r="W16" i="3"/>
  <c r="AA16" i="3"/>
  <c r="Y16" i="3"/>
  <c r="X16" i="3"/>
  <c r="M17" i="3"/>
  <c r="L17" i="3"/>
  <c r="I17" i="3"/>
  <c r="H17" i="3"/>
  <c r="K17" i="3"/>
  <c r="J17" i="3"/>
  <c r="AC16" i="3" l="1"/>
  <c r="H18" i="3" a="1"/>
  <c r="O17" i="3"/>
  <c r="X17" i="3" l="1"/>
  <c r="Y17" i="3"/>
  <c r="W17" i="3"/>
  <c r="AA17" i="3"/>
  <c r="Z17" i="3"/>
  <c r="V17" i="3"/>
  <c r="J18" i="3"/>
  <c r="H18" i="3"/>
  <c r="M18" i="3"/>
  <c r="L18" i="3"/>
  <c r="K18" i="3"/>
  <c r="I18" i="3"/>
  <c r="AC17" i="3" l="1"/>
  <c r="O18" i="3"/>
  <c r="H19" i="3" a="1"/>
  <c r="V18" i="3" l="1"/>
  <c r="Z18" i="3"/>
  <c r="W18" i="3"/>
  <c r="AA18" i="3"/>
  <c r="Y18" i="3"/>
  <c r="X18" i="3"/>
  <c r="K19" i="3"/>
  <c r="L19" i="3"/>
  <c r="M19" i="3"/>
  <c r="I19" i="3"/>
  <c r="H19" i="3"/>
  <c r="J19" i="3"/>
  <c r="AC18" i="3" l="1"/>
  <c r="H20" i="3" a="1"/>
  <c r="O19" i="3"/>
  <c r="X19" i="3" l="1"/>
  <c r="Y19" i="3"/>
  <c r="W19" i="3"/>
  <c r="AA19" i="3"/>
  <c r="V19" i="3"/>
  <c r="Z19" i="3"/>
  <c r="I20" i="3"/>
  <c r="M20" i="3"/>
  <c r="L20" i="3"/>
  <c r="K20" i="3"/>
  <c r="H20" i="3"/>
  <c r="J20" i="3"/>
  <c r="AC19" i="3" l="1"/>
  <c r="O20" i="3"/>
  <c r="H21" i="3" a="1"/>
  <c r="V20" i="3" l="1"/>
  <c r="Z20" i="3"/>
  <c r="W20" i="3"/>
  <c r="AA20" i="3"/>
  <c r="Y20" i="3"/>
  <c r="X20" i="3"/>
  <c r="K21" i="3"/>
  <c r="H21" i="3"/>
  <c r="L21" i="3"/>
  <c r="J21" i="3"/>
  <c r="M21" i="3"/>
  <c r="I21" i="3"/>
  <c r="AC20" i="3" l="1"/>
  <c r="H22" i="3" a="1"/>
  <c r="O21" i="3"/>
  <c r="X21" i="3" l="1"/>
  <c r="Y21" i="3"/>
  <c r="W21" i="3"/>
  <c r="AA21" i="3"/>
  <c r="V21" i="3"/>
  <c r="Z21" i="3"/>
  <c r="I22" i="3"/>
  <c r="K22" i="3"/>
  <c r="J22" i="3"/>
  <c r="L22" i="3"/>
  <c r="H22" i="3"/>
  <c r="M22" i="3"/>
  <c r="AC21" i="3" l="1"/>
  <c r="O22" i="3"/>
  <c r="H23" i="3" a="1"/>
  <c r="V22" i="3" l="1"/>
  <c r="Z22" i="3"/>
  <c r="W22" i="3"/>
  <c r="AA22" i="3"/>
  <c r="Y22" i="3"/>
  <c r="X22" i="3"/>
  <c r="L23" i="3"/>
  <c r="K23" i="3"/>
  <c r="H23" i="3"/>
  <c r="I23" i="3"/>
  <c r="J23" i="3"/>
  <c r="M23" i="3"/>
  <c r="AC22" i="3" l="1"/>
  <c r="O23" i="3"/>
  <c r="H24" i="3" a="1"/>
  <c r="X23" i="3" l="1"/>
  <c r="Y23" i="3"/>
  <c r="W23" i="3"/>
  <c r="V23" i="3"/>
  <c r="AC23" i="3" s="1"/>
  <c r="Z23" i="3"/>
  <c r="AA23" i="3"/>
  <c r="L24" i="3"/>
  <c r="I24" i="3"/>
  <c r="H24" i="3"/>
  <c r="K24" i="3"/>
  <c r="M24" i="3"/>
  <c r="J24" i="3"/>
  <c r="O24" i="3" l="1"/>
  <c r="H25" i="3" a="1"/>
  <c r="V24" i="3" l="1"/>
  <c r="Z24" i="3"/>
  <c r="W24" i="3"/>
  <c r="AA24" i="3"/>
  <c r="Y24" i="3"/>
  <c r="X24" i="3"/>
  <c r="M25" i="3"/>
  <c r="H25" i="3"/>
  <c r="I25" i="3"/>
  <c r="J25" i="3"/>
  <c r="L25" i="3"/>
  <c r="K25" i="3"/>
  <c r="AC24" i="3" l="1"/>
  <c r="O25" i="3"/>
  <c r="H26" i="3" a="1"/>
  <c r="X25" i="3" l="1"/>
  <c r="Y25" i="3"/>
  <c r="AA25" i="3"/>
  <c r="V25" i="3"/>
  <c r="AC25" i="3" s="1"/>
  <c r="W25" i="3"/>
  <c r="Z25" i="3"/>
  <c r="J26" i="3"/>
  <c r="H26" i="3"/>
  <c r="I26" i="3"/>
  <c r="K26" i="3"/>
  <c r="M26" i="3"/>
  <c r="L26" i="3"/>
  <c r="O26" i="3" l="1"/>
  <c r="H27" i="3" a="1"/>
  <c r="V26" i="3" l="1"/>
  <c r="Z26" i="3"/>
  <c r="W26" i="3"/>
  <c r="X26" i="3"/>
  <c r="Y26" i="3"/>
  <c r="AA26" i="3"/>
  <c r="J27" i="3"/>
  <c r="L27" i="3"/>
  <c r="M27" i="3"/>
  <c r="I27" i="3"/>
  <c r="K27" i="3"/>
  <c r="H27" i="3"/>
  <c r="AC26" i="3" l="1"/>
  <c r="O27" i="3"/>
  <c r="X27" i="3" l="1"/>
  <c r="V27" i="3"/>
  <c r="AA27" i="3"/>
  <c r="W27" i="3"/>
  <c r="Y27" i="3"/>
  <c r="Z27" i="3"/>
  <c r="AC27" i="3" l="1"/>
</calcChain>
</file>

<file path=xl/sharedStrings.xml><?xml version="1.0" encoding="utf-8"?>
<sst xmlns="http://schemas.openxmlformats.org/spreadsheetml/2006/main" count="18" uniqueCount="15">
  <si>
    <t>stredna hodnota</t>
  </si>
  <si>
    <t>Zadanie: mám 2 urny, a dokopy 5 guličiek</t>
  </si>
  <si>
    <t>stredna hodnota sa blizi k 2.5 (stredna hodnota pre obidve urny)</t>
  </si>
  <si>
    <t>stredna hodnota&gt;2.5 v prvej urne bude pravdepodobne viac ako 2.5 guliciek</t>
  </si>
  <si>
    <t>Zadanie: mám 2 urny a v 1. môže byť 5 guličiek a v 2. max 4 guličky</t>
  </si>
  <si>
    <t>Zadanie: 2 urny, 5 guliciek, mozu sa zlepit 2 dokopy</t>
  </si>
  <si>
    <t>mnozina stavov S -&gt;</t>
  </si>
  <si>
    <t>v 1.urne je 1 gulicka -&gt;</t>
  </si>
  <si>
    <t>MMULT - nasobenie matic</t>
  </si>
  <si>
    <t>alfa =</t>
  </si>
  <si>
    <t>resp. sumproduct</t>
  </si>
  <si>
    <t>rozptyl</t>
  </si>
  <si>
    <t>(i-E(x))^2</t>
  </si>
  <si>
    <t>pi -&gt;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</si>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</sst>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0" xfId="0" applyNumberFormat="1" applyFon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363517060367459E-2"/>
          <c:y val="6.528944298629337E-2"/>
          <c:w val="0.72088626421697288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v>0,3</c:v>
          </c:tx>
          <c:marker>
            <c:symbol val="none"/>
          </c:marker>
          <c:val>
            <c:numRef>
              <c:f>Hárok3!$Q$2:$Q$27</c:f>
              <c:numCache>
                <c:formatCode>General</c:formatCode>
                <c:ptCount val="26"/>
                <c:pt idx="0">
                  <c:v>0</c:v>
                </c:pt>
                <c:pt idx="1">
                  <c:v>1.2999999999999998</c:v>
                </c:pt>
                <c:pt idx="2">
                  <c:v>1.9659999999999997</c:v>
                </c:pt>
                <c:pt idx="3">
                  <c:v>2.2454799999999993</c:v>
                </c:pt>
                <c:pt idx="4">
                  <c:v>2.3397303999999997</c:v>
                </c:pt>
                <c:pt idx="5">
                  <c:v>2.3694985119999994</c:v>
                </c:pt>
                <c:pt idx="6">
                  <c:v>2.3863232521599991</c:v>
                </c:pt>
                <c:pt idx="7">
                  <c:v>2.3887243440447987</c:v>
                </c:pt>
                <c:pt idx="8">
                  <c:v>2.3917213473360626</c:v>
                </c:pt>
                <c:pt idx="9">
                  <c:v>2.3917222762732964</c:v>
                </c:pt>
                <c:pt idx="10">
                  <c:v>2.392288095801443</c:v>
                </c:pt>
                <c:pt idx="11">
                  <c:v>2.3922104626751834</c:v>
                </c:pt>
                <c:pt idx="12">
                  <c:v>2.3923257244596612</c:v>
                </c:pt>
                <c:pt idx="13">
                  <c:v>2.3922965197672257</c:v>
                </c:pt>
                <c:pt idx="14">
                  <c:v>2.3923211901074217</c:v>
                </c:pt>
                <c:pt idx="15">
                  <c:v>2.39231293968535</c:v>
                </c:pt>
                <c:pt idx="16">
                  <c:v>2.3923183064414939</c:v>
                </c:pt>
                <c:pt idx="17">
                  <c:v>2.3923162533300006</c:v>
                </c:pt>
                <c:pt idx="18">
                  <c:v>2.3923174072869684</c:v>
                </c:pt>
                <c:pt idx="19">
                  <c:v>2.392316938948249</c:v>
                </c:pt>
                <c:pt idx="20">
                  <c:v>2.3923171781170405</c:v>
                </c:pt>
                <c:pt idx="21">
                  <c:v>2.3923170798973716</c:v>
                </c:pt>
                <c:pt idx="22">
                  <c:v>2.3923171262265477</c:v>
                </c:pt>
                <c:pt idx="23">
                  <c:v>2.3923171077716971</c:v>
                </c:pt>
                <c:pt idx="24">
                  <c:v>2.3923171156925775</c:v>
                </c:pt>
                <c:pt idx="25">
                  <c:v>2.3923171128466656</c:v>
                </c:pt>
              </c:numCache>
            </c:numRef>
          </c:val>
          <c:smooth val="0"/>
        </c:ser>
        <c:ser>
          <c:idx val="1"/>
          <c:order val="1"/>
          <c:tx>
            <c:v>0,5</c:v>
          </c:tx>
          <c:marker>
            <c:symbol val="none"/>
          </c:marker>
          <c:val>
            <c:numRef>
              <c:f>Hárok3!$R$2:$R$27</c:f>
              <c:numCache>
                <c:formatCode>General</c:formatCode>
                <c:ptCount val="26"/>
                <c:pt idx="0">
                  <c:v>0</c:v>
                </c:pt>
                <c:pt idx="1">
                  <c:v>1.5</c:v>
                </c:pt>
                <c:pt idx="2">
                  <c:v>2.15</c:v>
                </c:pt>
                <c:pt idx="3">
                  <c:v>2.355</c:v>
                </c:pt>
                <c:pt idx="4">
                  <c:v>2.3534999999999999</c:v>
                </c:pt>
                <c:pt idx="5">
                  <c:v>2.3849499999999999</c:v>
                </c:pt>
                <c:pt idx="6">
                  <c:v>2.3766150000000006</c:v>
                </c:pt>
                <c:pt idx="7">
                  <c:v>2.3824055000000004</c:v>
                </c:pt>
                <c:pt idx="8">
                  <c:v>2.3801173500000004</c:v>
                </c:pt>
                <c:pt idx="9">
                  <c:v>2.3813058950000001</c:v>
                </c:pt>
                <c:pt idx="10">
                  <c:v>2.3807771415000003</c:v>
                </c:pt>
                <c:pt idx="11">
                  <c:v>2.38103199655</c:v>
                </c:pt>
                <c:pt idx="12">
                  <c:v>2.3809144989350002</c:v>
                </c:pt>
                <c:pt idx="13">
                  <c:v>2.3809699564295004</c:v>
                </c:pt>
                <c:pt idx="14">
                  <c:v>2.3809441159221505</c:v>
                </c:pt>
                <c:pt idx="15">
                  <c:v>2.3809562392572552</c:v>
                </c:pt>
                <c:pt idx="16">
                  <c:v>2.3809505726990139</c:v>
                </c:pt>
                <c:pt idx="17">
                  <c:v>2.3809532266113074</c:v>
                </c:pt>
                <c:pt idx="18">
                  <c:v>2.380951985011869</c:v>
                </c:pt>
                <c:pt idx="19">
                  <c:v>2.3809525662180029</c:v>
                </c:pt>
                <c:pt idx="20">
                  <c:v>2.3809522942352115</c:v>
                </c:pt>
                <c:pt idx="21">
                  <c:v>2.380952421534694</c:v>
                </c:pt>
                <c:pt idx="22">
                  <c:v>2.3809523619586259</c:v>
                </c:pt>
                <c:pt idx="23">
                  <c:v>2.3809523898415681</c:v>
                </c:pt>
                <c:pt idx="24">
                  <c:v>2.3809523767920728</c:v>
                </c:pt>
                <c:pt idx="25">
                  <c:v>2.3809523828994554</c:v>
                </c:pt>
              </c:numCache>
            </c:numRef>
          </c:val>
          <c:smooth val="0"/>
        </c:ser>
        <c:ser>
          <c:idx val="2"/>
          <c:order val="2"/>
          <c:tx>
            <c:v>0,8</c:v>
          </c:tx>
          <c:marker>
            <c:symbol val="none"/>
          </c:marker>
          <c:val>
            <c:numRef>
              <c:f>Hárok3!$S$2:$S$27</c:f>
              <c:numCache>
                <c:formatCode>General</c:formatCode>
                <c:ptCount val="26"/>
                <c:pt idx="0">
                  <c:v>0</c:v>
                </c:pt>
                <c:pt idx="1">
                  <c:v>1.8</c:v>
                </c:pt>
                <c:pt idx="2">
                  <c:v>2.3359999999999999</c:v>
                </c:pt>
                <c:pt idx="3">
                  <c:v>2.4028800000000001</c:v>
                </c:pt>
                <c:pt idx="4">
                  <c:v>2.3460863999999999</c:v>
                </c:pt>
                <c:pt idx="5">
                  <c:v>2.3905285120000004</c:v>
                </c:pt>
                <c:pt idx="6">
                  <c:v>2.3588047257600002</c:v>
                </c:pt>
                <c:pt idx="7">
                  <c:v>2.3806538129408006</c:v>
                </c:pt>
                <c:pt idx="8">
                  <c:v>2.3656747200675845</c:v>
                </c:pt>
                <c:pt idx="9">
                  <c:v>2.3757890880811838</c:v>
                </c:pt>
                <c:pt idx="10">
                  <c:v>2.369006847016935</c:v>
                </c:pt>
                <c:pt idx="11">
                  <c:v>2.373505563980463</c:v>
                </c:pt>
                <c:pt idx="12">
                  <c:v>2.3705466725231483</c:v>
                </c:pt>
                <c:pt idx="13">
                  <c:v>2.3724735219397104</c:v>
                </c:pt>
                <c:pt idx="14">
                  <c:v>2.3712306291675538</c:v>
                </c:pt>
                <c:pt idx="15">
                  <c:v>2.3720239599456452</c:v>
                </c:pt>
                <c:pt idx="16">
                  <c:v>2.3715231523436007</c:v>
                </c:pt>
                <c:pt idx="17">
                  <c:v>2.3718354135738982</c:v>
                </c:pt>
                <c:pt idx="18">
                  <c:v>2.3716433974063644</c:v>
                </c:pt>
                <c:pt idx="19">
                  <c:v>2.3717595747971325</c:v>
                </c:pt>
                <c:pt idx="20">
                  <c:v>2.3716906354869973</c:v>
                </c:pt>
                <c:pt idx="21">
                  <c:v>2.3717305609691559</c:v>
                </c:pt>
                <c:pt idx="22">
                  <c:v>2.3717081656775578</c:v>
                </c:pt>
                <c:pt idx="23">
                  <c:v>2.3717201762197808</c:v>
                </c:pt>
                <c:pt idx="24">
                  <c:v>2.3717141668433568</c:v>
                </c:pt>
                <c:pt idx="25">
                  <c:v>2.3717168198952376</c:v>
                </c:pt>
              </c:numCache>
            </c:numRef>
          </c:val>
          <c:smooth val="0"/>
        </c:ser>
        <c:ser>
          <c:idx val="3"/>
          <c:order val="3"/>
          <c:tx>
            <c:v>1</c:v>
          </c:tx>
          <c:marker>
            <c:symbol val="none"/>
          </c:marker>
          <c:val>
            <c:numRef>
              <c:f>Hárok3!$T$2:$T$27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2.4</c:v>
                </c:pt>
                <c:pt idx="3">
                  <c:v>2.36</c:v>
                </c:pt>
                <c:pt idx="4">
                  <c:v>2.3520000000000003</c:v>
                </c:pt>
                <c:pt idx="5">
                  <c:v>2.3648000000000002</c:v>
                </c:pt>
                <c:pt idx="6">
                  <c:v>2.3529600000000004</c:v>
                </c:pt>
                <c:pt idx="7">
                  <c:v>2.363264</c:v>
                </c:pt>
                <c:pt idx="8">
                  <c:v>2.3543808000000004</c:v>
                </c:pt>
                <c:pt idx="9">
                  <c:v>2.3620275200000007</c:v>
                </c:pt>
                <c:pt idx="10">
                  <c:v>2.3554467840000006</c:v>
                </c:pt>
                <c:pt idx="11">
                  <c:v>2.3611099136000009</c:v>
                </c:pt>
                <c:pt idx="12">
                  <c:v>2.3562364723200004</c:v>
                </c:pt>
                <c:pt idx="13">
                  <c:v>2.3604303380480007</c:v>
                </c:pt>
                <c:pt idx="14">
                  <c:v>2.3568212852736008</c:v>
                </c:pt>
                <c:pt idx="15">
                  <c:v>2.3599270741606406</c:v>
                </c:pt>
                <c:pt idx="16">
                  <c:v>2.3572543716065284</c:v>
                </c:pt>
                <c:pt idx="17">
                  <c:v>2.3595543794941962</c:v>
                </c:pt>
                <c:pt idx="18">
                  <c:v>2.3575750959130222</c:v>
                </c:pt>
                <c:pt idx="19">
                  <c:v>2.3592783785476761</c:v>
                </c:pt>
                <c:pt idx="20">
                  <c:v>2.357812609942763</c:v>
                </c:pt>
                <c:pt idx="21">
                  <c:v>2.3590739846315176</c:v>
                </c:pt>
                <c:pt idx="22">
                  <c:v>2.3579885021753531</c:v>
                </c:pt>
                <c:pt idx="23">
                  <c:v>2.3589226196688675</c:v>
                </c:pt>
                <c:pt idx="24">
                  <c:v>2.3581187600700928</c:v>
                </c:pt>
                <c:pt idx="25">
                  <c:v>2.3588105255696457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77248"/>
        <c:axId val="89078784"/>
      </c:lineChart>
      <c:catAx>
        <c:axId val="8907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078784"/>
        <c:crosses val="autoZero"/>
        <c:auto val="1"/>
        <c:lblAlgn val="ctr"/>
        <c:lblOffset val="100"/>
        <c:noMultiLvlLbl val="0"/>
      </c:catAx>
      <c:valAx>
        <c:axId val="8907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077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31</xdr:row>
      <xdr:rowOff>100011</xdr:rowOff>
    </xdr:from>
    <xdr:to>
      <xdr:col>14</xdr:col>
      <xdr:colOff>552449</xdr:colOff>
      <xdr:row>57</xdr:row>
      <xdr:rowOff>28574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G18" sqref="G18"/>
    </sheetView>
  </sheetViews>
  <sheetFormatPr defaultRowHeight="15" x14ac:dyDescent="0.25"/>
  <cols>
    <col min="7" max="7" width="27.5703125" customWidth="1"/>
    <col min="15" max="15" width="15.5703125" customWidth="1"/>
    <col min="16" max="16" width="17.28515625" customWidth="1"/>
  </cols>
  <sheetData>
    <row r="1" spans="1:17" x14ac:dyDescent="0.25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5" t="s">
        <v>6</v>
      </c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/>
      <c r="O1" s="3" t="s">
        <v>0</v>
      </c>
      <c r="P1" s="3" t="s">
        <v>10</v>
      </c>
      <c r="Q1" s="3"/>
    </row>
    <row r="2" spans="1:17" x14ac:dyDescent="0.25">
      <c r="A2" s="1">
        <v>0.2</v>
      </c>
      <c r="B2" s="1">
        <v>0</v>
      </c>
      <c r="C2" s="1">
        <v>0.8</v>
      </c>
      <c r="D2" s="1">
        <v>0</v>
      </c>
      <c r="E2" s="1">
        <v>0</v>
      </c>
      <c r="F2" s="1">
        <v>0</v>
      </c>
      <c r="G2" s="5" t="s">
        <v>7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/>
      <c r="O2">
        <f>SUMPRODUCT($H$1:$M$1,H2:M2)</f>
        <v>0</v>
      </c>
    </row>
    <row r="3" spans="1:17" x14ac:dyDescent="0.25">
      <c r="A3" s="1">
        <v>0</v>
      </c>
      <c r="B3" s="1">
        <v>0.4</v>
      </c>
      <c r="C3" s="1">
        <v>0</v>
      </c>
      <c r="D3" s="1">
        <v>0.6</v>
      </c>
      <c r="E3" s="1">
        <v>0</v>
      </c>
      <c r="F3" s="1">
        <v>0</v>
      </c>
      <c r="G3" s="5" t="s">
        <v>8</v>
      </c>
      <c r="H3" s="2">
        <f t="array" ref="H3:M3">MMULT(H2:M2,$A$1:$F$6)</f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/>
      <c r="O3">
        <f>SUMPRODUCT($H$1:$M$1,H3:M3)</f>
        <v>1</v>
      </c>
    </row>
    <row r="4" spans="1:17" x14ac:dyDescent="0.25">
      <c r="A4" s="1">
        <v>0</v>
      </c>
      <c r="B4" s="1">
        <v>0</v>
      </c>
      <c r="C4" s="1">
        <v>0.6</v>
      </c>
      <c r="D4" s="1">
        <v>0</v>
      </c>
      <c r="E4" s="1">
        <v>0.4</v>
      </c>
      <c r="F4" s="1">
        <v>0</v>
      </c>
      <c r="H4" s="1">
        <f t="array" ref="H4:M4">MMULT(H3:M3,$A$1:$F$6)</f>
        <v>0.2</v>
      </c>
      <c r="I4" s="1">
        <v>0</v>
      </c>
      <c r="J4" s="1">
        <v>0.8</v>
      </c>
      <c r="K4" s="1">
        <v>0</v>
      </c>
      <c r="L4" s="1">
        <v>0</v>
      </c>
      <c r="M4" s="1">
        <v>0</v>
      </c>
      <c r="N4" s="2"/>
      <c r="O4">
        <f t="shared" ref="O4:O15" si="0">SUMPRODUCT($H$1:$M$1,H4:M4)</f>
        <v>1.6</v>
      </c>
    </row>
    <row r="5" spans="1:17" x14ac:dyDescent="0.25">
      <c r="A5" s="1">
        <v>0</v>
      </c>
      <c r="B5" s="1">
        <v>0</v>
      </c>
      <c r="C5" s="1">
        <v>0</v>
      </c>
      <c r="D5" s="1">
        <v>0.8</v>
      </c>
      <c r="E5" s="1">
        <v>0</v>
      </c>
      <c r="F5" s="1">
        <v>0.2</v>
      </c>
      <c r="H5" s="1">
        <f t="array" ref="H5:M5">MMULT(H4:M4,$A$1:$F$6)</f>
        <v>0</v>
      </c>
      <c r="I5" s="1">
        <v>0.52</v>
      </c>
      <c r="J5" s="1">
        <v>0</v>
      </c>
      <c r="K5" s="1">
        <v>0.48</v>
      </c>
      <c r="L5" s="1">
        <v>0</v>
      </c>
      <c r="M5" s="1">
        <v>0</v>
      </c>
      <c r="N5" s="2"/>
      <c r="O5">
        <f t="shared" si="0"/>
        <v>1.96</v>
      </c>
    </row>
    <row r="6" spans="1:1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H6" s="1">
        <f t="array" ref="H6:M6">MMULT(H5:M5,$A$1:$F$6)</f>
        <v>0.10400000000000001</v>
      </c>
      <c r="I6" s="1">
        <v>0</v>
      </c>
      <c r="J6" s="1">
        <v>0.70399999999999996</v>
      </c>
      <c r="K6" s="1">
        <v>0</v>
      </c>
      <c r="L6" s="1">
        <v>0.192</v>
      </c>
      <c r="M6" s="1">
        <v>0</v>
      </c>
      <c r="N6" s="2"/>
      <c r="O6">
        <f t="shared" si="0"/>
        <v>2.1760000000000002</v>
      </c>
    </row>
    <row r="7" spans="1:17" x14ac:dyDescent="0.25">
      <c r="H7" s="1">
        <f t="array" ref="H7:M7">MMULT(H6:M6,$A$1:$F$6)</f>
        <v>0</v>
      </c>
      <c r="I7" s="1">
        <v>0.38560000000000005</v>
      </c>
      <c r="J7" s="1">
        <v>0</v>
      </c>
      <c r="K7" s="1">
        <v>0.57599999999999996</v>
      </c>
      <c r="L7" s="1">
        <v>0</v>
      </c>
      <c r="M7" s="1">
        <v>3.8400000000000004E-2</v>
      </c>
      <c r="N7" s="2"/>
      <c r="O7">
        <f t="shared" si="0"/>
        <v>2.3056000000000001</v>
      </c>
    </row>
    <row r="8" spans="1:17" x14ac:dyDescent="0.25">
      <c r="A8" s="3" t="s">
        <v>1</v>
      </c>
      <c r="H8" s="1">
        <f t="array" ref="H8:M8">MMULT(H7:M7,$A$1:$F$6)</f>
        <v>7.7120000000000022E-2</v>
      </c>
      <c r="I8" s="1">
        <v>0</v>
      </c>
      <c r="J8" s="1">
        <v>0.65407999999999999</v>
      </c>
      <c r="K8" s="1">
        <v>0</v>
      </c>
      <c r="L8" s="1">
        <v>0.26879999999999998</v>
      </c>
      <c r="M8" s="1">
        <v>0</v>
      </c>
      <c r="N8" s="2"/>
      <c r="O8">
        <f t="shared" si="0"/>
        <v>2.3833599999999997</v>
      </c>
    </row>
    <row r="9" spans="1:17" x14ac:dyDescent="0.25">
      <c r="H9" s="1">
        <f t="array" ref="H9:M9">MMULT(H8:M8,$A$1:$F$6)</f>
        <v>0</v>
      </c>
      <c r="I9" s="1">
        <v>0.33875200000000005</v>
      </c>
      <c r="J9" s="1">
        <v>0</v>
      </c>
      <c r="K9" s="1">
        <v>0.60748800000000003</v>
      </c>
      <c r="L9" s="1">
        <v>0</v>
      </c>
      <c r="M9" s="1">
        <v>5.3760000000000002E-2</v>
      </c>
      <c r="N9" s="2"/>
      <c r="O9">
        <f t="shared" si="0"/>
        <v>2.4300160000000002</v>
      </c>
    </row>
    <row r="10" spans="1:17" x14ac:dyDescent="0.25">
      <c r="H10" s="1">
        <f t="array" ref="H10:M10">MMULT(H9:M9,$A$1:$F$6)</f>
        <v>6.7750400000000016E-2</v>
      </c>
      <c r="I10" s="1">
        <v>0</v>
      </c>
      <c r="J10" s="1">
        <v>0.63549440000000001</v>
      </c>
      <c r="K10" s="1">
        <v>0</v>
      </c>
      <c r="L10" s="1">
        <v>0.2967552</v>
      </c>
      <c r="M10" s="1">
        <v>0</v>
      </c>
      <c r="N10" s="2"/>
      <c r="O10">
        <f t="shared" si="0"/>
        <v>2.4580096</v>
      </c>
    </row>
    <row r="11" spans="1:17" x14ac:dyDescent="0.25">
      <c r="H11" s="1">
        <f t="array" ref="H11:M11">MMULT(H10:M10,$A$1:$F$6)</f>
        <v>0</v>
      </c>
      <c r="I11" s="1">
        <v>0.32194816000000004</v>
      </c>
      <c r="J11" s="1">
        <v>0</v>
      </c>
      <c r="K11" s="1">
        <v>0.61870080000000005</v>
      </c>
      <c r="L11" s="1">
        <v>0</v>
      </c>
      <c r="M11" s="1">
        <v>5.9351040000000001E-2</v>
      </c>
      <c r="N11" s="2"/>
      <c r="O11">
        <f t="shared" si="0"/>
        <v>2.4748057599999997</v>
      </c>
    </row>
    <row r="12" spans="1:17" x14ac:dyDescent="0.25">
      <c r="H12" s="1">
        <f t="array" ref="H12:M12">MMULT(H11:M11,$A$1:$F$6)</f>
        <v>6.4389632000000016E-2</v>
      </c>
      <c r="I12" s="1">
        <v>0</v>
      </c>
      <c r="J12" s="1">
        <v>0.62877900800000008</v>
      </c>
      <c r="K12" s="1">
        <v>0</v>
      </c>
      <c r="L12" s="1">
        <v>0.30683136000000005</v>
      </c>
      <c r="M12" s="1">
        <v>0</v>
      </c>
      <c r="N12" s="2"/>
      <c r="O12">
        <f t="shared" si="0"/>
        <v>2.4848834560000004</v>
      </c>
    </row>
    <row r="13" spans="1:17" x14ac:dyDescent="0.25">
      <c r="H13" s="1">
        <f t="array" ref="H13:M13">MMULT(H12:M12,$A$1:$F$6)</f>
        <v>0</v>
      </c>
      <c r="I13" s="1">
        <v>0.31590123520000007</v>
      </c>
      <c r="J13" s="1">
        <v>0</v>
      </c>
      <c r="K13" s="1">
        <v>0.62273249280000009</v>
      </c>
      <c r="L13" s="1">
        <v>0</v>
      </c>
      <c r="M13" s="1">
        <v>6.1366272000000013E-2</v>
      </c>
      <c r="N13" s="2"/>
      <c r="O13">
        <f>SUMPRODUCT($H$1:$M$1,H13:M13)</f>
        <v>2.4909300736000004</v>
      </c>
    </row>
    <row r="14" spans="1:17" x14ac:dyDescent="0.25">
      <c r="H14" s="1">
        <f t="array" ref="H14:M14">MMULT(H13:M13,$A$1:$F$6)</f>
        <v>6.3180247040000012E-2</v>
      </c>
      <c r="I14" s="1">
        <v>0</v>
      </c>
      <c r="J14" s="1">
        <v>0.62636048384000009</v>
      </c>
      <c r="K14" s="1">
        <v>0</v>
      </c>
      <c r="L14" s="1">
        <v>0.31045926912000005</v>
      </c>
      <c r="M14" s="1">
        <v>0</v>
      </c>
      <c r="O14">
        <f t="shared" si="0"/>
        <v>2.4945580441600006</v>
      </c>
    </row>
    <row r="15" spans="1:17" x14ac:dyDescent="0.25">
      <c r="H15" s="1">
        <f t="array" ref="H15:M15">MMULT(H14:M14,$A$1:$F$6)</f>
        <v>0</v>
      </c>
      <c r="I15" s="1">
        <v>0.31372444057600007</v>
      </c>
      <c r="J15" s="1">
        <v>0</v>
      </c>
      <c r="K15" s="1">
        <v>0.62418370560000014</v>
      </c>
      <c r="L15" s="1">
        <v>0</v>
      </c>
      <c r="M15" s="1">
        <v>6.209185382400001E-2</v>
      </c>
      <c r="O15">
        <f t="shared" si="0"/>
        <v>2.4967348264960005</v>
      </c>
    </row>
    <row r="17" spans="15:15" x14ac:dyDescent="0.25">
      <c r="O17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27" sqref="F27"/>
    </sheetView>
  </sheetViews>
  <sheetFormatPr defaultRowHeight="15" x14ac:dyDescent="0.25"/>
  <cols>
    <col min="6" max="6" width="17.28515625" customWidth="1"/>
    <col min="14" max="14" width="18.28515625" customWidth="1"/>
  </cols>
  <sheetData>
    <row r="1" spans="1:14" x14ac:dyDescent="0.25">
      <c r="A1" s="1">
        <v>0.2</v>
      </c>
      <c r="B1" s="1">
        <v>0.8</v>
      </c>
      <c r="C1" s="1">
        <v>0</v>
      </c>
      <c r="D1" s="1">
        <v>0</v>
      </c>
      <c r="E1" s="1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N1" s="3" t="s">
        <v>0</v>
      </c>
    </row>
    <row r="2" spans="1:14" x14ac:dyDescent="0.25">
      <c r="A2" s="1">
        <v>0.4</v>
      </c>
      <c r="B2" s="1">
        <v>0</v>
      </c>
      <c r="C2" s="1">
        <v>0.6</v>
      </c>
      <c r="D2" s="1">
        <v>0</v>
      </c>
      <c r="E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N2">
        <f>SUMPRODUCT($H$1:$L$1,H2:L2)</f>
        <v>1</v>
      </c>
    </row>
    <row r="3" spans="1:14" x14ac:dyDescent="0.25">
      <c r="A3" s="1">
        <v>0</v>
      </c>
      <c r="B3" s="1">
        <v>0.6</v>
      </c>
      <c r="C3" s="1">
        <v>0</v>
      </c>
      <c r="D3" s="1">
        <v>0.4</v>
      </c>
      <c r="E3" s="1">
        <v>0</v>
      </c>
      <c r="H3">
        <f t="array" ref="H3:L3">MMULT(H2:L2,$A$1:$E$5)</f>
        <v>0.2</v>
      </c>
      <c r="I3">
        <v>0.8</v>
      </c>
      <c r="J3">
        <v>0</v>
      </c>
      <c r="K3">
        <v>0</v>
      </c>
      <c r="L3">
        <v>0</v>
      </c>
      <c r="N3">
        <f t="shared" ref="N3:N31" si="0">SUMPRODUCT($H$1:$L$1,H3:L3)</f>
        <v>1.8</v>
      </c>
    </row>
    <row r="4" spans="1:14" x14ac:dyDescent="0.25">
      <c r="A4" s="1">
        <v>0</v>
      </c>
      <c r="B4" s="1">
        <v>0</v>
      </c>
      <c r="C4" s="1">
        <v>0.8</v>
      </c>
      <c r="D4" s="1">
        <v>0</v>
      </c>
      <c r="E4" s="1">
        <v>0.2</v>
      </c>
      <c r="H4">
        <f t="array" ref="H4:L4">MMULT(H3:L3,$A$1:$E$5)</f>
        <v>0.3600000000000001</v>
      </c>
      <c r="I4">
        <v>0.16000000000000003</v>
      </c>
      <c r="J4">
        <v>0.48</v>
      </c>
      <c r="K4">
        <v>0</v>
      </c>
      <c r="L4">
        <v>0</v>
      </c>
      <c r="N4">
        <f t="shared" si="0"/>
        <v>2.12</v>
      </c>
    </row>
    <row r="5" spans="1:14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H5">
        <f t="array" ref="H5:L5">MMULT(H4:L4,$A$1:$E$5)</f>
        <v>0.13600000000000004</v>
      </c>
      <c r="I5">
        <v>0.57600000000000007</v>
      </c>
      <c r="J5">
        <v>9.6000000000000016E-2</v>
      </c>
      <c r="K5">
        <v>0.192</v>
      </c>
      <c r="L5">
        <v>0</v>
      </c>
      <c r="N5">
        <f t="shared" si="0"/>
        <v>2.3440000000000003</v>
      </c>
    </row>
    <row r="6" spans="1:14" x14ac:dyDescent="0.25">
      <c r="H6">
        <f t="array" ref="H6:L6">MMULT(H5:L5,$A$1:$E$5)</f>
        <v>0.25760000000000005</v>
      </c>
      <c r="I6">
        <v>0.16640000000000005</v>
      </c>
      <c r="J6">
        <v>0.49920000000000003</v>
      </c>
      <c r="K6">
        <v>3.8400000000000011E-2</v>
      </c>
      <c r="L6">
        <v>3.8400000000000004E-2</v>
      </c>
      <c r="N6">
        <f t="shared" si="0"/>
        <v>2.4336000000000002</v>
      </c>
    </row>
    <row r="7" spans="1:14" x14ac:dyDescent="0.25">
      <c r="A7" s="3" t="s">
        <v>4</v>
      </c>
      <c r="H7">
        <f t="array" ref="H7:L7">MMULT(H6:L6,$A$1:$E$5)</f>
        <v>0.11808000000000003</v>
      </c>
      <c r="I7">
        <v>0.50560000000000005</v>
      </c>
      <c r="J7">
        <v>0.13056000000000004</v>
      </c>
      <c r="K7">
        <v>0.23808000000000001</v>
      </c>
      <c r="L7">
        <v>7.6800000000000028E-3</v>
      </c>
      <c r="N7">
        <f t="shared" si="0"/>
        <v>2.5116800000000001</v>
      </c>
    </row>
    <row r="8" spans="1:14" x14ac:dyDescent="0.25">
      <c r="H8">
        <f t="array" ref="H8:L8">MMULT(H7:L7,$A$1:$E$5)</f>
        <v>0.22585600000000003</v>
      </c>
      <c r="I8">
        <v>0.17280000000000006</v>
      </c>
      <c r="J8">
        <v>0.49382400000000004</v>
      </c>
      <c r="K8">
        <v>5.9904000000000027E-2</v>
      </c>
      <c r="L8">
        <v>4.7616000000000006E-2</v>
      </c>
      <c r="N8">
        <f t="shared" si="0"/>
        <v>2.5306240000000009</v>
      </c>
    </row>
    <row r="9" spans="1:14" x14ac:dyDescent="0.25">
      <c r="H9">
        <f t="array" ref="H9:L9">MMULT(H8:L8,$A$1:$E$5)</f>
        <v>0.11429120000000004</v>
      </c>
      <c r="I9">
        <v>0.47697920000000005</v>
      </c>
      <c r="J9">
        <v>0.15160320000000005</v>
      </c>
      <c r="K9">
        <v>0.24514560000000002</v>
      </c>
      <c r="L9">
        <v>1.1980800000000007E-2</v>
      </c>
      <c r="N9">
        <f t="shared" si="0"/>
        <v>2.5635456000000003</v>
      </c>
    </row>
    <row r="10" spans="1:14" x14ac:dyDescent="0.25">
      <c r="H10">
        <f t="array" ref="H10:L10">MMULT(H9:L9,$A$1:$E$5)</f>
        <v>0.21364992000000002</v>
      </c>
      <c r="I10">
        <v>0.18239488000000006</v>
      </c>
      <c r="J10">
        <v>0.48230400000000007</v>
      </c>
      <c r="K10">
        <v>7.2622080000000033E-2</v>
      </c>
      <c r="L10">
        <v>4.9029120000000009E-2</v>
      </c>
      <c r="N10">
        <f t="shared" si="0"/>
        <v>2.5609856000000004</v>
      </c>
    </row>
    <row r="11" spans="1:14" x14ac:dyDescent="0.25">
      <c r="H11">
        <f t="array" ref="H11:L11">MMULT(H10:L10,$A$1:$E$5)</f>
        <v>0.11568793600000005</v>
      </c>
      <c r="I11">
        <v>0.46030233600000003</v>
      </c>
      <c r="J11">
        <v>0.16753459200000007</v>
      </c>
      <c r="K11">
        <v>0.24195072000000004</v>
      </c>
      <c r="L11">
        <v>1.4524416000000007E-2</v>
      </c>
      <c r="N11">
        <f t="shared" si="0"/>
        <v>2.5793213440000002</v>
      </c>
    </row>
    <row r="12" spans="1:14" x14ac:dyDescent="0.25">
      <c r="H12">
        <f t="array" ref="H12:L12">MMULT(H11:L11,$A$1:$E$5)</f>
        <v>0.20725852160000002</v>
      </c>
      <c r="I12">
        <v>0.19307110400000008</v>
      </c>
      <c r="J12">
        <v>0.46974197760000003</v>
      </c>
      <c r="K12">
        <v>8.1538252800000044E-2</v>
      </c>
      <c r="L12">
        <v>4.839014400000001E-2</v>
      </c>
      <c r="N12">
        <f t="shared" si="0"/>
        <v>2.5707303936000003</v>
      </c>
    </row>
    <row r="13" spans="1:14" x14ac:dyDescent="0.25">
      <c r="H13">
        <f t="array" ref="H13:L13">MMULT(H12:L12,$A$1:$E$5)</f>
        <v>0.11868014592000004</v>
      </c>
      <c r="I13">
        <v>0.44765200384000003</v>
      </c>
      <c r="J13">
        <v>0.18107326464000006</v>
      </c>
      <c r="K13">
        <v>0.23628693504000003</v>
      </c>
      <c r="L13">
        <v>1.6307650560000008E-2</v>
      </c>
      <c r="N13">
        <f t="shared" si="0"/>
        <v>2.5838899404800002</v>
      </c>
    </row>
    <row r="14" spans="1:14" x14ac:dyDescent="0.25">
      <c r="H14">
        <f t="array" ref="H14:L14">MMULT(H13:L13,$A$1:$E$5)</f>
        <v>0.20279683072000002</v>
      </c>
      <c r="I14">
        <v>0.20358807552000008</v>
      </c>
      <c r="J14">
        <v>0.45762075033600003</v>
      </c>
      <c r="K14">
        <v>8.8736956416000046E-2</v>
      </c>
      <c r="L14">
        <v>4.7257387008000008E-2</v>
      </c>
      <c r="N14">
        <f t="shared" si="0"/>
        <v>2.5740699934720004</v>
      </c>
    </row>
    <row r="15" spans="1:14" x14ac:dyDescent="0.25">
      <c r="H15">
        <f t="array" ref="H15:L15">MMULT(H14:L14,$A$1:$E$5)</f>
        <v>0.12199459635200004</v>
      </c>
      <c r="I15">
        <v>0.43680991477760001</v>
      </c>
      <c r="J15">
        <v>0.19314241044480007</v>
      </c>
      <c r="K15">
        <v>0.23030568714240002</v>
      </c>
      <c r="L15">
        <v>1.774739128320001E-2</v>
      </c>
      <c r="N15">
        <f t="shared" si="0"/>
        <v>2.5850013622272008</v>
      </c>
    </row>
    <row r="16" spans="1:14" x14ac:dyDescent="0.25">
      <c r="H16">
        <f t="array" ref="H16:L16">MMULT(H15:L15,$A$1:$E$5)</f>
        <v>0.19912288518144</v>
      </c>
      <c r="I16">
        <v>0.21348112334848007</v>
      </c>
      <c r="J16">
        <v>0.44633049858048002</v>
      </c>
      <c r="K16">
        <v>9.5004355461120044E-2</v>
      </c>
      <c r="L16">
        <v>4.6061137428480003E-2</v>
      </c>
      <c r="N16">
        <f t="shared" si="0"/>
        <v>2.5753997366067201</v>
      </c>
    </row>
    <row r="17" spans="8:14" x14ac:dyDescent="0.25">
      <c r="H17">
        <f t="array" ref="H17:L17">MMULT(H16:L16,$A$1:$E$5)</f>
        <v>0.12521702637568005</v>
      </c>
      <c r="I17">
        <v>0.42709660729344001</v>
      </c>
      <c r="J17">
        <v>0.20409215837798408</v>
      </c>
      <c r="K17">
        <v>0.22459333686067201</v>
      </c>
      <c r="L17">
        <v>1.9000871092224009E-2</v>
      </c>
      <c r="N17">
        <f t="shared" si="0"/>
        <v>2.5850644190003202</v>
      </c>
    </row>
    <row r="18" spans="8:14" x14ac:dyDescent="0.25">
      <c r="H18">
        <f t="array" ref="H18:L18">MMULT(H17:L17,$A$1:$E$5)</f>
        <v>0.19588204819251204</v>
      </c>
      <c r="I18">
        <v>0.22262891612733449</v>
      </c>
      <c r="J18">
        <v>0.43593263386460163</v>
      </c>
      <c r="K18">
        <v>0.10063773444341764</v>
      </c>
      <c r="L18">
        <v>4.4918667372134402E-2</v>
      </c>
      <c r="N18">
        <f t="shared" si="0"/>
        <v>2.5760820566753284</v>
      </c>
    </row>
    <row r="19" spans="8:14" x14ac:dyDescent="0.25">
      <c r="H19">
        <f t="array" ref="H19:L19">MMULT(H18:L18,$A$1:$E$5)</f>
        <v>0.1282279760894362</v>
      </c>
      <c r="I19">
        <v>0.41826521887277063</v>
      </c>
      <c r="J19">
        <v>0.21408753723113483</v>
      </c>
      <c r="K19">
        <v>0.21929172091797505</v>
      </c>
      <c r="L19">
        <v>2.0127546888683529E-2</v>
      </c>
      <c r="N19">
        <f t="shared" si="0"/>
        <v>2.5848256436436996</v>
      </c>
    </row>
    <row r="20" spans="8:14" x14ac:dyDescent="0.25">
      <c r="H20">
        <f t="array" ref="H20:L20">MMULT(H19:L19,$A$1:$E$5)</f>
        <v>0.19295168276699548</v>
      </c>
      <c r="I20">
        <v>0.23103490321022987</v>
      </c>
      <c r="J20">
        <v>0.42639250805804241</v>
      </c>
      <c r="K20">
        <v>0.10576256178113747</v>
      </c>
      <c r="L20">
        <v>4.3858344183595015E-2</v>
      </c>
      <c r="N20">
        <f t="shared" si="0"/>
        <v>2.5765409814041078</v>
      </c>
    </row>
    <row r="21" spans="8:14" x14ac:dyDescent="0.25">
      <c r="H21">
        <f t="array" ref="H21:L21">MMULT(H20:L20,$A$1:$E$5)</f>
        <v>0.13100429783749107</v>
      </c>
      <c r="I21">
        <v>0.41019685104842185</v>
      </c>
      <c r="J21">
        <v>0.2232309913510479</v>
      </c>
      <c r="K21">
        <v>0.21441534740681201</v>
      </c>
      <c r="L21">
        <v>2.1152512356227494E-2</v>
      </c>
      <c r="N21">
        <f t="shared" si="0"/>
        <v>2.5845149253958639</v>
      </c>
    </row>
    <row r="22" spans="8:14" x14ac:dyDescent="0.25">
      <c r="H22">
        <f t="array" ref="H22:L22">MMULT(H21:L21,$A$1:$E$5)</f>
        <v>0.19027959998686697</v>
      </c>
      <c r="I22">
        <v>0.23874203308062159</v>
      </c>
      <c r="J22">
        <v>0.41765038855450271</v>
      </c>
      <c r="K22">
        <v>0.11044490889664665</v>
      </c>
      <c r="L22">
        <v>4.2883069481362404E-2</v>
      </c>
      <c r="N22">
        <f t="shared" si="0"/>
        <v>2.5769098148050169</v>
      </c>
    </row>
    <row r="23" spans="8:14" x14ac:dyDescent="0.25">
      <c r="H23">
        <f t="array" ref="H23:L23">MMULT(H22:L22,$A$1:$E$5)</f>
        <v>0.13355273322962202</v>
      </c>
      <c r="I23">
        <v>0.40281391312219522</v>
      </c>
      <c r="J23">
        <v>0.23160114696569026</v>
      </c>
      <c r="K23">
        <v>0.20994322490316347</v>
      </c>
      <c r="L23">
        <v>2.2088981779329331E-2</v>
      </c>
      <c r="N23">
        <f t="shared" si="0"/>
        <v>2.5842018088803838</v>
      </c>
    </row>
    <row r="24" spans="8:14" x14ac:dyDescent="0.25">
      <c r="H24">
        <f t="array" ref="H24:L24">MMULT(H23:L23,$A$1:$E$5)</f>
        <v>0.18783611189480251</v>
      </c>
      <c r="I24">
        <v>0.24580287476311177</v>
      </c>
      <c r="J24">
        <v>0.40964292779584788</v>
      </c>
      <c r="K24">
        <v>0.11472944056560544</v>
      </c>
      <c r="L24">
        <v>4.1988644980632699E-2</v>
      </c>
      <c r="N24">
        <f t="shared" si="0"/>
        <v>2.5772316319741551</v>
      </c>
    </row>
    <row r="25" spans="8:14" x14ac:dyDescent="0.25">
      <c r="H25">
        <f t="array" ref="H25:L25">MMULT(H24:L24,$A$1:$E$5)</f>
        <v>0.13588837228420522</v>
      </c>
      <c r="I25">
        <v>0.39605464619335073</v>
      </c>
      <c r="J25">
        <v>0.23926527731035141</v>
      </c>
      <c r="K25">
        <v>0.20584581609897187</v>
      </c>
      <c r="L25">
        <v>2.294588811312109E-2</v>
      </c>
      <c r="N25">
        <f t="shared" si="0"/>
        <v>2.5839062015634537</v>
      </c>
    </row>
    <row r="26" spans="8:14" x14ac:dyDescent="0.25">
      <c r="H26">
        <f t="array" ref="H26:L26">MMULT(H25:L25,$A$1:$E$5)</f>
        <v>0.18559953293418135</v>
      </c>
      <c r="I26">
        <v>0.252269864213575</v>
      </c>
      <c r="J26">
        <v>0.40230944059518792</v>
      </c>
      <c r="K26">
        <v>0.11865199903726166</v>
      </c>
      <c r="L26">
        <v>4.1169163219794379E-2</v>
      </c>
      <c r="N26">
        <f t="shared" si="0"/>
        <v>2.5775213953949137</v>
      </c>
    </row>
    <row r="27" spans="8:14" x14ac:dyDescent="0.25">
      <c r="H27">
        <f t="array" ref="H27:L27">MMULT(H26:L26,$A$1:$E$5)</f>
        <v>0.13802785227226627</v>
      </c>
      <c r="I27">
        <v>0.38986529070445786</v>
      </c>
      <c r="J27">
        <v>0.24628351775795432</v>
      </c>
      <c r="K27">
        <v>0.20209293945786957</v>
      </c>
      <c r="L27">
        <v>2.3730399807452333E-2</v>
      </c>
      <c r="N27">
        <f t="shared" si="0"/>
        <v>2.5836327438237849</v>
      </c>
    </row>
    <row r="28" spans="8:14" x14ac:dyDescent="0.25">
      <c r="H28">
        <f t="array" ref="H28:L28">MMULT(H27:L27,$A$1:$E$5)</f>
        <v>0.1835516867362364</v>
      </c>
      <c r="I28">
        <v>0.25819239247258563</v>
      </c>
      <c r="J28">
        <v>0.39559352598897035</v>
      </c>
      <c r="K28">
        <v>0.12224380691063408</v>
      </c>
      <c r="L28">
        <v>4.0418587891573918E-2</v>
      </c>
      <c r="N28">
        <f t="shared" si="0"/>
        <v>2.5777852167487247</v>
      </c>
    </row>
    <row r="29" spans="8:14" x14ac:dyDescent="0.25">
      <c r="H29">
        <f t="array" ref="H29:L29">MMULT(H28:L28,$A$1:$E$5)</f>
        <v>0.13998729433628154</v>
      </c>
      <c r="I29">
        <v>0.38419746498237134</v>
      </c>
      <c r="J29">
        <v>0.25271048101205862</v>
      </c>
      <c r="K29">
        <v>0.19865599828716207</v>
      </c>
      <c r="L29">
        <v>2.4448761382126816E-2</v>
      </c>
      <c r="N29">
        <f t="shared" si="0"/>
        <v>2.5833814673964821</v>
      </c>
    </row>
    <row r="30" spans="8:14" x14ac:dyDescent="0.25">
      <c r="H30">
        <f t="array" ref="H30:L30">MMULT(H29:L29,$A$1:$E$5)</f>
        <v>0.18167644486020484</v>
      </c>
      <c r="I30">
        <v>0.26361612407626045</v>
      </c>
      <c r="J30">
        <v>0.38944327761915243</v>
      </c>
      <c r="K30">
        <v>0.12553295378695029</v>
      </c>
      <c r="L30">
        <v>3.9731199657432416E-2</v>
      </c>
      <c r="N30">
        <f t="shared" si="0"/>
        <v>2.5780263393051461</v>
      </c>
    </row>
    <row r="31" spans="8:14" x14ac:dyDescent="0.25">
      <c r="H31">
        <f t="array" ref="H31:L31">MMULT(H30:L30,$A$1:$E$5)</f>
        <v>0.14178173860254517</v>
      </c>
      <c r="I31">
        <v>0.37900712245965529</v>
      </c>
      <c r="J31">
        <v>0.25859603747531651</v>
      </c>
      <c r="K31">
        <v>0.1955085107050934</v>
      </c>
      <c r="L31">
        <v>2.5106590757390058E-2</v>
      </c>
      <c r="N31">
        <f t="shared" si="0"/>
        <v>2.5831510925551298</v>
      </c>
    </row>
    <row r="32" spans="8:14" x14ac:dyDescent="0.25">
      <c r="N32" s="3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B10" sqref="B10"/>
    </sheetView>
  </sheetViews>
  <sheetFormatPr defaultRowHeight="15" x14ac:dyDescent="0.25"/>
  <cols>
    <col min="15" max="15" width="18.5703125" customWidth="1"/>
    <col min="22" max="22" width="9.42578125" bestFit="1" customWidth="1"/>
  </cols>
  <sheetData>
    <row r="1" spans="1:29" x14ac:dyDescent="0.25">
      <c r="A1" s="1">
        <v>0</v>
      </c>
      <c r="B1" s="1">
        <f>1-$B$10</f>
        <v>0.5</v>
      </c>
      <c r="C1" s="1">
        <f>$B$10</f>
        <v>0.5</v>
      </c>
      <c r="D1" s="1">
        <v>0</v>
      </c>
      <c r="E1" s="1">
        <v>0</v>
      </c>
      <c r="F1" s="17">
        <v>0</v>
      </c>
      <c r="G1" s="5" t="s">
        <v>14</v>
      </c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O1" s="5" t="s">
        <v>0</v>
      </c>
      <c r="P1" s="14" t="s">
        <v>9</v>
      </c>
      <c r="Q1" s="15">
        <v>0.3</v>
      </c>
      <c r="R1" s="15">
        <v>0.5</v>
      </c>
      <c r="S1" s="15">
        <v>0.8</v>
      </c>
      <c r="T1" s="16">
        <v>1</v>
      </c>
      <c r="V1" s="3" t="s">
        <v>12</v>
      </c>
      <c r="AC1" s="3" t="s">
        <v>11</v>
      </c>
    </row>
    <row r="2" spans="1:29" x14ac:dyDescent="0.25">
      <c r="A2" s="1">
        <v>0.2</v>
      </c>
      <c r="B2" s="1">
        <v>0</v>
      </c>
      <c r="C2" s="1">
        <f>4/5*(1-$B$10)</f>
        <v>0.4</v>
      </c>
      <c r="D2" s="1">
        <f>4/5*$B$10</f>
        <v>0.4</v>
      </c>
      <c r="E2" s="1">
        <v>0</v>
      </c>
      <c r="F2" s="1">
        <v>0</v>
      </c>
      <c r="G2" s="5" t="s">
        <v>13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O2" s="4">
        <f>SUMPRODUCT($H$1:$M$1,H2:M2)</f>
        <v>0</v>
      </c>
      <c r="P2" s="6"/>
      <c r="Q2" s="7">
        <v>0</v>
      </c>
      <c r="R2" s="8">
        <v>0</v>
      </c>
      <c r="S2" s="7">
        <v>0</v>
      </c>
      <c r="T2" s="9">
        <v>0</v>
      </c>
      <c r="V2">
        <f>(0-O2)^2</f>
        <v>0</v>
      </c>
      <c r="W2">
        <f>(1-O2)^2</f>
        <v>1</v>
      </c>
      <c r="X2">
        <f>(2-O2)^2</f>
        <v>4</v>
      </c>
      <c r="Y2">
        <f>(3-O2)^2</f>
        <v>9</v>
      </c>
      <c r="Z2">
        <f>(4-O2)^2</f>
        <v>16</v>
      </c>
      <c r="AA2">
        <f>(5-O2)^2</f>
        <v>25</v>
      </c>
      <c r="AC2">
        <f>SUMPRODUCT(V2:AA2,H2:M2)</f>
        <v>0</v>
      </c>
    </row>
    <row r="3" spans="1:29" x14ac:dyDescent="0.25">
      <c r="A3" s="1">
        <f>2/5*$B$10</f>
        <v>0.2</v>
      </c>
      <c r="B3" s="1">
        <f>2/5*(1-$B$10)</f>
        <v>0.2</v>
      </c>
      <c r="C3" s="1">
        <v>0</v>
      </c>
      <c r="D3" s="1">
        <f>3/5*(1-$B$10)</f>
        <v>0.3</v>
      </c>
      <c r="E3" s="1">
        <f>3/5*$B$10</f>
        <v>0.3</v>
      </c>
      <c r="F3" s="1">
        <v>0</v>
      </c>
      <c r="H3">
        <f t="array" ref="H3:M3">MMULT(H2:M2,$A$1:$F$6)</f>
        <v>0</v>
      </c>
      <c r="I3">
        <v>0.5</v>
      </c>
      <c r="J3">
        <v>0.5</v>
      </c>
      <c r="K3">
        <v>0</v>
      </c>
      <c r="L3">
        <v>0</v>
      </c>
      <c r="M3">
        <v>0</v>
      </c>
      <c r="O3" s="4">
        <f t="shared" ref="O3:O27" si="0">SUMPRODUCT($H$1:$M$1,H3:M3)</f>
        <v>1.5</v>
      </c>
      <c r="P3" s="6"/>
      <c r="Q3" s="7">
        <v>1.2999999999999998</v>
      </c>
      <c r="R3" s="8">
        <v>1.5</v>
      </c>
      <c r="S3" s="7">
        <v>1.8</v>
      </c>
      <c r="T3" s="9">
        <v>2</v>
      </c>
      <c r="V3">
        <f t="shared" ref="V3:V27" si="1">(0-O3)^2</f>
        <v>2.25</v>
      </c>
      <c r="W3">
        <f t="shared" ref="W3:W27" si="2">(1-O3)^2</f>
        <v>0.25</v>
      </c>
      <c r="X3">
        <f t="shared" ref="X3:X27" si="3">(2-O3)^2</f>
        <v>0.25</v>
      </c>
      <c r="Y3">
        <f t="shared" ref="Y3:Y27" si="4">(3-O3)^2</f>
        <v>2.25</v>
      </c>
      <c r="Z3">
        <f t="shared" ref="Z3:Z27" si="5">(4-O3)^2</f>
        <v>6.25</v>
      </c>
      <c r="AA3">
        <f t="shared" ref="AA3:AA27" si="6">(5-O3)^2</f>
        <v>12.25</v>
      </c>
      <c r="AC3">
        <f t="shared" ref="AC3:AC27" si="7">SUMPRODUCT(V3:AA3,H3:M3)</f>
        <v>0.25</v>
      </c>
    </row>
    <row r="4" spans="1:29" x14ac:dyDescent="0.25">
      <c r="A4" s="1">
        <v>0</v>
      </c>
      <c r="B4" s="1">
        <f>3/5*$B$10</f>
        <v>0.3</v>
      </c>
      <c r="C4" s="1">
        <f>3/5*(1-$B$10)</f>
        <v>0.3</v>
      </c>
      <c r="D4" s="1">
        <v>0</v>
      </c>
      <c r="E4" s="1">
        <f>2/5*(1-$B$10)</f>
        <v>0.2</v>
      </c>
      <c r="F4" s="1">
        <f>2/5*$B$10</f>
        <v>0.2</v>
      </c>
      <c r="H4">
        <f t="array" ref="H4:M4">MMULT(H3:M3,$A$1:$F$6)</f>
        <v>0.2</v>
      </c>
      <c r="I4">
        <v>0.1</v>
      </c>
      <c r="J4">
        <v>0.2</v>
      </c>
      <c r="K4">
        <v>0.35</v>
      </c>
      <c r="L4">
        <v>0.15</v>
      </c>
      <c r="M4">
        <v>0</v>
      </c>
      <c r="O4" s="4">
        <f t="shared" si="0"/>
        <v>2.15</v>
      </c>
      <c r="P4" s="6"/>
      <c r="Q4" s="7">
        <v>1.9659999999999997</v>
      </c>
      <c r="R4" s="8">
        <v>2.15</v>
      </c>
      <c r="S4" s="7">
        <v>2.3359999999999999</v>
      </c>
      <c r="T4" s="9">
        <v>2.4</v>
      </c>
      <c r="V4">
        <f t="shared" si="1"/>
        <v>4.6224999999999996</v>
      </c>
      <c r="W4">
        <f t="shared" si="2"/>
        <v>1.3224999999999998</v>
      </c>
      <c r="X4">
        <f t="shared" si="3"/>
        <v>2.2499999999999975E-2</v>
      </c>
      <c r="Y4">
        <f t="shared" si="4"/>
        <v>0.72250000000000014</v>
      </c>
      <c r="Z4">
        <f t="shared" si="5"/>
        <v>3.4225000000000003</v>
      </c>
      <c r="AA4">
        <f t="shared" si="6"/>
        <v>8.1225000000000005</v>
      </c>
      <c r="AC4">
        <f t="shared" si="7"/>
        <v>1.8275000000000001</v>
      </c>
    </row>
    <row r="5" spans="1:29" x14ac:dyDescent="0.25">
      <c r="A5" s="1">
        <v>0</v>
      </c>
      <c r="B5" s="1">
        <v>0</v>
      </c>
      <c r="C5" s="1">
        <f>4/5*$B$10</f>
        <v>0.4</v>
      </c>
      <c r="D5" s="1">
        <f>4/5*(1-$B$10)</f>
        <v>0.4</v>
      </c>
      <c r="E5" s="1">
        <v>0</v>
      </c>
      <c r="F5" s="1">
        <v>0.2</v>
      </c>
      <c r="H5">
        <f t="array" ref="H5:M5">MMULT(H4:M4,$A$1:$F$6)</f>
        <v>6.0000000000000012E-2</v>
      </c>
      <c r="I5">
        <v>0.245</v>
      </c>
      <c r="J5">
        <v>0.30499999999999999</v>
      </c>
      <c r="K5">
        <v>0.16</v>
      </c>
      <c r="L5">
        <v>0.13</v>
      </c>
      <c r="M5">
        <v>9.9999999999999992E-2</v>
      </c>
      <c r="O5" s="4">
        <f t="shared" si="0"/>
        <v>2.355</v>
      </c>
      <c r="P5" s="6"/>
      <c r="Q5" s="7">
        <v>2.2454799999999993</v>
      </c>
      <c r="R5" s="8">
        <v>2.355</v>
      </c>
      <c r="S5" s="7">
        <v>2.4028800000000001</v>
      </c>
      <c r="T5" s="9">
        <v>2.36</v>
      </c>
      <c r="V5">
        <f t="shared" si="1"/>
        <v>5.5460250000000002</v>
      </c>
      <c r="W5">
        <f t="shared" si="2"/>
        <v>1.836025</v>
      </c>
      <c r="X5">
        <f t="shared" si="3"/>
        <v>0.126025</v>
      </c>
      <c r="Y5">
        <f t="shared" si="4"/>
        <v>0.41602500000000003</v>
      </c>
      <c r="Z5">
        <f t="shared" si="5"/>
        <v>2.7060249999999999</v>
      </c>
      <c r="AA5">
        <f t="shared" si="6"/>
        <v>6.9960250000000004</v>
      </c>
      <c r="AC5">
        <f t="shared" si="7"/>
        <v>1.9389750000000001</v>
      </c>
    </row>
    <row r="6" spans="1:29" x14ac:dyDescent="0.25">
      <c r="A6" s="1">
        <v>0</v>
      </c>
      <c r="B6" s="1">
        <v>0</v>
      </c>
      <c r="C6" s="1">
        <f>$B$10</f>
        <v>0.5</v>
      </c>
      <c r="D6" s="1">
        <f>1-$B$10</f>
        <v>0.5</v>
      </c>
      <c r="E6" s="1">
        <v>0</v>
      </c>
      <c r="F6" s="1">
        <v>0</v>
      </c>
      <c r="H6">
        <f t="array" ref="H6:M6">MMULT(H5:M5,$A$1:$F$6)</f>
        <v>0.11</v>
      </c>
      <c r="I6">
        <v>0.13900000000000001</v>
      </c>
      <c r="J6">
        <v>0.27799999999999997</v>
      </c>
      <c r="K6">
        <v>0.29149999999999998</v>
      </c>
      <c r="L6">
        <v>0.1235</v>
      </c>
      <c r="M6">
        <v>5.8000000000000003E-2</v>
      </c>
      <c r="O6" s="4">
        <f t="shared" si="0"/>
        <v>2.3534999999999999</v>
      </c>
      <c r="P6" s="6"/>
      <c r="Q6" s="7">
        <v>2.3397303999999997</v>
      </c>
      <c r="R6" s="8">
        <v>2.3534999999999999</v>
      </c>
      <c r="S6" s="7">
        <v>2.3460863999999999</v>
      </c>
      <c r="T6" s="9">
        <v>2.3520000000000003</v>
      </c>
      <c r="V6">
        <f t="shared" si="1"/>
        <v>5.53896225</v>
      </c>
      <c r="W6">
        <f t="shared" si="2"/>
        <v>1.8319622499999999</v>
      </c>
      <c r="X6">
        <f t="shared" si="3"/>
        <v>0.12496224999999994</v>
      </c>
      <c r="Y6">
        <f t="shared" si="4"/>
        <v>0.41796225000000009</v>
      </c>
      <c r="Z6">
        <f t="shared" si="5"/>
        <v>2.7109622500000001</v>
      </c>
      <c r="AA6">
        <f t="shared" si="6"/>
        <v>7.0039622500000007</v>
      </c>
      <c r="AC6">
        <f t="shared" si="7"/>
        <v>1.76153775</v>
      </c>
    </row>
    <row r="7" spans="1:29" x14ac:dyDescent="0.25">
      <c r="H7">
        <f t="array" ref="H7:M7">MMULT(H6:M6,$A$1:$F$6)</f>
        <v>8.3400000000000002E-2</v>
      </c>
      <c r="I7">
        <v>0.19805</v>
      </c>
      <c r="J7">
        <v>0.27645000000000003</v>
      </c>
      <c r="K7">
        <v>0.21740000000000001</v>
      </c>
      <c r="L7">
        <v>0.14169999999999999</v>
      </c>
      <c r="M7">
        <v>8.299999999999999E-2</v>
      </c>
      <c r="O7" s="4">
        <f t="shared" si="0"/>
        <v>2.3849499999999999</v>
      </c>
      <c r="P7" s="6"/>
      <c r="Q7" s="7">
        <v>2.3694985119999994</v>
      </c>
      <c r="R7" s="8">
        <v>2.3849499999999999</v>
      </c>
      <c r="S7" s="7">
        <v>2.3905285120000004</v>
      </c>
      <c r="T7" s="9">
        <v>2.3648000000000002</v>
      </c>
      <c r="V7">
        <f t="shared" si="1"/>
        <v>5.6879865024999994</v>
      </c>
      <c r="W7">
        <f t="shared" si="2"/>
        <v>1.9180865024999998</v>
      </c>
      <c r="X7">
        <f t="shared" si="3"/>
        <v>0.14818650249999993</v>
      </c>
      <c r="Y7">
        <f t="shared" si="4"/>
        <v>0.37828650250000012</v>
      </c>
      <c r="Z7">
        <f t="shared" si="5"/>
        <v>2.6083865025000001</v>
      </c>
      <c r="AA7">
        <f t="shared" si="6"/>
        <v>6.8384865025000003</v>
      </c>
      <c r="AC7">
        <f t="shared" si="7"/>
        <v>1.9146634974999999</v>
      </c>
    </row>
    <row r="8" spans="1:29" x14ac:dyDescent="0.25">
      <c r="H8">
        <f t="array" ref="H8:M8">MMULT(H7:M7,$A$1:$F$6)</f>
        <v>9.4900000000000012E-2</v>
      </c>
      <c r="I8">
        <v>0.16221000000000002</v>
      </c>
      <c r="J8">
        <v>0.28432000000000002</v>
      </c>
      <c r="K8">
        <v>0.26033500000000004</v>
      </c>
      <c r="L8">
        <v>0.126415</v>
      </c>
      <c r="M8">
        <v>7.1820000000000009E-2</v>
      </c>
      <c r="O8" s="4">
        <f t="shared" si="0"/>
        <v>2.3766150000000006</v>
      </c>
      <c r="P8" s="6"/>
      <c r="Q8" s="7">
        <v>2.3863232521599991</v>
      </c>
      <c r="R8" s="8">
        <v>2.3766150000000006</v>
      </c>
      <c r="S8" s="7">
        <v>2.3588047257600002</v>
      </c>
      <c r="T8" s="9">
        <v>2.3529600000000004</v>
      </c>
      <c r="V8">
        <f t="shared" si="1"/>
        <v>5.6482988582250027</v>
      </c>
      <c r="W8">
        <f t="shared" si="2"/>
        <v>1.8950688582250017</v>
      </c>
      <c r="X8">
        <f t="shared" si="3"/>
        <v>0.14183885822500045</v>
      </c>
      <c r="Y8">
        <f t="shared" si="4"/>
        <v>0.38860885822499924</v>
      </c>
      <c r="Z8">
        <f t="shared" si="5"/>
        <v>2.635378858224998</v>
      </c>
      <c r="AA8">
        <f t="shared" si="6"/>
        <v>6.8821488582249968</v>
      </c>
      <c r="AC8">
        <f t="shared" si="7"/>
        <v>1.8123461417750002</v>
      </c>
    </row>
    <row r="9" spans="1:29" x14ac:dyDescent="0.25">
      <c r="A9" s="3" t="s">
        <v>5</v>
      </c>
      <c r="H9">
        <f t="array" ref="H9:M9">MMULT(H8:M8,$A$1:$F$6)</f>
        <v>8.930600000000001E-2</v>
      </c>
      <c r="I9">
        <v>0.18241450000000003</v>
      </c>
      <c r="J9">
        <v>0.2769105</v>
      </c>
      <c r="K9">
        <v>0.23665600000000001</v>
      </c>
      <c r="L9">
        <v>0.13736300000000001</v>
      </c>
      <c r="M9">
        <v>7.7350000000000002E-2</v>
      </c>
      <c r="O9" s="4">
        <f t="shared" si="0"/>
        <v>2.3824055000000004</v>
      </c>
      <c r="P9" s="6"/>
      <c r="Q9" s="7">
        <v>2.3887243440447987</v>
      </c>
      <c r="R9" s="8">
        <v>2.3824055000000004</v>
      </c>
      <c r="S9" s="7">
        <v>2.3806538129408006</v>
      </c>
      <c r="T9" s="9">
        <v>2.363264</v>
      </c>
      <c r="V9">
        <f t="shared" si="1"/>
        <v>5.6758559664302517</v>
      </c>
      <c r="W9">
        <f t="shared" si="2"/>
        <v>1.9110449664302511</v>
      </c>
      <c r="X9">
        <f t="shared" si="3"/>
        <v>0.1462339664302503</v>
      </c>
      <c r="Y9">
        <f t="shared" si="4"/>
        <v>0.38142296643024953</v>
      </c>
      <c r="Z9">
        <f t="shared" si="5"/>
        <v>2.6166119664302485</v>
      </c>
      <c r="AA9">
        <f t="shared" si="6"/>
        <v>6.8518009664302477</v>
      </c>
      <c r="AC9">
        <f t="shared" si="7"/>
        <v>1.8756625335697503</v>
      </c>
    </row>
    <row r="10" spans="1:29" x14ac:dyDescent="0.25">
      <c r="A10" s="3" t="s">
        <v>9</v>
      </c>
      <c r="B10" s="1">
        <v>0.5</v>
      </c>
      <c r="H10">
        <f t="array" ref="H10:M10">MMULT(H9:M9,$A$1:$F$6)</f>
        <v>9.1865000000000002E-2</v>
      </c>
      <c r="I10">
        <v>0.17103190000000001</v>
      </c>
      <c r="J10">
        <v>0.28223580000000004</v>
      </c>
      <c r="K10">
        <v>0.24965915</v>
      </c>
      <c r="L10">
        <v>0.13040435</v>
      </c>
      <c r="M10">
        <v>7.4803800000000004E-2</v>
      </c>
      <c r="O10" s="4">
        <f t="shared" si="0"/>
        <v>2.3801173500000004</v>
      </c>
      <c r="P10" s="6"/>
      <c r="Q10" s="7">
        <v>2.3917213473360626</v>
      </c>
      <c r="R10" s="8">
        <v>2.3801173500000004</v>
      </c>
      <c r="S10" s="7">
        <v>2.3656747200675845</v>
      </c>
      <c r="T10" s="9">
        <v>2.3543808000000004</v>
      </c>
      <c r="V10">
        <f t="shared" si="1"/>
        <v>5.6649585997710243</v>
      </c>
      <c r="W10">
        <f t="shared" si="2"/>
        <v>1.9047238997710234</v>
      </c>
      <c r="X10">
        <f t="shared" si="3"/>
        <v>0.14448919977102276</v>
      </c>
      <c r="Y10">
        <f t="shared" si="4"/>
        <v>0.38425449977102205</v>
      </c>
      <c r="Z10">
        <f t="shared" si="5"/>
        <v>2.6240197997710215</v>
      </c>
      <c r="AA10">
        <f t="shared" si="6"/>
        <v>6.8637850997710208</v>
      </c>
      <c r="AC10">
        <f t="shared" si="7"/>
        <v>1.8385134502289775</v>
      </c>
    </row>
    <row r="11" spans="1:29" x14ac:dyDescent="0.25">
      <c r="H11">
        <f t="array" ref="H11:M11">MMULT(H10:M10,$A$1:$F$6)</f>
        <v>9.0653540000000005E-2</v>
      </c>
      <c r="I11">
        <v>0.177277405</v>
      </c>
      <c r="J11">
        <v>0.27880664500000002</v>
      </c>
      <c r="K11">
        <v>0.24264714000000004</v>
      </c>
      <c r="L11">
        <v>0.13460257</v>
      </c>
      <c r="M11">
        <v>7.6012700000000002E-2</v>
      </c>
      <c r="O11" s="4">
        <f t="shared" si="0"/>
        <v>2.3813058950000001</v>
      </c>
      <c r="P11" s="6"/>
      <c r="Q11" s="7">
        <v>2.3917222762732964</v>
      </c>
      <c r="R11" s="8">
        <v>2.3813058950000001</v>
      </c>
      <c r="S11" s="7">
        <v>2.3757890880811838</v>
      </c>
      <c r="T11" s="9">
        <v>2.3620275200000007</v>
      </c>
      <c r="V11">
        <f t="shared" si="1"/>
        <v>5.6706177655617518</v>
      </c>
      <c r="W11">
        <f t="shared" si="2"/>
        <v>1.9080059755617513</v>
      </c>
      <c r="X11">
        <f t="shared" si="3"/>
        <v>0.14539418556175113</v>
      </c>
      <c r="Y11">
        <f t="shared" si="4"/>
        <v>0.38278239556175087</v>
      </c>
      <c r="Z11">
        <f t="shared" si="5"/>
        <v>2.6201706055617509</v>
      </c>
      <c r="AA11">
        <f t="shared" si="6"/>
        <v>6.8575588155617506</v>
      </c>
      <c r="AC11">
        <f t="shared" si="7"/>
        <v>1.8596690994382492</v>
      </c>
    </row>
    <row r="12" spans="1:29" x14ac:dyDescent="0.25">
      <c r="H12">
        <f t="array" ref="H12:M12">MMULT(H11:M11,$A$1:$F$6)</f>
        <v>9.1216810000000009E-2</v>
      </c>
      <c r="I12">
        <v>0.17388224100000002</v>
      </c>
      <c r="J12">
        <v>0.28087925200000002</v>
      </c>
      <c r="K12">
        <v>0.24640033350000001</v>
      </c>
      <c r="L12">
        <v>0.1321714215</v>
      </c>
      <c r="M12">
        <v>7.544994200000002E-2</v>
      </c>
      <c r="O12" s="4">
        <f t="shared" si="0"/>
        <v>2.3807771415000003</v>
      </c>
      <c r="P12" s="6"/>
      <c r="Q12" s="7">
        <v>2.392288095801443</v>
      </c>
      <c r="R12" s="8">
        <v>2.3807771415000003</v>
      </c>
      <c r="S12" s="7">
        <v>2.369006847016935</v>
      </c>
      <c r="T12" s="9">
        <v>2.3554467840000006</v>
      </c>
      <c r="V12">
        <f t="shared" si="1"/>
        <v>5.6680997974889129</v>
      </c>
      <c r="W12">
        <f t="shared" si="2"/>
        <v>1.9065455144889119</v>
      </c>
      <c r="X12">
        <f t="shared" si="3"/>
        <v>0.14499123148891124</v>
      </c>
      <c r="Y12">
        <f t="shared" si="4"/>
        <v>0.38343694848891063</v>
      </c>
      <c r="Z12">
        <f t="shared" si="5"/>
        <v>2.62188266548891</v>
      </c>
      <c r="AA12">
        <f t="shared" si="6"/>
        <v>6.8603283824889099</v>
      </c>
      <c r="AC12">
        <f t="shared" si="7"/>
        <v>1.847893747011089</v>
      </c>
    </row>
    <row r="13" spans="1:29" x14ac:dyDescent="0.25">
      <c r="H13">
        <f t="array" ref="H13:M13">MMULT(H12:M12,$A$1:$F$6)</f>
        <v>9.0952298600000009E-2</v>
      </c>
      <c r="I13">
        <v>0.17570435545000002</v>
      </c>
      <c r="J13">
        <v>0.27967494105000001</v>
      </c>
      <c r="K13">
        <v>0.24441021160000004</v>
      </c>
      <c r="L13">
        <v>0.13354384230000002</v>
      </c>
      <c r="M13">
        <v>7.5714351000000013E-2</v>
      </c>
      <c r="O13" s="4">
        <f t="shared" si="0"/>
        <v>2.38103199655</v>
      </c>
      <c r="P13" s="6"/>
      <c r="Q13" s="7">
        <v>2.3922104626751834</v>
      </c>
      <c r="R13" s="8">
        <v>2.38103199655</v>
      </c>
      <c r="S13" s="7">
        <v>2.373505563980463</v>
      </c>
      <c r="T13" s="9">
        <v>2.3611099136000009</v>
      </c>
      <c r="V13">
        <f t="shared" si="1"/>
        <v>5.6693133685948789</v>
      </c>
      <c r="W13">
        <f t="shared" si="2"/>
        <v>1.9072493754948792</v>
      </c>
      <c r="X13">
        <f t="shared" si="3"/>
        <v>0.14518538239487919</v>
      </c>
      <c r="Y13">
        <f t="shared" si="4"/>
        <v>0.38312138929487927</v>
      </c>
      <c r="Z13">
        <f t="shared" si="5"/>
        <v>2.6210573961948791</v>
      </c>
      <c r="AA13">
        <f t="shared" si="6"/>
        <v>6.8589934030948791</v>
      </c>
      <c r="AC13">
        <f t="shared" si="7"/>
        <v>1.8543429072551212</v>
      </c>
    </row>
    <row r="14" spans="1:29" x14ac:dyDescent="0.25">
      <c r="H14">
        <f t="array" ref="H14:M14">MMULT(H13:M13,$A$1:$F$6)</f>
        <v>9.1075859300000006E-2</v>
      </c>
      <c r="I14">
        <v>0.17473420099000003</v>
      </c>
      <c r="J14">
        <v>0.28035566738000006</v>
      </c>
      <c r="K14">
        <v>0.24545893691500004</v>
      </c>
      <c r="L14">
        <v>0.13278452463500001</v>
      </c>
      <c r="M14">
        <v>7.5590810780000017E-2</v>
      </c>
      <c r="O14" s="4">
        <f t="shared" si="0"/>
        <v>2.3809144989350002</v>
      </c>
      <c r="P14" s="6"/>
      <c r="Q14" s="7">
        <v>2.3923257244596612</v>
      </c>
      <c r="R14" s="8">
        <v>2.3809144989350002</v>
      </c>
      <c r="S14" s="7">
        <v>2.3705466725231483</v>
      </c>
      <c r="T14" s="9">
        <v>2.3562364723200004</v>
      </c>
      <c r="V14">
        <f t="shared" si="1"/>
        <v>5.6687538512389031</v>
      </c>
      <c r="W14">
        <f t="shared" si="2"/>
        <v>1.9069248533689027</v>
      </c>
      <c r="X14">
        <f t="shared" si="3"/>
        <v>0.14509585549890225</v>
      </c>
      <c r="Y14">
        <f t="shared" si="4"/>
        <v>0.38326685762890189</v>
      </c>
      <c r="Z14">
        <f t="shared" si="5"/>
        <v>2.6214378597589016</v>
      </c>
      <c r="AA14">
        <f t="shared" si="6"/>
        <v>6.8596088618889013</v>
      </c>
      <c r="AC14">
        <f t="shared" si="7"/>
        <v>1.8508561151660983</v>
      </c>
    </row>
    <row r="15" spans="1:29" x14ac:dyDescent="0.25">
      <c r="H15">
        <f t="array" ref="H15:M15">MMULT(H14:M14,$A$1:$F$6)</f>
        <v>9.1017973674000024E-2</v>
      </c>
      <c r="I15">
        <v>0.17524674420050002</v>
      </c>
      <c r="J15">
        <v>0.27997850636450006</v>
      </c>
      <c r="K15">
        <v>0.24490959585400005</v>
      </c>
      <c r="L15">
        <v>0.13319848759700004</v>
      </c>
      <c r="M15">
        <v>7.5648692310000015E-2</v>
      </c>
      <c r="O15" s="4">
        <f t="shared" si="0"/>
        <v>2.3809699564295004</v>
      </c>
      <c r="P15" s="6"/>
      <c r="Q15" s="7">
        <v>2.3922965197672257</v>
      </c>
      <c r="R15" s="8">
        <v>2.3809699564295004</v>
      </c>
      <c r="S15" s="7">
        <v>2.3724735219397104</v>
      </c>
      <c r="T15" s="9">
        <v>2.3604303380480007</v>
      </c>
      <c r="V15">
        <f t="shared" si="1"/>
        <v>5.6690179334198971</v>
      </c>
      <c r="W15">
        <f t="shared" si="2"/>
        <v>1.9070780205608961</v>
      </c>
      <c r="X15">
        <f t="shared" si="3"/>
        <v>0.14513810770189542</v>
      </c>
      <c r="Y15">
        <f t="shared" si="4"/>
        <v>0.38319819484289463</v>
      </c>
      <c r="Z15">
        <f t="shared" si="5"/>
        <v>2.6212582819838941</v>
      </c>
      <c r="AA15">
        <f t="shared" si="6"/>
        <v>6.8593183691248933</v>
      </c>
      <c r="AC15">
        <f t="shared" si="7"/>
        <v>1.8527223082266056</v>
      </c>
    </row>
    <row r="16" spans="1:29" x14ac:dyDescent="0.25">
      <c r="H16">
        <f t="array" ref="H16:M16">MMULT(H15:M15,$A$1:$F$6)</f>
        <v>9.1045050113000014E-2</v>
      </c>
      <c r="I16">
        <v>0.17497756686610005</v>
      </c>
      <c r="J16">
        <v>0.28018430446720005</v>
      </c>
      <c r="K16">
        <v>0.24519599078335008</v>
      </c>
      <c r="L16">
        <v>0.13297547108015001</v>
      </c>
      <c r="M16">
        <v>7.5621616690200025E-2</v>
      </c>
      <c r="O16" s="4">
        <f t="shared" si="0"/>
        <v>2.3809441159221505</v>
      </c>
      <c r="P16" s="6"/>
      <c r="Q16" s="7">
        <v>2.3923211901074217</v>
      </c>
      <c r="R16" s="8">
        <v>2.3809441159221505</v>
      </c>
      <c r="S16" s="7">
        <v>2.3712306291675538</v>
      </c>
      <c r="T16" s="9">
        <v>2.3568212852736008</v>
      </c>
      <c r="V16">
        <f t="shared" si="1"/>
        <v>5.6688948831443104</v>
      </c>
      <c r="W16">
        <f t="shared" si="2"/>
        <v>1.9070066513000099</v>
      </c>
      <c r="X16">
        <f t="shared" si="3"/>
        <v>0.14511841945570883</v>
      </c>
      <c r="Y16">
        <f t="shared" si="4"/>
        <v>0.38323018761140787</v>
      </c>
      <c r="Z16">
        <f t="shared" si="5"/>
        <v>2.6213419557671069</v>
      </c>
      <c r="AA16">
        <f t="shared" si="6"/>
        <v>6.8594537239228055</v>
      </c>
      <c r="AC16">
        <f t="shared" si="7"/>
        <v>1.851731773178142</v>
      </c>
    </row>
    <row r="17" spans="8:29" x14ac:dyDescent="0.25">
      <c r="H17">
        <f t="array" ref="H17:M17">MMULT(H16:M16,$A$1:$F$6)</f>
        <v>9.1032374266660027E-2</v>
      </c>
      <c r="I17">
        <v>0.17511818318494504</v>
      </c>
      <c r="J17">
        <v>0.28007334581510507</v>
      </c>
      <c r="K17">
        <v>0.24504731486376002</v>
      </c>
      <c r="L17">
        <v>0.13309448949683003</v>
      </c>
      <c r="M17">
        <v>7.5634292372700015E-2</v>
      </c>
      <c r="O17" s="4">
        <f t="shared" si="0"/>
        <v>2.3809562392572552</v>
      </c>
      <c r="P17" s="6"/>
      <c r="Q17" s="7">
        <v>2.39231293968535</v>
      </c>
      <c r="R17" s="8">
        <v>2.3809562392572552</v>
      </c>
      <c r="S17" s="7">
        <v>2.3720239599456452</v>
      </c>
      <c r="T17" s="9">
        <v>2.3599270741606406</v>
      </c>
      <c r="V17">
        <f t="shared" si="1"/>
        <v>5.6689526132580514</v>
      </c>
      <c r="W17">
        <f t="shared" si="2"/>
        <v>1.9070401347435415</v>
      </c>
      <c r="X17">
        <f t="shared" si="3"/>
        <v>0.14512765622903107</v>
      </c>
      <c r="Y17">
        <f t="shared" si="4"/>
        <v>0.38321517771452068</v>
      </c>
      <c r="Z17">
        <f t="shared" si="5"/>
        <v>2.6213026992000104</v>
      </c>
      <c r="AA17">
        <f t="shared" si="6"/>
        <v>6.8593902206854995</v>
      </c>
      <c r="AC17">
        <f t="shared" si="7"/>
        <v>1.8522539282279344</v>
      </c>
    </row>
    <row r="18" spans="8:29" x14ac:dyDescent="0.25">
      <c r="H18">
        <f t="array" ref="H18:M18">MMULT(H17:M17,$A$1:$F$6)</f>
        <v>9.1038305800010016E-2</v>
      </c>
      <c r="I18">
        <v>0.17504505075547905</v>
      </c>
      <c r="J18">
        <v>0.28013259685151803</v>
      </c>
      <c r="K18">
        <v>0.24512421900359155</v>
      </c>
      <c r="L18">
        <v>0.13303146671728353</v>
      </c>
      <c r="M18">
        <v>7.5628360872118022E-2</v>
      </c>
      <c r="O18" s="4">
        <f t="shared" si="0"/>
        <v>2.3809505726990139</v>
      </c>
      <c r="P18" s="6"/>
      <c r="Q18" s="7">
        <v>2.3923183064414939</v>
      </c>
      <c r="R18" s="8">
        <v>2.3809505726990139</v>
      </c>
      <c r="S18" s="7">
        <v>2.3715231523436007</v>
      </c>
      <c r="T18" s="9">
        <v>2.3572543716065284</v>
      </c>
      <c r="V18">
        <f t="shared" si="1"/>
        <v>5.668925629635762</v>
      </c>
      <c r="W18">
        <f t="shared" si="2"/>
        <v>1.9070244842377344</v>
      </c>
      <c r="X18">
        <f t="shared" si="3"/>
        <v>0.14512333883970666</v>
      </c>
      <c r="Y18">
        <f t="shared" si="4"/>
        <v>0.3832221934416789</v>
      </c>
      <c r="Z18">
        <f t="shared" si="5"/>
        <v>2.6213210480436513</v>
      </c>
      <c r="AA18">
        <f t="shared" si="6"/>
        <v>6.8594199026456231</v>
      </c>
      <c r="AC18">
        <f t="shared" si="7"/>
        <v>1.8519802688376004</v>
      </c>
    </row>
    <row r="19" spans="8:29" x14ac:dyDescent="0.25">
      <c r="H19">
        <f t="array" ref="H19:M19">MMULT(H18:M18,$A$1:$F$6)</f>
        <v>9.1035529521399428E-2</v>
      </c>
      <c r="I19">
        <v>0.17508293797138608</v>
      </c>
      <c r="J19">
        <v>0.2801012060262465</v>
      </c>
      <c r="K19">
        <v>0.24508456648061944</v>
      </c>
      <c r="L19">
        <v>0.13306462285617371</v>
      </c>
      <c r="M19">
        <v>7.563113714417502E-2</v>
      </c>
      <c r="O19" s="4">
        <f t="shared" si="0"/>
        <v>2.3809532266113074</v>
      </c>
      <c r="P19" s="6"/>
      <c r="Q19" s="7">
        <v>2.3923162533300006</v>
      </c>
      <c r="R19" s="8">
        <v>2.3809532266113074</v>
      </c>
      <c r="S19" s="7">
        <v>2.3718354135738982</v>
      </c>
      <c r="T19" s="9">
        <v>2.3595543794941962</v>
      </c>
      <c r="V19">
        <f t="shared" si="1"/>
        <v>5.6689382673107955</v>
      </c>
      <c r="W19">
        <f t="shared" si="2"/>
        <v>1.9070318140881808</v>
      </c>
      <c r="X19">
        <f t="shared" si="3"/>
        <v>0.1451253608655661</v>
      </c>
      <c r="Y19">
        <f t="shared" si="4"/>
        <v>0.38321890764295136</v>
      </c>
      <c r="Z19">
        <f t="shared" si="5"/>
        <v>2.6213124544203366</v>
      </c>
      <c r="AA19">
        <f t="shared" si="6"/>
        <v>6.8594060011977218</v>
      </c>
      <c r="AC19">
        <f t="shared" si="7"/>
        <v>1.8521229873943075</v>
      </c>
    </row>
    <row r="20" spans="8:29" x14ac:dyDescent="0.25">
      <c r="H20">
        <f t="array" ref="H20:M20">MMULT(H19:M19,$A$1:$F$6)</f>
        <v>9.1036828799526515E-2</v>
      </c>
      <c r="I20">
        <v>0.17506337591013485</v>
      </c>
      <c r="J20">
        <v>0.28011772760799697</v>
      </c>
      <c r="K20">
        <v>0.24510495471098537</v>
      </c>
      <c r="L20">
        <v>0.13304727510399783</v>
      </c>
      <c r="M20">
        <v>7.5629837867358635E-2</v>
      </c>
      <c r="O20" s="4">
        <f t="shared" si="0"/>
        <v>2.380951985011869</v>
      </c>
      <c r="P20" s="6"/>
      <c r="Q20" s="7">
        <v>2.3923174072869684</v>
      </c>
      <c r="R20" s="8">
        <v>2.380951985011869</v>
      </c>
      <c r="S20" s="7">
        <v>2.3716433974063644</v>
      </c>
      <c r="T20" s="9">
        <v>2.3575750959130222</v>
      </c>
      <c r="V20">
        <f t="shared" si="1"/>
        <v>5.6689323549319592</v>
      </c>
      <c r="W20">
        <f t="shared" si="2"/>
        <v>1.9070283849082212</v>
      </c>
      <c r="X20">
        <f t="shared" si="3"/>
        <v>0.14512441488448327</v>
      </c>
      <c r="Y20">
        <f t="shared" si="4"/>
        <v>0.38322044486074525</v>
      </c>
      <c r="Z20">
        <f t="shared" si="5"/>
        <v>2.6213164748370072</v>
      </c>
      <c r="AA20">
        <f t="shared" si="6"/>
        <v>6.8594125048132693</v>
      </c>
      <c r="AC20">
        <f t="shared" si="7"/>
        <v>1.8520488721569621</v>
      </c>
    </row>
    <row r="21" spans="8:29" x14ac:dyDescent="0.25">
      <c r="H21">
        <f t="array" ref="H21:M21">MMULT(H20:M20,$A$1:$F$6)</f>
        <v>9.1036220703626367E-2</v>
      </c>
      <c r="I21">
        <v>0.17507344633465827</v>
      </c>
      <c r="J21">
        <v>0.28010908015239128</v>
      </c>
      <c r="K21">
        <v>0.24509449762173147</v>
      </c>
      <c r="L21">
        <v>0.13305630922459616</v>
      </c>
      <c r="M21">
        <v>7.5630445962996645E-2</v>
      </c>
      <c r="O21" s="4">
        <f t="shared" si="0"/>
        <v>2.3809525662180029</v>
      </c>
      <c r="P21" s="6"/>
      <c r="Q21" s="7">
        <v>2.392316938948249</v>
      </c>
      <c r="R21" s="8">
        <v>2.3809525662180029</v>
      </c>
      <c r="S21" s="7">
        <v>2.3717595747971325</v>
      </c>
      <c r="T21" s="9">
        <v>2.3592783785476761</v>
      </c>
      <c r="V21">
        <f t="shared" si="1"/>
        <v>5.668935122580093</v>
      </c>
      <c r="W21">
        <f t="shared" si="2"/>
        <v>1.9070299901440877</v>
      </c>
      <c r="X21">
        <f t="shared" si="3"/>
        <v>0.14512485770808187</v>
      </c>
      <c r="Y21">
        <f t="shared" si="4"/>
        <v>0.38321972527207609</v>
      </c>
      <c r="Z21">
        <f t="shared" si="5"/>
        <v>2.6213145928360704</v>
      </c>
      <c r="AA21">
        <f t="shared" si="6"/>
        <v>6.8594094604000642</v>
      </c>
      <c r="AC21">
        <f t="shared" si="7"/>
        <v>1.8520872196281681</v>
      </c>
    </row>
    <row r="22" spans="8:29" x14ac:dyDescent="0.25">
      <c r="H22">
        <f t="array" ref="H22:M22">MMULT(H21:M21,$A$1:$F$6)</f>
        <v>9.103650529740992E-2</v>
      </c>
      <c r="I22">
        <v>0.17506827566881089</v>
      </c>
      <c r="J22">
        <v>0.28011358484353271</v>
      </c>
      <c r="K22">
        <v>0.24509984925091749</v>
      </c>
      <c r="L22">
        <v>0.13305162357006367</v>
      </c>
      <c r="M22">
        <v>7.5630161369265522E-2</v>
      </c>
      <c r="O22" s="4">
        <f t="shared" si="0"/>
        <v>2.3809522942352115</v>
      </c>
      <c r="P22" s="6"/>
      <c r="Q22" s="7">
        <v>2.3923171781170405</v>
      </c>
      <c r="R22" s="8">
        <v>2.3809522942352115</v>
      </c>
      <c r="S22" s="7">
        <v>2.3716906354869973</v>
      </c>
      <c r="T22" s="9">
        <v>2.357812609942763</v>
      </c>
      <c r="V22">
        <f t="shared" si="1"/>
        <v>5.6689338274239169</v>
      </c>
      <c r="W22">
        <f t="shared" si="2"/>
        <v>1.9070292389534942</v>
      </c>
      <c r="X22">
        <f t="shared" si="3"/>
        <v>0.14512465048307113</v>
      </c>
      <c r="Y22">
        <f t="shared" si="4"/>
        <v>0.38322006201264819</v>
      </c>
      <c r="Z22">
        <f t="shared" si="5"/>
        <v>2.621315473542225</v>
      </c>
      <c r="AA22">
        <f t="shared" si="6"/>
        <v>6.8594108850718021</v>
      </c>
      <c r="AC22">
        <f t="shared" si="7"/>
        <v>1.8520674422299419</v>
      </c>
    </row>
    <row r="23" spans="8:29" x14ac:dyDescent="0.25">
      <c r="H23">
        <f t="array" ref="H23:M23">MMULT(H22:M22,$A$1:$F$6)</f>
        <v>9.1036372102468732E-2</v>
      </c>
      <c r="I23">
        <v>0.17507092439268673</v>
      </c>
      <c r="J23">
        <v>0.28011124780416274</v>
      </c>
      <c r="K23">
        <v>0.24509711583324242</v>
      </c>
      <c r="L23">
        <v>0.13305404530324333</v>
      </c>
      <c r="M23">
        <v>7.5630294564196232E-2</v>
      </c>
      <c r="O23" s="4">
        <f t="shared" si="0"/>
        <v>2.380952421534694</v>
      </c>
      <c r="P23" s="6"/>
      <c r="Q23" s="7">
        <v>2.3923170798973716</v>
      </c>
      <c r="R23" s="8">
        <v>2.380952421534694</v>
      </c>
      <c r="S23" s="7">
        <v>2.3717305609691559</v>
      </c>
      <c r="T23" s="9">
        <v>2.3590739846315176</v>
      </c>
      <c r="V23">
        <f t="shared" si="1"/>
        <v>5.6689344336119234</v>
      </c>
      <c r="W23">
        <f t="shared" si="2"/>
        <v>1.9070295905425352</v>
      </c>
      <c r="X23">
        <f t="shared" si="3"/>
        <v>0.14512474747314719</v>
      </c>
      <c r="Y23">
        <f t="shared" si="4"/>
        <v>0.38321990440375919</v>
      </c>
      <c r="Z23">
        <f t="shared" si="5"/>
        <v>2.6213150613343714</v>
      </c>
      <c r="AA23">
        <f t="shared" si="6"/>
        <v>6.8594102182649834</v>
      </c>
      <c r="AC23">
        <f t="shared" si="7"/>
        <v>1.8520776134533967</v>
      </c>
    </row>
    <row r="24" spans="8:29" x14ac:dyDescent="0.25">
      <c r="H24">
        <f t="array" ref="H24:M24">MMULT(H23:M23,$A$1:$F$6)</f>
        <v>9.1036434439369901E-2</v>
      </c>
      <c r="I24">
        <v>0.17506957036203963</v>
      </c>
      <c r="J24">
        <v>0.28011245596167722</v>
      </c>
      <c r="K24">
        <v>0.24509850950171896</v>
      </c>
      <c r="L24">
        <v>0.13305279750789731</v>
      </c>
      <c r="M24">
        <v>7.5630232227297145E-2</v>
      </c>
      <c r="O24" s="4">
        <f t="shared" si="0"/>
        <v>2.3809523619586259</v>
      </c>
      <c r="P24" s="6"/>
      <c r="Q24" s="7">
        <v>2.3923171262265477</v>
      </c>
      <c r="R24" s="8">
        <v>2.3809523619586259</v>
      </c>
      <c r="S24" s="7">
        <v>2.3717081656775578</v>
      </c>
      <c r="T24" s="9">
        <v>2.3579885021753531</v>
      </c>
      <c r="V24">
        <f t="shared" si="1"/>
        <v>5.6689341499163595</v>
      </c>
      <c r="W24">
        <f t="shared" si="2"/>
        <v>1.9070294259991079</v>
      </c>
      <c r="X24">
        <f t="shared" si="3"/>
        <v>0.14512470208185593</v>
      </c>
      <c r="Y24">
        <f t="shared" si="4"/>
        <v>0.38321997816460412</v>
      </c>
      <c r="Z24">
        <f t="shared" si="5"/>
        <v>2.6213152542473521</v>
      </c>
      <c r="AA24">
        <f t="shared" si="6"/>
        <v>6.8594105303301003</v>
      </c>
      <c r="AC24">
        <f t="shared" si="7"/>
        <v>1.8520723956166458</v>
      </c>
    </row>
    <row r="25" spans="8:29" x14ac:dyDescent="0.25">
      <c r="H25">
        <f t="array" ref="H25:M25">MMULT(H24:M24,$A$1:$F$6)</f>
        <v>9.1036405264743381E-2</v>
      </c>
      <c r="I25">
        <v>0.17507026126253608</v>
      </c>
      <c r="J25">
        <v>0.28011183333182399</v>
      </c>
      <c r="K25">
        <v>0.24509780005012652</v>
      </c>
      <c r="L25">
        <v>0.13305343868884695</v>
      </c>
      <c r="M25">
        <v>7.5630261401923263E-2</v>
      </c>
      <c r="O25" s="4">
        <f t="shared" si="0"/>
        <v>2.3809523898415681</v>
      </c>
      <c r="P25" s="6"/>
      <c r="Q25" s="7">
        <v>2.3923171077716971</v>
      </c>
      <c r="R25" s="8">
        <v>2.3809523898415681</v>
      </c>
      <c r="S25" s="7">
        <v>2.3717201762197808</v>
      </c>
      <c r="T25" s="9">
        <v>2.3589226196688675</v>
      </c>
      <c r="V25">
        <f t="shared" si="1"/>
        <v>5.6689342826922742</v>
      </c>
      <c r="W25">
        <f t="shared" si="2"/>
        <v>1.9070295030091382</v>
      </c>
      <c r="X25">
        <f t="shared" si="3"/>
        <v>0.14512472332600207</v>
      </c>
      <c r="Y25">
        <f t="shared" si="4"/>
        <v>0.38321994364286588</v>
      </c>
      <c r="Z25">
        <f t="shared" si="5"/>
        <v>2.6213151639597299</v>
      </c>
      <c r="AA25">
        <f t="shared" si="6"/>
        <v>6.8594103842765932</v>
      </c>
      <c r="AC25">
        <f t="shared" si="7"/>
        <v>1.8520750664183319</v>
      </c>
    </row>
    <row r="26" spans="8:29" x14ac:dyDescent="0.25">
      <c r="H26">
        <f t="array" ref="H26:M26">MMULT(H25:M25,$A$1:$F$6)</f>
        <v>9.1036418918872014E-2</v>
      </c>
      <c r="I26">
        <v>0.17506990931377445</v>
      </c>
      <c r="J26">
        <v>0.28011215332892453</v>
      </c>
      <c r="K26">
        <v>0.24509816068106205</v>
      </c>
      <c r="L26">
        <v>0.13305311000957248</v>
      </c>
      <c r="M26">
        <v>7.5630247747794699E-2</v>
      </c>
      <c r="O26" s="4">
        <f t="shared" si="0"/>
        <v>2.3809523767920728</v>
      </c>
      <c r="P26" s="6"/>
      <c r="Q26" s="7">
        <v>2.3923171156925775</v>
      </c>
      <c r="R26" s="8">
        <v>2.3809523767920728</v>
      </c>
      <c r="S26" s="7">
        <v>2.3717141668433568</v>
      </c>
      <c r="T26" s="9">
        <v>2.3581187600700928</v>
      </c>
      <c r="V26">
        <f t="shared" si="1"/>
        <v>5.6689342205518205</v>
      </c>
      <c r="W26">
        <f t="shared" si="2"/>
        <v>1.9070294669676751</v>
      </c>
      <c r="X26">
        <f t="shared" si="3"/>
        <v>0.14512471338352942</v>
      </c>
      <c r="Y26">
        <f t="shared" si="4"/>
        <v>0.38321995979938378</v>
      </c>
      <c r="Z26">
        <f t="shared" si="5"/>
        <v>2.6213152062152383</v>
      </c>
      <c r="AA26">
        <f t="shared" si="6"/>
        <v>6.8594104526310922</v>
      </c>
      <c r="AC26">
        <f t="shared" si="7"/>
        <v>1.8520737020552374</v>
      </c>
    </row>
    <row r="27" spans="8:29" ht="15.75" thickBot="1" x14ac:dyDescent="0.3">
      <c r="H27">
        <f t="array" ref="H27:M27">MMULT(H26:M26,$A$1:$F$6)</f>
        <v>9.1036412528539806E-2</v>
      </c>
      <c r="I27">
        <v>0.17507008832953952</v>
      </c>
      <c r="J27">
        <v>0.28011198926699077</v>
      </c>
      <c r="K27">
        <v>0.24509797760191349</v>
      </c>
      <c r="L27">
        <v>0.13305327813488976</v>
      </c>
      <c r="M27">
        <v>7.5630254138126907E-2</v>
      </c>
      <c r="O27" s="4">
        <f t="shared" si="0"/>
        <v>2.3809523828994554</v>
      </c>
      <c r="P27" s="10"/>
      <c r="Q27" s="11">
        <v>2.3923171128466656</v>
      </c>
      <c r="R27" s="12">
        <v>2.3809523828994554</v>
      </c>
      <c r="S27" s="11">
        <v>2.3717168198952376</v>
      </c>
      <c r="T27" s="13">
        <v>2.3588105255696457</v>
      </c>
      <c r="V27">
        <f t="shared" si="1"/>
        <v>5.6689342496345949</v>
      </c>
      <c r="W27">
        <f t="shared" si="2"/>
        <v>1.9070294838356843</v>
      </c>
      <c r="X27">
        <f t="shared" si="3"/>
        <v>0.14512471803677329</v>
      </c>
      <c r="Y27">
        <f t="shared" si="4"/>
        <v>0.38321995223786243</v>
      </c>
      <c r="Z27">
        <f t="shared" si="5"/>
        <v>2.6213151864389515</v>
      </c>
      <c r="AA27">
        <f t="shared" si="6"/>
        <v>6.8594104206400406</v>
      </c>
      <c r="AC27">
        <f t="shared" si="7"/>
        <v>1.8520743977915406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jupo</dc:creator>
  <cp:lastModifiedBy>jupo</cp:lastModifiedBy>
  <dcterms:created xsi:type="dcterms:W3CDTF">2014-09-29T07:15:28Z</dcterms:created>
  <dcterms:modified xsi:type="dcterms:W3CDTF">2014-10-06T08:42:01Z</dcterms:modified>
</cp:coreProperties>
</file>