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árok1" sheetId="1" r:id="rId1"/>
    <sheet name="Hárok2" sheetId="2" r:id="rId2"/>
    <sheet name="Hárok3" sheetId="3" r:id="rId3"/>
  </sheets>
  <calcPr calcId="144525"/>
</workbook>
</file>

<file path=xl/calcChain.xml><?xml version="1.0" encoding="utf-8"?>
<calcChain xmlns="http://schemas.openxmlformats.org/spreadsheetml/2006/main">
  <c r="G2" i="1" l="1"/>
  <c r="F3" i="1"/>
  <c r="I3" i="1" l="1"/>
  <c r="G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J2" i="1"/>
  <c r="M2" i="1" l="1"/>
  <c r="K2" i="1"/>
  <c r="L2" i="1"/>
  <c r="H3" i="1"/>
  <c r="I4" i="1" l="1"/>
  <c r="J3" i="1"/>
  <c r="L3" i="1" l="1"/>
  <c r="M3" i="1"/>
  <c r="H4" i="1"/>
  <c r="I5" i="1" s="1"/>
  <c r="K3" i="1"/>
  <c r="J4" i="1" l="1"/>
  <c r="M4" i="1" s="1"/>
  <c r="K4" i="1"/>
  <c r="L4" i="1" l="1"/>
  <c r="H5" i="1"/>
  <c r="I6" i="1" l="1"/>
  <c r="J5" i="1"/>
  <c r="M5" i="1" l="1"/>
  <c r="L5" i="1"/>
  <c r="H6" i="1"/>
  <c r="K5" i="1"/>
  <c r="I7" i="1" l="1"/>
  <c r="J6" i="1"/>
  <c r="M6" i="1" l="1"/>
  <c r="L6" i="1"/>
  <c r="K6" i="1"/>
  <c r="H7" i="1"/>
  <c r="J7" i="1" l="1"/>
  <c r="I8" i="1"/>
  <c r="M7" i="1" l="1"/>
  <c r="H8" i="1"/>
  <c r="L7" i="1"/>
  <c r="K7" i="1"/>
  <c r="I9" i="1" l="1"/>
  <c r="J8" i="1"/>
  <c r="L8" i="1" l="1"/>
  <c r="M8" i="1"/>
  <c r="K8" i="1"/>
  <c r="H9" i="1"/>
  <c r="I10" i="1" l="1"/>
  <c r="J9" i="1"/>
  <c r="L9" i="1" l="1"/>
  <c r="M9" i="1"/>
  <c r="K9" i="1"/>
  <c r="H10" i="1"/>
  <c r="J10" i="1" l="1"/>
  <c r="I11" i="1"/>
  <c r="L10" i="1" l="1"/>
  <c r="M10" i="1"/>
  <c r="H11" i="1"/>
  <c r="K10" i="1"/>
  <c r="J11" i="1" l="1"/>
  <c r="I12" i="1"/>
  <c r="L11" i="1" l="1"/>
  <c r="M11" i="1"/>
  <c r="H12" i="1"/>
  <c r="K11" i="1"/>
  <c r="J12" i="1" l="1"/>
  <c r="I13" i="1"/>
  <c r="L12" i="1" l="1"/>
  <c r="M12" i="1"/>
  <c r="H13" i="1"/>
  <c r="K12" i="1"/>
  <c r="J13" i="1" l="1"/>
  <c r="I14" i="1"/>
  <c r="L13" i="1" l="1"/>
  <c r="M13" i="1"/>
  <c r="H14" i="1"/>
  <c r="K13" i="1"/>
  <c r="I15" i="1" l="1"/>
  <c r="J14" i="1"/>
  <c r="L14" i="1" l="1"/>
  <c r="M14" i="1"/>
  <c r="H15" i="1"/>
  <c r="K14" i="1"/>
  <c r="J15" i="1" l="1"/>
  <c r="I16" i="1"/>
  <c r="L15" i="1" l="1"/>
  <c r="M15" i="1"/>
  <c r="H16" i="1"/>
  <c r="K15" i="1"/>
  <c r="I17" i="1" l="1"/>
  <c r="J16" i="1"/>
  <c r="L16" i="1" l="1"/>
  <c r="M16" i="1"/>
  <c r="H17" i="1"/>
  <c r="K16" i="1"/>
  <c r="J17" i="1" l="1"/>
  <c r="I18" i="1"/>
  <c r="L17" i="1" l="1"/>
  <c r="M17" i="1"/>
  <c r="H18" i="1"/>
  <c r="K17" i="1"/>
  <c r="I19" i="1" l="1"/>
  <c r="J18" i="1"/>
  <c r="L18" i="1" l="1"/>
  <c r="M18" i="1"/>
  <c r="H19" i="1"/>
  <c r="K18" i="1"/>
  <c r="J19" i="1" l="1"/>
  <c r="I20" i="1"/>
  <c r="L19" i="1" l="1"/>
  <c r="M19" i="1"/>
  <c r="H20" i="1"/>
  <c r="K19" i="1"/>
  <c r="I21" i="1" l="1"/>
  <c r="J20" i="1"/>
  <c r="L20" i="1" l="1"/>
  <c r="M20" i="1"/>
  <c r="H21" i="1"/>
  <c r="K20" i="1"/>
  <c r="J21" i="1" l="1"/>
  <c r="I22" i="1"/>
  <c r="L21" i="1" l="1"/>
  <c r="M21" i="1"/>
  <c r="H22" i="1"/>
  <c r="K21" i="1"/>
  <c r="I23" i="1" l="1"/>
  <c r="J22" i="1"/>
  <c r="L22" i="1" l="1"/>
  <c r="M22" i="1"/>
  <c r="H23" i="1"/>
  <c r="K22" i="1"/>
  <c r="I24" i="1" l="1"/>
  <c r="J23" i="1"/>
  <c r="L23" i="1" l="1"/>
  <c r="M23" i="1"/>
  <c r="H24" i="1"/>
  <c r="J24" i="1" s="1"/>
  <c r="K24" i="1" s="1"/>
  <c r="K23" i="1"/>
  <c r="M24" i="1" l="1"/>
  <c r="L24" i="1"/>
</calcChain>
</file>

<file path=xl/sharedStrings.xml><?xml version="1.0" encoding="utf-8"?>
<sst xmlns="http://schemas.openxmlformats.org/spreadsheetml/2006/main" count="12" uniqueCount="12">
  <si>
    <t>lambda</t>
  </si>
  <si>
    <t>ro</t>
  </si>
  <si>
    <t>mi</t>
  </si>
  <si>
    <t>príchod</t>
  </si>
  <si>
    <t>čas príchodu</t>
  </si>
  <si>
    <t>doba obsluhy</t>
  </si>
  <si>
    <t>začiatok</t>
  </si>
  <si>
    <t>čakanie</t>
  </si>
  <si>
    <t>čas odchodu</t>
  </si>
  <si>
    <t>počet zákazníkov</t>
  </si>
  <si>
    <t>doba pobytu</t>
  </si>
  <si>
    <t>doba prázdny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</si>
</sst>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tabSelected="1" workbookViewId="0">
      <selection activeCell="M3" sqref="M3"/>
    </sheetView>
  </sheetViews>
  <sheetFormatPr defaultColWidth="10.85546875" defaultRowHeight="15" x14ac:dyDescent="0.25"/>
  <cols>
    <col min="6" max="6" width="13.140625" customWidth="1"/>
    <col min="7" max="7" width="12.85546875" customWidth="1"/>
    <col min="10" max="10" width="13.42578125" customWidth="1"/>
    <col min="11" max="11" width="16.140625" customWidth="1"/>
    <col min="12" max="12" width="14" customWidth="1"/>
    <col min="13" max="13" width="13.5703125" customWidth="1"/>
  </cols>
  <sheetData>
    <row r="1" spans="2:13" x14ac:dyDescent="0.25"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2:13" x14ac:dyDescent="0.25">
      <c r="B2" s="1" t="s">
        <v>0</v>
      </c>
      <c r="C2">
        <v>1</v>
      </c>
      <c r="E2">
        <v>1</v>
      </c>
      <c r="F2">
        <v>0</v>
      </c>
      <c r="G2">
        <f ca="1">-LN(RAND())/$C$4</f>
        <v>0.48609387612231569</v>
      </c>
      <c r="H2">
        <v>0</v>
      </c>
      <c r="I2">
        <v>0</v>
      </c>
      <c r="J2">
        <f ca="1">G2-F2</f>
        <v>0.48609387612231569</v>
      </c>
      <c r="K2">
        <f ca="1">E3-COUNTIF($J$2:J2, TEXT(F3, "&lt; #.000"))</f>
        <v>2</v>
      </c>
      <c r="L2">
        <f ca="1">G2</f>
        <v>0.48609387612231569</v>
      </c>
      <c r="M2">
        <f ca="1">MAX(0,F3-J2)</f>
        <v>1.6979046657882446</v>
      </c>
    </row>
    <row r="3" spans="2:13" x14ac:dyDescent="0.25">
      <c r="B3" s="1" t="s">
        <v>1</v>
      </c>
      <c r="C3">
        <v>0.8</v>
      </c>
      <c r="E3">
        <v>2</v>
      </c>
      <c r="F3">
        <f ca="1">F2-LN(RAND())/$C$2</f>
        <v>2.1839985419105603</v>
      </c>
      <c r="G3">
        <f ca="1">-LN(RAND())/$C$4</f>
        <v>0.2246764741356817</v>
      </c>
      <c r="H3">
        <f ca="1">MAX(F3,J2)</f>
        <v>2.1839985419105603</v>
      </c>
      <c r="I3">
        <f>H2-F2</f>
        <v>0</v>
      </c>
      <c r="J3">
        <f ca="1">H3+G3</f>
        <v>2.4086750160462422</v>
      </c>
      <c r="K3">
        <f ca="1">E4-COUNTIF($J$2:J3, TEXT(F4, " &lt; #.000"))</f>
        <v>3</v>
      </c>
      <c r="L3">
        <f ca="1">J3-F3</f>
        <v>0.22467647413568193</v>
      </c>
      <c r="M3">
        <f t="shared" ref="M3:M24" ca="1" si="0">MAX(0,F4-J3)</f>
        <v>0.87913618167876173</v>
      </c>
    </row>
    <row r="4" spans="2:13" x14ac:dyDescent="0.25">
      <c r="B4" s="1" t="s">
        <v>2</v>
      </c>
      <c r="C4">
        <v>1.2</v>
      </c>
      <c r="E4">
        <v>3</v>
      </c>
      <c r="F4">
        <f t="shared" ref="F4:F24" ca="1" si="1">F3-LN(RAND())/$C$2</f>
        <v>3.287811197725004</v>
      </c>
      <c r="G4">
        <f t="shared" ref="G4:G24" ca="1" si="2">-LN(RAND()/$C$4)</f>
        <v>2.9816600128169606</v>
      </c>
      <c r="H4">
        <f t="shared" ref="H4:H24" ca="1" si="3">MAX(F4,J3)</f>
        <v>3.287811197725004</v>
      </c>
      <c r="I4">
        <f t="shared" ref="I4:I24" ca="1" si="4">H3-F3</f>
        <v>0</v>
      </c>
      <c r="J4">
        <f t="shared" ref="J4:J24" ca="1" si="5">H4+G4</f>
        <v>6.2694712105419645</v>
      </c>
      <c r="K4">
        <f ca="1">E5-COUNTIF($J$2:J4, TEXT(F5, " &lt; #.000"))</f>
        <v>4</v>
      </c>
      <c r="L4">
        <f t="shared" ref="L4:L24" ca="1" si="6">J4-F4</f>
        <v>2.9816600128169606</v>
      </c>
      <c r="M4">
        <f t="shared" ca="1" si="0"/>
        <v>0.19683140060867199</v>
      </c>
    </row>
    <row r="5" spans="2:13" x14ac:dyDescent="0.25">
      <c r="E5">
        <v>4</v>
      </c>
      <c r="F5">
        <f t="shared" ca="1" si="1"/>
        <v>6.4663026111506365</v>
      </c>
      <c r="G5">
        <f t="shared" ca="1" si="2"/>
        <v>3.4102032117166248</v>
      </c>
      <c r="H5">
        <f t="shared" ca="1" si="3"/>
        <v>6.4663026111506365</v>
      </c>
      <c r="I5">
        <f t="shared" ca="1" si="4"/>
        <v>0</v>
      </c>
      <c r="J5">
        <f t="shared" ca="1" si="5"/>
        <v>9.8765058228672622</v>
      </c>
      <c r="K5">
        <f ca="1">E6-COUNTIF($J$2:J5, TEXT(F6, " &lt; #.000"))</f>
        <v>5</v>
      </c>
      <c r="L5">
        <f t="shared" ca="1" si="6"/>
        <v>3.4102032117166257</v>
      </c>
      <c r="M5">
        <f t="shared" ca="1" si="0"/>
        <v>0</v>
      </c>
    </row>
    <row r="6" spans="2:13" x14ac:dyDescent="0.25">
      <c r="E6">
        <v>5</v>
      </c>
      <c r="F6">
        <f t="shared" ca="1" si="1"/>
        <v>7.5131030387839584</v>
      </c>
      <c r="G6">
        <f t="shared" ca="1" si="2"/>
        <v>0.22916760677722942</v>
      </c>
      <c r="H6">
        <f t="shared" ca="1" si="3"/>
        <v>9.8765058228672622</v>
      </c>
      <c r="I6">
        <f t="shared" ca="1" si="4"/>
        <v>0</v>
      </c>
      <c r="J6">
        <f t="shared" ca="1" si="5"/>
        <v>10.105673429644492</v>
      </c>
      <c r="K6">
        <f ca="1">E7-COUNTIF($J$2:J6, TEXT(F7, " &lt; #.000"))</f>
        <v>6</v>
      </c>
      <c r="L6">
        <f t="shared" ca="1" si="6"/>
        <v>2.5925703908605335</v>
      </c>
      <c r="M6">
        <f t="shared" ca="1" si="0"/>
        <v>0</v>
      </c>
    </row>
    <row r="7" spans="2:13" x14ac:dyDescent="0.25">
      <c r="E7">
        <v>6</v>
      </c>
      <c r="F7">
        <f t="shared" ca="1" si="1"/>
        <v>7.9191592978792444</v>
      </c>
      <c r="G7">
        <f t="shared" ca="1" si="2"/>
        <v>1.3380717059261333</v>
      </c>
      <c r="H7">
        <f t="shared" ca="1" si="3"/>
        <v>10.105673429644492</v>
      </c>
      <c r="I7">
        <f t="shared" ca="1" si="4"/>
        <v>2.3634027840833038</v>
      </c>
      <c r="J7">
        <f t="shared" ca="1" si="5"/>
        <v>11.443745135570625</v>
      </c>
      <c r="K7">
        <f ca="1">E8-COUNTIF($J$2:J7, TEXT(F8, " &lt; #.000"))</f>
        <v>7</v>
      </c>
      <c r="L7">
        <f t="shared" ca="1" si="6"/>
        <v>3.5245858376913803</v>
      </c>
      <c r="M7">
        <f t="shared" ca="1" si="0"/>
        <v>0</v>
      </c>
    </row>
    <row r="8" spans="2:13" x14ac:dyDescent="0.25">
      <c r="E8">
        <v>7</v>
      </c>
      <c r="F8">
        <f t="shared" ca="1" si="1"/>
        <v>9.0927023712952924</v>
      </c>
      <c r="G8">
        <f t="shared" ca="1" si="2"/>
        <v>0.58135404728034779</v>
      </c>
      <c r="H8">
        <f t="shared" ca="1" si="3"/>
        <v>11.443745135570625</v>
      </c>
      <c r="I8">
        <f t="shared" ca="1" si="4"/>
        <v>2.1865141317652474</v>
      </c>
      <c r="J8">
        <f t="shared" ca="1" si="5"/>
        <v>12.025099182850973</v>
      </c>
      <c r="K8">
        <f ca="1">E9-COUNTIF($J$2:J8, TEXT(F9, " &lt; #.000"))</f>
        <v>8</v>
      </c>
      <c r="L8">
        <f t="shared" ca="1" si="6"/>
        <v>2.9323968115556802</v>
      </c>
      <c r="M8">
        <f t="shared" ca="1" si="0"/>
        <v>0.36871365185612959</v>
      </c>
    </row>
    <row r="9" spans="2:13" x14ac:dyDescent="0.25">
      <c r="E9">
        <v>8</v>
      </c>
      <c r="F9">
        <f t="shared" ca="1" si="1"/>
        <v>12.393812834707102</v>
      </c>
      <c r="G9">
        <f t="shared" ca="1" si="2"/>
        <v>0.90586616621372162</v>
      </c>
      <c r="H9">
        <f t="shared" ca="1" si="3"/>
        <v>12.393812834707102</v>
      </c>
      <c r="I9">
        <f t="shared" ca="1" si="4"/>
        <v>2.3510427642753324</v>
      </c>
      <c r="J9">
        <f t="shared" ca="1" si="5"/>
        <v>13.299679000920824</v>
      </c>
      <c r="K9">
        <f ca="1">E10-COUNTIF($J$2:J9, TEXT(F10, " &lt; #.000"))</f>
        <v>9</v>
      </c>
      <c r="L9">
        <f t="shared" ca="1" si="6"/>
        <v>0.90586616621372151</v>
      </c>
      <c r="M9">
        <f t="shared" ca="1" si="0"/>
        <v>0</v>
      </c>
    </row>
    <row r="10" spans="2:13" x14ac:dyDescent="0.25">
      <c r="E10">
        <v>9</v>
      </c>
      <c r="F10">
        <f t="shared" ca="1" si="1"/>
        <v>12.833186591709863</v>
      </c>
      <c r="G10">
        <f t="shared" ca="1" si="2"/>
        <v>0.34828860781919574</v>
      </c>
      <c r="H10">
        <f t="shared" ca="1" si="3"/>
        <v>13.299679000920824</v>
      </c>
      <c r="I10">
        <f t="shared" ca="1" si="4"/>
        <v>0</v>
      </c>
      <c r="J10">
        <f t="shared" ca="1" si="5"/>
        <v>13.64796760874002</v>
      </c>
      <c r="K10">
        <f ca="1">E11-COUNTIF($J$2:J10, TEXT(F11, " &lt; #.000"))</f>
        <v>10</v>
      </c>
      <c r="L10">
        <f t="shared" ca="1" si="6"/>
        <v>0.81478101703015682</v>
      </c>
      <c r="M10">
        <f t="shared" ca="1" si="0"/>
        <v>0</v>
      </c>
    </row>
    <row r="11" spans="2:13" x14ac:dyDescent="0.25">
      <c r="E11">
        <v>10</v>
      </c>
      <c r="F11">
        <f t="shared" ca="1" si="1"/>
        <v>12.930079540162533</v>
      </c>
      <c r="G11">
        <f t="shared" ca="1" si="2"/>
        <v>0.31034656355873436</v>
      </c>
      <c r="H11">
        <f t="shared" ca="1" si="3"/>
        <v>13.64796760874002</v>
      </c>
      <c r="I11">
        <f t="shared" ca="1" si="4"/>
        <v>0.4664924092109608</v>
      </c>
      <c r="J11">
        <f t="shared" ca="1" si="5"/>
        <v>13.958314172298754</v>
      </c>
      <c r="K11">
        <f ca="1">E12-COUNTIF($J$2:J11, TEXT(F12, " &lt; #.000"))</f>
        <v>11</v>
      </c>
      <c r="L11">
        <f t="shared" ca="1" si="6"/>
        <v>1.0282346321362219</v>
      </c>
      <c r="M11">
        <f t="shared" ca="1" si="0"/>
        <v>1.3232264226825823</v>
      </c>
    </row>
    <row r="12" spans="2:13" x14ac:dyDescent="0.25">
      <c r="E12">
        <v>11</v>
      </c>
      <c r="F12">
        <f t="shared" ca="1" si="1"/>
        <v>15.281540594981337</v>
      </c>
      <c r="G12">
        <f t="shared" ca="1" si="2"/>
        <v>1.0764396574320909</v>
      </c>
      <c r="H12">
        <f t="shared" ca="1" si="3"/>
        <v>15.281540594981337</v>
      </c>
      <c r="I12">
        <f t="shared" ca="1" si="4"/>
        <v>0.7178880685774871</v>
      </c>
      <c r="J12">
        <f t="shared" ca="1" si="5"/>
        <v>16.357980252413427</v>
      </c>
      <c r="K12">
        <f ca="1">E13-COUNTIF($J$2:J12, TEXT(F13, " &lt; #.000"))</f>
        <v>12</v>
      </c>
      <c r="L12">
        <f t="shared" ca="1" si="6"/>
        <v>1.0764396574320898</v>
      </c>
      <c r="M12">
        <f t="shared" ca="1" si="0"/>
        <v>0</v>
      </c>
    </row>
    <row r="13" spans="2:13" x14ac:dyDescent="0.25">
      <c r="E13">
        <v>12</v>
      </c>
      <c r="F13">
        <f t="shared" ca="1" si="1"/>
        <v>16.078805071888084</v>
      </c>
      <c r="G13">
        <f t="shared" ca="1" si="2"/>
        <v>1.2680052175300942</v>
      </c>
      <c r="H13">
        <f t="shared" ca="1" si="3"/>
        <v>16.357980252413427</v>
      </c>
      <c r="I13">
        <f t="shared" ca="1" si="4"/>
        <v>0</v>
      </c>
      <c r="J13">
        <f t="shared" ca="1" si="5"/>
        <v>17.625985469943522</v>
      </c>
      <c r="K13">
        <f ca="1">E14-COUNTIF($J$2:J13, TEXT(F14, " &lt; #.000"))</f>
        <v>13</v>
      </c>
      <c r="L13">
        <f t="shared" ca="1" si="6"/>
        <v>1.5471803980554384</v>
      </c>
      <c r="M13">
        <f t="shared" ca="1" si="0"/>
        <v>1.7039416016958704</v>
      </c>
    </row>
    <row r="14" spans="2:13" x14ac:dyDescent="0.25">
      <c r="E14">
        <v>13</v>
      </c>
      <c r="F14">
        <f t="shared" ca="1" si="1"/>
        <v>19.329927071639393</v>
      </c>
      <c r="G14">
        <f t="shared" ca="1" si="2"/>
        <v>0.42878649921113171</v>
      </c>
      <c r="H14">
        <f t="shared" ca="1" si="3"/>
        <v>19.329927071639393</v>
      </c>
      <c r="I14">
        <f t="shared" ca="1" si="4"/>
        <v>0.27917518052534263</v>
      </c>
      <c r="J14">
        <f t="shared" ca="1" si="5"/>
        <v>19.758713570850524</v>
      </c>
      <c r="K14">
        <f ca="1">E15-COUNTIF($J$2:J14, TEXT(F15, " &lt; #.000"))</f>
        <v>14</v>
      </c>
      <c r="L14">
        <f t="shared" ca="1" si="6"/>
        <v>0.42878649921113166</v>
      </c>
      <c r="M14">
        <f t="shared" ca="1" si="0"/>
        <v>3.8404505929261035E-2</v>
      </c>
    </row>
    <row r="15" spans="2:13" x14ac:dyDescent="0.25">
      <c r="E15">
        <v>14</v>
      </c>
      <c r="F15">
        <f t="shared" ca="1" si="1"/>
        <v>19.797118076779785</v>
      </c>
      <c r="G15">
        <f t="shared" ca="1" si="2"/>
        <v>1.2995739363082408</v>
      </c>
      <c r="H15">
        <f t="shared" ca="1" si="3"/>
        <v>19.797118076779785</v>
      </c>
      <c r="I15">
        <f t="shared" ca="1" si="4"/>
        <v>0</v>
      </c>
      <c r="J15">
        <f t="shared" ca="1" si="5"/>
        <v>21.096692013088028</v>
      </c>
      <c r="K15">
        <f ca="1">E16-COUNTIF($J$2:J15, TEXT(F16, " &lt; #.000"))</f>
        <v>15</v>
      </c>
      <c r="L15">
        <f t="shared" ca="1" si="6"/>
        <v>1.2995739363082421</v>
      </c>
      <c r="M15">
        <f t="shared" ca="1" si="0"/>
        <v>0</v>
      </c>
    </row>
    <row r="16" spans="2:13" x14ac:dyDescent="0.25">
      <c r="E16">
        <v>15</v>
      </c>
      <c r="F16">
        <f t="shared" ca="1" si="1"/>
        <v>20.476269708788756</v>
      </c>
      <c r="G16">
        <f t="shared" ca="1" si="2"/>
        <v>0.79491114416842057</v>
      </c>
      <c r="H16">
        <f t="shared" ca="1" si="3"/>
        <v>21.096692013088028</v>
      </c>
      <c r="I16">
        <f t="shared" ca="1" si="4"/>
        <v>0</v>
      </c>
      <c r="J16">
        <f t="shared" ca="1" si="5"/>
        <v>21.891603157256448</v>
      </c>
      <c r="K16">
        <f ca="1">E17-COUNTIF($J$2:J16, TEXT(F17, " &lt; #.000"))</f>
        <v>16</v>
      </c>
      <c r="L16">
        <f t="shared" ca="1" si="6"/>
        <v>1.4153334484676918</v>
      </c>
      <c r="M16">
        <f t="shared" ca="1" si="0"/>
        <v>0</v>
      </c>
    </row>
    <row r="17" spans="5:13" x14ac:dyDescent="0.25">
      <c r="E17">
        <v>16</v>
      </c>
      <c r="F17">
        <f t="shared" ca="1" si="1"/>
        <v>21.280184837602629</v>
      </c>
      <c r="G17">
        <f t="shared" ca="1" si="2"/>
        <v>0.64593614264594446</v>
      </c>
      <c r="H17">
        <f t="shared" ca="1" si="3"/>
        <v>21.891603157256448</v>
      </c>
      <c r="I17">
        <f t="shared" ca="1" si="4"/>
        <v>0.62042230429927159</v>
      </c>
      <c r="J17">
        <f t="shared" ca="1" si="5"/>
        <v>22.537539299902392</v>
      </c>
      <c r="K17">
        <f ca="1">E18-COUNTIF($J$2:J17, TEXT(F18, " &lt; #.000"))</f>
        <v>17</v>
      </c>
      <c r="L17">
        <f t="shared" ca="1" si="6"/>
        <v>1.2573544622997623</v>
      </c>
      <c r="M17">
        <f t="shared" ca="1" si="0"/>
        <v>0</v>
      </c>
    </row>
    <row r="18" spans="5:13" x14ac:dyDescent="0.25">
      <c r="E18">
        <v>17</v>
      </c>
      <c r="F18">
        <f t="shared" ca="1" si="1"/>
        <v>21.494926950998757</v>
      </c>
      <c r="G18">
        <f t="shared" ca="1" si="2"/>
        <v>0.85781039690809047</v>
      </c>
      <c r="H18">
        <f t="shared" ca="1" si="3"/>
        <v>22.537539299902392</v>
      </c>
      <c r="I18">
        <f t="shared" ca="1" si="4"/>
        <v>0.61141831965381854</v>
      </c>
      <c r="J18">
        <f t="shared" ca="1" si="5"/>
        <v>23.395349696810481</v>
      </c>
      <c r="K18">
        <f ca="1">E19-COUNTIF($J$2:J18, TEXT(F19, " &lt; #.000"))</f>
        <v>18</v>
      </c>
      <c r="L18">
        <f t="shared" ca="1" si="6"/>
        <v>1.9004227458117242</v>
      </c>
      <c r="M18">
        <f t="shared" ca="1" si="0"/>
        <v>0</v>
      </c>
    </row>
    <row r="19" spans="5:13" x14ac:dyDescent="0.25">
      <c r="E19">
        <v>18</v>
      </c>
      <c r="F19">
        <f t="shared" ca="1" si="1"/>
        <v>21.836303955316403</v>
      </c>
      <c r="G19">
        <f t="shared" ca="1" si="2"/>
        <v>1.8023793027794499</v>
      </c>
      <c r="H19">
        <f t="shared" ca="1" si="3"/>
        <v>23.395349696810481</v>
      </c>
      <c r="I19">
        <f t="shared" ca="1" si="4"/>
        <v>1.042612348903635</v>
      </c>
      <c r="J19">
        <f t="shared" ca="1" si="5"/>
        <v>25.197728999589931</v>
      </c>
      <c r="K19">
        <f ca="1">E20-COUNTIF($J$2:J19, TEXT(F20, " &lt; #.000"))</f>
        <v>19</v>
      </c>
      <c r="L19">
        <f t="shared" ca="1" si="6"/>
        <v>3.3614250442735276</v>
      </c>
      <c r="M19">
        <f t="shared" ca="1" si="0"/>
        <v>0</v>
      </c>
    </row>
    <row r="20" spans="5:13" x14ac:dyDescent="0.25">
      <c r="E20">
        <v>19</v>
      </c>
      <c r="F20">
        <f t="shared" ca="1" si="1"/>
        <v>22.850743672071125</v>
      </c>
      <c r="G20">
        <f t="shared" ca="1" si="2"/>
        <v>0.75940833661922946</v>
      </c>
      <c r="H20">
        <f t="shared" ca="1" si="3"/>
        <v>25.197728999589931</v>
      </c>
      <c r="I20">
        <f t="shared" ca="1" si="4"/>
        <v>1.5590457414940779</v>
      </c>
      <c r="J20">
        <f t="shared" ca="1" si="5"/>
        <v>25.957137336209161</v>
      </c>
      <c r="K20">
        <f ca="1">E21-COUNTIF($J$2:J20, TEXT(F21, " &lt; #.000"))</f>
        <v>20</v>
      </c>
      <c r="L20">
        <f t="shared" ca="1" si="6"/>
        <v>3.1063936641380359</v>
      </c>
      <c r="M20">
        <f t="shared" ca="1" si="0"/>
        <v>0</v>
      </c>
    </row>
    <row r="21" spans="5:13" x14ac:dyDescent="0.25">
      <c r="E21">
        <v>20</v>
      </c>
      <c r="F21">
        <f t="shared" ca="1" si="1"/>
        <v>23.749920197304704</v>
      </c>
      <c r="G21">
        <f t="shared" ca="1" si="2"/>
        <v>0.92434958979354964</v>
      </c>
      <c r="H21">
        <f t="shared" ca="1" si="3"/>
        <v>25.957137336209161</v>
      </c>
      <c r="I21">
        <f t="shared" ca="1" si="4"/>
        <v>2.3469853275188051</v>
      </c>
      <c r="J21">
        <f t="shared" ca="1" si="5"/>
        <v>26.881486926002712</v>
      </c>
      <c r="K21">
        <f ca="1">E22-COUNTIF($J$2:J21, TEXT(F22, " &lt; #.000"))</f>
        <v>21</v>
      </c>
      <c r="L21">
        <f t="shared" ca="1" si="6"/>
        <v>3.131566728698008</v>
      </c>
      <c r="M21">
        <f t="shared" ca="1" si="0"/>
        <v>0</v>
      </c>
    </row>
    <row r="22" spans="5:13" x14ac:dyDescent="0.25">
      <c r="E22">
        <v>21</v>
      </c>
      <c r="F22">
        <f t="shared" ca="1" si="1"/>
        <v>23.806560527559135</v>
      </c>
      <c r="G22">
        <f t="shared" ca="1" si="2"/>
        <v>0.30010502799451699</v>
      </c>
      <c r="H22">
        <f t="shared" ca="1" si="3"/>
        <v>26.881486926002712</v>
      </c>
      <c r="I22">
        <f t="shared" ca="1" si="4"/>
        <v>2.2072171389044577</v>
      </c>
      <c r="J22">
        <f t="shared" ca="1" si="5"/>
        <v>27.181591953997227</v>
      </c>
      <c r="K22">
        <f ca="1">E23-COUNTIF($J$2:J22, TEXT(F23, " &lt; #.000"))</f>
        <v>22</v>
      </c>
      <c r="L22">
        <f t="shared" ca="1" si="6"/>
        <v>3.3750314264380918</v>
      </c>
      <c r="M22">
        <f t="shared" ca="1" si="0"/>
        <v>0</v>
      </c>
    </row>
    <row r="23" spans="5:13" x14ac:dyDescent="0.25">
      <c r="E23">
        <v>22</v>
      </c>
      <c r="F23">
        <f t="shared" ca="1" si="1"/>
        <v>27.076599808676189</v>
      </c>
      <c r="G23">
        <f t="shared" ca="1" si="2"/>
        <v>0.58810937758209203</v>
      </c>
      <c r="H23">
        <f t="shared" ca="1" si="3"/>
        <v>27.181591953997227</v>
      </c>
      <c r="I23">
        <f t="shared" ca="1" si="4"/>
        <v>3.0749263984435764</v>
      </c>
      <c r="J23">
        <f t="shared" ca="1" si="5"/>
        <v>27.76970133157932</v>
      </c>
      <c r="K23">
        <f ca="1">E24-COUNTIF($J$2:J23, TEXT(F24, " &lt; #.000"))</f>
        <v>23</v>
      </c>
      <c r="L23">
        <f t="shared" ca="1" si="6"/>
        <v>0.69310152290313098</v>
      </c>
      <c r="M23">
        <f t="shared" ca="1" si="0"/>
        <v>0</v>
      </c>
    </row>
    <row r="24" spans="5:13" x14ac:dyDescent="0.25">
      <c r="E24">
        <v>23</v>
      </c>
      <c r="F24">
        <f t="shared" ca="1" si="1"/>
        <v>27.253394152156734</v>
      </c>
      <c r="G24">
        <f t="shared" ca="1" si="2"/>
        <v>1.5227717857450471</v>
      </c>
      <c r="H24">
        <f t="shared" ca="1" si="3"/>
        <v>27.76970133157932</v>
      </c>
      <c r="I24">
        <f t="shared" ca="1" si="4"/>
        <v>0.10499214532103807</v>
      </c>
      <c r="J24">
        <f t="shared" ca="1" si="5"/>
        <v>29.292473117324366</v>
      </c>
      <c r="K24">
        <f ca="1">E25-COUNTIF($J$2:J24, TEXT(F25, " &lt; #.000"))</f>
        <v>0</v>
      </c>
      <c r="L24">
        <f t="shared" ca="1" si="6"/>
        <v>2.0390789651676329</v>
      </c>
      <c r="M24">
        <f t="shared" ca="1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2014-11-02T10:41:30Z</dcterms:modified>
</cp:coreProperties>
</file>