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Georgia_Tech/Practicum/github/Experiment_Results/AnomalyGPT/"/>
    </mc:Choice>
  </mc:AlternateContent>
  <xr:revisionPtr revIDLastSave="0" documentId="13_ncr:1_{1647F4C9-0D98-4847-829D-69AEA0063950}" xr6:coauthVersionLast="47" xr6:coauthVersionMax="47" xr10:uidLastSave="{00000000-0000-0000-0000-000000000000}"/>
  <bookViews>
    <workbookView xWindow="18960" yWindow="4660" windowWidth="28800" windowHeight="16940" xr2:uid="{AA7B2648-A285-7644-B31C-44684A988508}"/>
  </bookViews>
  <sheets>
    <sheet name="unsupervised_on_default_config" sheetId="1" r:id="rId1"/>
    <sheet name="finetune_on_train_mvtec" sheetId="14" r:id="rId2"/>
    <sheet name="Epochs=200" sheetId="18" r:id="rId3"/>
    <sheet name="train_mvtec-0shot" sheetId="2" r:id="rId4"/>
    <sheet name="train_mvtec-1shot" sheetId="3" r:id="rId5"/>
    <sheet name="train_mvtec-4shot" sheetId="4" r:id="rId6"/>
    <sheet name="train_mvtec-8shot" sheetId="5" r:id="rId7"/>
    <sheet name="train_mvtec_32shot" sheetId="15" r:id="rId8"/>
    <sheet name="train_visa-0shot" sheetId="6" r:id="rId9"/>
    <sheet name="train_visa-1shot" sheetId="7" r:id="rId10"/>
    <sheet name="train_visa-4shot" sheetId="8" r:id="rId11"/>
    <sheet name="train_visa-8shot" sheetId="9" r:id="rId12"/>
    <sheet name="train_mvtec-32shot" sheetId="16" r:id="rId13"/>
    <sheet name="train_supervised-0shot" sheetId="10" r:id="rId14"/>
    <sheet name="train_supervised-1shot" sheetId="11" r:id="rId15"/>
    <sheet name="train_supervised-4shot" sheetId="12" r:id="rId16"/>
    <sheet name="train_supervised-8shot" sheetId="13" r:id="rId17"/>
    <sheet name="train_supervised_32shot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9" i="1"/>
  <c r="E8" i="1"/>
  <c r="G9" i="1"/>
  <c r="F9" i="1"/>
  <c r="E8" i="17"/>
  <c r="F8" i="17"/>
  <c r="D8" i="17"/>
  <c r="E8" i="16"/>
  <c r="F8" i="16"/>
  <c r="D8" i="16"/>
  <c r="F8" i="15"/>
  <c r="E8" i="15"/>
  <c r="D8" i="15"/>
  <c r="D9" i="14"/>
  <c r="F9" i="14"/>
  <c r="E9" i="14"/>
  <c r="F8" i="14"/>
  <c r="E8" i="14"/>
  <c r="D8" i="14"/>
  <c r="G8" i="13"/>
  <c r="F8" i="13"/>
  <c r="E8" i="13"/>
  <c r="G8" i="12"/>
  <c r="F8" i="12"/>
  <c r="E8" i="12"/>
  <c r="G8" i="11"/>
  <c r="F8" i="11"/>
  <c r="E8" i="11"/>
  <c r="G8" i="10"/>
  <c r="F8" i="10"/>
  <c r="E8" i="10"/>
  <c r="G8" i="9"/>
  <c r="F8" i="9"/>
  <c r="E8" i="9"/>
  <c r="G8" i="8"/>
  <c r="F8" i="8"/>
  <c r="E8" i="8"/>
  <c r="G8" i="7"/>
  <c r="F8" i="7"/>
  <c r="E8" i="7"/>
  <c r="G8" i="6"/>
  <c r="F8" i="6"/>
  <c r="E8" i="6"/>
  <c r="G8" i="5"/>
  <c r="F8" i="5"/>
  <c r="E8" i="5"/>
  <c r="G8" i="4"/>
  <c r="F8" i="4"/>
  <c r="E8" i="4"/>
  <c r="E8" i="3"/>
  <c r="G8" i="3"/>
  <c r="F8" i="3"/>
  <c r="G8" i="2"/>
  <c r="F8" i="2"/>
  <c r="E8" i="2"/>
</calcChain>
</file>

<file path=xl/sharedStrings.xml><?xml version="1.0" encoding="utf-8"?>
<sst xmlns="http://schemas.openxmlformats.org/spreadsheetml/2006/main" count="198" uniqueCount="11">
  <si>
    <t>Right</t>
  </si>
  <si>
    <t>Wrong</t>
  </si>
  <si>
    <t>ACC</t>
  </si>
  <si>
    <t>i_AUROC</t>
  </si>
  <si>
    <t>p_AUROC</t>
  </si>
  <si>
    <t>drink_bottle</t>
  </si>
  <si>
    <t>drink_can</t>
  </si>
  <si>
    <t>food_bottle</t>
  </si>
  <si>
    <t>food_box</t>
  </si>
  <si>
    <t>food_package</t>
  </si>
  <si>
    <t>cigarette_box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</si>
</sst>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9932-5BEA-3D4A-96E7-AFC33CB299AD}">
  <dimension ref="A1:G9"/>
  <sheetViews>
    <sheetView tabSelected="1" workbookViewId="0">
      <selection activeCell="D19" sqref="D19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436</v>
      </c>
      <c r="D2">
        <v>345</v>
      </c>
      <c r="E2">
        <v>55.825864276568502</v>
      </c>
      <c r="F2">
        <v>59.68</v>
      </c>
      <c r="G2">
        <v>67.66</v>
      </c>
    </row>
    <row r="3" spans="1:7" x14ac:dyDescent="0.2">
      <c r="A3">
        <v>2</v>
      </c>
      <c r="B3" t="s">
        <v>6</v>
      </c>
      <c r="C3">
        <v>171</v>
      </c>
      <c r="D3">
        <v>122</v>
      </c>
      <c r="E3">
        <v>58.361774744027301</v>
      </c>
      <c r="F3">
        <v>64.7</v>
      </c>
      <c r="G3">
        <v>64.87</v>
      </c>
    </row>
    <row r="4" spans="1:7" x14ac:dyDescent="0.2">
      <c r="A4">
        <v>3</v>
      </c>
      <c r="B4" t="s">
        <v>7</v>
      </c>
      <c r="C4">
        <v>333</v>
      </c>
      <c r="D4">
        <v>271</v>
      </c>
      <c r="E4">
        <v>55.132450331125803</v>
      </c>
      <c r="F4">
        <v>61.66</v>
      </c>
      <c r="G4">
        <v>76.040000000000006</v>
      </c>
    </row>
    <row r="5" spans="1:7" x14ac:dyDescent="0.2">
      <c r="A5">
        <v>4</v>
      </c>
      <c r="B5" t="s">
        <v>8</v>
      </c>
      <c r="C5">
        <v>231</v>
      </c>
      <c r="D5">
        <v>166</v>
      </c>
      <c r="E5">
        <v>58.186397984886597</v>
      </c>
      <c r="F5">
        <v>67.25</v>
      </c>
      <c r="G5">
        <v>66.62</v>
      </c>
    </row>
    <row r="6" spans="1:7" x14ac:dyDescent="0.2">
      <c r="A6">
        <v>5</v>
      </c>
      <c r="B6" t="s">
        <v>9</v>
      </c>
      <c r="C6">
        <v>272</v>
      </c>
      <c r="D6">
        <v>211</v>
      </c>
      <c r="E6">
        <v>56.314699792960603</v>
      </c>
      <c r="F6">
        <v>59.48</v>
      </c>
      <c r="G6">
        <v>67.66</v>
      </c>
    </row>
    <row r="7" spans="1:7" x14ac:dyDescent="0.2">
      <c r="A7">
        <v>6</v>
      </c>
      <c r="B7" t="s">
        <v>10</v>
      </c>
      <c r="C7">
        <v>246</v>
      </c>
      <c r="D7">
        <v>183</v>
      </c>
      <c r="E7">
        <v>57.342657342657297</v>
      </c>
      <c r="F7">
        <v>61.41</v>
      </c>
      <c r="G7">
        <v>67.81</v>
      </c>
    </row>
    <row r="8" spans="1:7" x14ac:dyDescent="0.2">
      <c r="E8" s="1">
        <f>AVERAGE(E2:E7)</f>
        <v>56.860640745371008</v>
      </c>
      <c r="F8" s="1">
        <f>AVERAGE(F2:F7)</f>
        <v>62.363333333333323</v>
      </c>
      <c r="G8" s="1">
        <f>AVERAGE(G2:G7)</f>
        <v>68.443333333333342</v>
      </c>
    </row>
    <row r="9" spans="1:7" x14ac:dyDescent="0.2">
      <c r="E9" s="1">
        <f>MAX(E2:E7)-MIN(E2:E7)</f>
        <v>3.229324412901498</v>
      </c>
      <c r="F9" s="1">
        <f>MAX(F2:F7)-MIN(F2:F7)</f>
        <v>7.7700000000000031</v>
      </c>
      <c r="G9" s="1">
        <f>MAX(G2:G7)-MIN(G2:G7)</f>
        <v>11.170000000000002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1509-99B8-BC42-9AB6-2D4FDBB50695}">
  <dimension ref="A1:G8"/>
  <sheetViews>
    <sheetView workbookViewId="0">
      <selection activeCell="C13" sqref="C13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425</v>
      </c>
      <c r="D2">
        <v>356</v>
      </c>
      <c r="E2">
        <v>54.417413572343101</v>
      </c>
      <c r="F2">
        <v>52.48</v>
      </c>
      <c r="G2">
        <v>91.87</v>
      </c>
    </row>
    <row r="3" spans="1:7" x14ac:dyDescent="0.2">
      <c r="A3">
        <v>2</v>
      </c>
      <c r="B3" t="s">
        <v>6</v>
      </c>
      <c r="C3">
        <v>146</v>
      </c>
      <c r="D3">
        <v>147</v>
      </c>
      <c r="E3">
        <v>49.829351535836103</v>
      </c>
      <c r="F3">
        <v>48.84</v>
      </c>
      <c r="G3">
        <v>87.65</v>
      </c>
    </row>
    <row r="4" spans="1:7" x14ac:dyDescent="0.2">
      <c r="A4">
        <v>3</v>
      </c>
      <c r="B4" t="s">
        <v>7</v>
      </c>
      <c r="C4">
        <v>361</v>
      </c>
      <c r="D4">
        <v>243</v>
      </c>
      <c r="E4">
        <v>59.768211920529801</v>
      </c>
      <c r="F4">
        <v>51.23</v>
      </c>
      <c r="G4">
        <v>86.87</v>
      </c>
    </row>
    <row r="5" spans="1:7" x14ac:dyDescent="0.2">
      <c r="A5">
        <v>4</v>
      </c>
      <c r="B5" t="s">
        <v>8</v>
      </c>
      <c r="C5">
        <v>251</v>
      </c>
      <c r="D5">
        <v>146</v>
      </c>
      <c r="E5">
        <v>63.224181360201499</v>
      </c>
      <c r="F5">
        <v>55.96</v>
      </c>
      <c r="G5">
        <v>83.96</v>
      </c>
    </row>
    <row r="6" spans="1:7" x14ac:dyDescent="0.2">
      <c r="A6">
        <v>5</v>
      </c>
      <c r="B6" t="s">
        <v>9</v>
      </c>
      <c r="C6">
        <v>230</v>
      </c>
      <c r="D6">
        <v>253</v>
      </c>
      <c r="E6">
        <v>47.619047619047599</v>
      </c>
      <c r="F6">
        <v>50.92</v>
      </c>
      <c r="G6">
        <v>89.1</v>
      </c>
    </row>
    <row r="7" spans="1:7" x14ac:dyDescent="0.2">
      <c r="A7">
        <v>6</v>
      </c>
      <c r="B7" t="s">
        <v>10</v>
      </c>
      <c r="C7">
        <v>247</v>
      </c>
      <c r="D7">
        <v>182</v>
      </c>
      <c r="E7">
        <v>57.5757575757575</v>
      </c>
      <c r="F7">
        <v>55.03</v>
      </c>
      <c r="G7">
        <v>85.56</v>
      </c>
    </row>
    <row r="8" spans="1:7" x14ac:dyDescent="0.2">
      <c r="E8" s="1">
        <f>AVERAGE(E2:E7)</f>
        <v>55.405660597285937</v>
      </c>
      <c r="F8" s="1">
        <f t="shared" ref="F8:G8" si="0">AVERAGE(F2:F7)</f>
        <v>52.410000000000004</v>
      </c>
      <c r="G8" s="1">
        <f t="shared" si="0"/>
        <v>87.501666666666665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FD3F-632B-EF40-914D-B1A8BAD1C5AB}">
  <dimension ref="A1:G8"/>
  <sheetViews>
    <sheetView workbookViewId="0">
      <selection activeCell="D21" sqref="D21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425</v>
      </c>
      <c r="D2">
        <v>356</v>
      </c>
      <c r="E2">
        <v>54.417413572343101</v>
      </c>
      <c r="F2">
        <v>55.66</v>
      </c>
      <c r="G2">
        <v>93.15</v>
      </c>
    </row>
    <row r="3" spans="1:7" x14ac:dyDescent="0.2">
      <c r="A3">
        <v>2</v>
      </c>
      <c r="B3" t="s">
        <v>6</v>
      </c>
      <c r="C3">
        <v>147</v>
      </c>
      <c r="D3">
        <v>146</v>
      </c>
      <c r="E3">
        <v>50.170648464163797</v>
      </c>
      <c r="F3">
        <v>59.34</v>
      </c>
      <c r="G3">
        <v>87.11</v>
      </c>
    </row>
    <row r="4" spans="1:7" x14ac:dyDescent="0.2">
      <c r="A4">
        <v>3</v>
      </c>
      <c r="B4" t="s">
        <v>7</v>
      </c>
      <c r="C4">
        <v>360</v>
      </c>
      <c r="D4">
        <v>244</v>
      </c>
      <c r="E4">
        <v>59.602649006622499</v>
      </c>
      <c r="F4">
        <v>54.65</v>
      </c>
      <c r="G4">
        <v>89.97</v>
      </c>
    </row>
    <row r="5" spans="1:7" x14ac:dyDescent="0.2">
      <c r="A5">
        <v>4</v>
      </c>
      <c r="B5" t="s">
        <v>8</v>
      </c>
      <c r="C5">
        <v>255</v>
      </c>
      <c r="D5">
        <v>142</v>
      </c>
      <c r="E5">
        <v>64.231738035264399</v>
      </c>
      <c r="F5">
        <v>51.18</v>
      </c>
      <c r="G5">
        <v>83.85</v>
      </c>
    </row>
    <row r="6" spans="1:7" x14ac:dyDescent="0.2">
      <c r="A6">
        <v>5</v>
      </c>
      <c r="B6" t="s">
        <v>9</v>
      </c>
      <c r="C6">
        <v>231</v>
      </c>
      <c r="D6">
        <v>252</v>
      </c>
      <c r="E6">
        <v>47.826086956521699</v>
      </c>
      <c r="F6">
        <v>51.81</v>
      </c>
      <c r="G6">
        <v>88.78</v>
      </c>
    </row>
    <row r="7" spans="1:7" x14ac:dyDescent="0.2">
      <c r="A7">
        <v>6</v>
      </c>
      <c r="B7" t="s">
        <v>10</v>
      </c>
      <c r="C7">
        <v>251</v>
      </c>
      <c r="D7">
        <v>178</v>
      </c>
      <c r="E7">
        <v>58.508158508158502</v>
      </c>
      <c r="F7">
        <v>44.44</v>
      </c>
      <c r="G7">
        <v>86.87</v>
      </c>
    </row>
    <row r="8" spans="1:7" x14ac:dyDescent="0.2">
      <c r="E8" s="1">
        <f>AVERAGE(E2:E7)</f>
        <v>55.792782423845665</v>
      </c>
      <c r="F8" s="1">
        <f t="shared" ref="F8:G8" si="0">AVERAGE(F2:F7)</f>
        <v>52.846666666666664</v>
      </c>
      <c r="G8" s="1">
        <f t="shared" si="0"/>
        <v>88.288333333333341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2499-25C8-B043-8FFF-8A505FA13950}">
  <dimension ref="A1:G8"/>
  <sheetViews>
    <sheetView workbookViewId="0">
      <selection activeCell="I19" sqref="I19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428</v>
      </c>
      <c r="D2">
        <v>353</v>
      </c>
      <c r="E2">
        <v>54.801536491677297</v>
      </c>
      <c r="F2">
        <v>56.74</v>
      </c>
      <c r="G2">
        <v>92.83</v>
      </c>
    </row>
    <row r="3" spans="1:7" x14ac:dyDescent="0.2">
      <c r="A3">
        <v>2</v>
      </c>
      <c r="B3" t="s">
        <v>6</v>
      </c>
      <c r="C3">
        <v>149</v>
      </c>
      <c r="D3">
        <v>144</v>
      </c>
      <c r="E3">
        <v>50.853242320819099</v>
      </c>
      <c r="F3">
        <v>56.28</v>
      </c>
      <c r="G3">
        <v>87.3</v>
      </c>
    </row>
    <row r="4" spans="1:7" x14ac:dyDescent="0.2">
      <c r="A4">
        <v>3</v>
      </c>
      <c r="B4" t="s">
        <v>7</v>
      </c>
      <c r="C4">
        <v>357</v>
      </c>
      <c r="D4">
        <v>247</v>
      </c>
      <c r="E4">
        <v>59.105960264900602</v>
      </c>
      <c r="F4">
        <v>55.38</v>
      </c>
      <c r="G4">
        <v>91.34</v>
      </c>
    </row>
    <row r="5" spans="1:7" x14ac:dyDescent="0.2">
      <c r="A5">
        <v>4</v>
      </c>
      <c r="B5" t="s">
        <v>8</v>
      </c>
      <c r="C5">
        <v>256</v>
      </c>
      <c r="D5">
        <v>141</v>
      </c>
      <c r="E5">
        <v>64.483627204030199</v>
      </c>
      <c r="F5">
        <v>57.51</v>
      </c>
      <c r="G5">
        <v>86.22</v>
      </c>
    </row>
    <row r="6" spans="1:7" x14ac:dyDescent="0.2">
      <c r="A6">
        <v>5</v>
      </c>
      <c r="B6" t="s">
        <v>9</v>
      </c>
      <c r="C6">
        <v>235</v>
      </c>
      <c r="D6">
        <v>248</v>
      </c>
      <c r="E6">
        <v>48.6542443064182</v>
      </c>
      <c r="F6">
        <v>54.3</v>
      </c>
      <c r="G6">
        <v>91.82</v>
      </c>
    </row>
    <row r="7" spans="1:7" x14ac:dyDescent="0.2">
      <c r="A7">
        <v>6</v>
      </c>
      <c r="B7" t="s">
        <v>10</v>
      </c>
      <c r="C7">
        <v>254</v>
      </c>
      <c r="D7">
        <v>175</v>
      </c>
      <c r="E7">
        <v>59.207459207459202</v>
      </c>
      <c r="F7">
        <v>52.97</v>
      </c>
      <c r="G7">
        <v>88.01</v>
      </c>
    </row>
    <row r="8" spans="1:7" x14ac:dyDescent="0.2">
      <c r="E8" s="1">
        <f>AVERAGE(E2:E7)</f>
        <v>56.184344965884094</v>
      </c>
      <c r="F8" s="1">
        <f t="shared" ref="F8:G8" si="0">AVERAGE(F2:F7)</f>
        <v>55.529999999999994</v>
      </c>
      <c r="G8" s="1">
        <f t="shared" si="0"/>
        <v>89.586666666666687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5AC0-D2E6-5942-9144-BF65DFBC4111}">
  <dimension ref="A1:F8"/>
  <sheetViews>
    <sheetView workbookViewId="0">
      <selection activeCell="E25" sqref="E25"/>
    </sheetView>
  </sheetViews>
  <sheetFormatPr baseColWidth="10" defaultRowHeight="16" x14ac:dyDescent="0.2"/>
  <sheetData>
    <row r="1" spans="1:6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">
      <c r="A2" s="3" t="s">
        <v>10</v>
      </c>
      <c r="B2" s="3">
        <v>281</v>
      </c>
      <c r="C2" s="3">
        <v>148</v>
      </c>
      <c r="D2" s="4">
        <v>65.501165499999999</v>
      </c>
      <c r="E2" s="4">
        <v>58.93</v>
      </c>
      <c r="F2" s="4">
        <v>91.47</v>
      </c>
    </row>
    <row r="3" spans="1:6" x14ac:dyDescent="0.2">
      <c r="A3" s="3" t="s">
        <v>5</v>
      </c>
      <c r="B3" s="3">
        <v>441</v>
      </c>
      <c r="C3" s="3">
        <v>340</v>
      </c>
      <c r="D3" s="4">
        <v>56.466069099999999</v>
      </c>
      <c r="E3" s="4">
        <v>59.01</v>
      </c>
      <c r="F3" s="4">
        <v>93.13</v>
      </c>
    </row>
    <row r="4" spans="1:6" x14ac:dyDescent="0.2">
      <c r="A4" s="3" t="s">
        <v>6</v>
      </c>
      <c r="B4" s="3">
        <v>158</v>
      </c>
      <c r="C4" s="3">
        <v>135</v>
      </c>
      <c r="D4" s="4">
        <v>53.924914700000002</v>
      </c>
      <c r="E4" s="4">
        <v>59.85</v>
      </c>
      <c r="F4" s="4">
        <v>89.8</v>
      </c>
    </row>
    <row r="5" spans="1:6" x14ac:dyDescent="0.2">
      <c r="A5" s="3" t="s">
        <v>7</v>
      </c>
      <c r="B5" s="3">
        <v>371</v>
      </c>
      <c r="C5" s="3">
        <v>233</v>
      </c>
      <c r="D5" s="4">
        <v>61.423841099999997</v>
      </c>
      <c r="E5" s="4">
        <v>61.65</v>
      </c>
      <c r="F5" s="4">
        <v>91.64</v>
      </c>
    </row>
    <row r="6" spans="1:6" x14ac:dyDescent="0.2">
      <c r="A6" s="3" t="s">
        <v>8</v>
      </c>
      <c r="B6" s="3">
        <v>262</v>
      </c>
      <c r="C6" s="3">
        <v>135</v>
      </c>
      <c r="D6" s="4">
        <v>65.994962200000003</v>
      </c>
      <c r="E6" s="4">
        <v>55.71</v>
      </c>
      <c r="F6" s="4">
        <v>88.01</v>
      </c>
    </row>
    <row r="7" spans="1:6" x14ac:dyDescent="0.2">
      <c r="A7" s="3" t="s">
        <v>9</v>
      </c>
      <c r="B7" s="3">
        <v>234</v>
      </c>
      <c r="C7" s="3">
        <v>249</v>
      </c>
      <c r="D7" s="4">
        <v>48.447204999999997</v>
      </c>
      <c r="E7" s="4">
        <v>52.43</v>
      </c>
      <c r="F7" s="4">
        <v>91.64</v>
      </c>
    </row>
    <row r="8" spans="1:6" x14ac:dyDescent="0.2">
      <c r="D8" s="1">
        <f>AVERAGE(D2:D7)</f>
        <v>58.626359600000001</v>
      </c>
      <c r="E8" s="1">
        <f t="shared" ref="E8:F8" si="0">AVERAGE(E2:E7)</f>
        <v>57.93</v>
      </c>
      <c r="F8" s="1">
        <f t="shared" si="0"/>
        <v>90.948333333333323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82D4-EAC7-C44A-8096-90CD062E820D}">
  <dimension ref="A1:G8"/>
  <sheetViews>
    <sheetView workbookViewId="0">
      <selection activeCell="I23" sqref="I23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362</v>
      </c>
      <c r="D2">
        <v>419</v>
      </c>
      <c r="E2">
        <v>46.350832266325199</v>
      </c>
      <c r="F2">
        <v>56</v>
      </c>
      <c r="G2">
        <v>84.31</v>
      </c>
    </row>
    <row r="3" spans="1:7" x14ac:dyDescent="0.2">
      <c r="A3">
        <v>2</v>
      </c>
      <c r="B3" t="s">
        <v>6</v>
      </c>
      <c r="C3">
        <v>138</v>
      </c>
      <c r="D3">
        <v>155</v>
      </c>
      <c r="E3">
        <v>47.098976109215002</v>
      </c>
      <c r="F3">
        <v>50.48</v>
      </c>
      <c r="G3">
        <v>81.23</v>
      </c>
    </row>
    <row r="4" spans="1:7" x14ac:dyDescent="0.2">
      <c r="A4">
        <v>3</v>
      </c>
      <c r="B4" t="s">
        <v>7</v>
      </c>
      <c r="C4">
        <v>341</v>
      </c>
      <c r="D4">
        <v>263</v>
      </c>
      <c r="E4">
        <v>56.4569536423841</v>
      </c>
      <c r="F4">
        <v>53.54</v>
      </c>
      <c r="G4">
        <v>84.53</v>
      </c>
    </row>
    <row r="5" spans="1:7" x14ac:dyDescent="0.2">
      <c r="A5">
        <v>4</v>
      </c>
      <c r="B5" t="s">
        <v>8</v>
      </c>
      <c r="C5">
        <v>237</v>
      </c>
      <c r="D5">
        <v>160</v>
      </c>
      <c r="E5">
        <v>59.697732997481097</v>
      </c>
      <c r="F5">
        <v>52.31</v>
      </c>
      <c r="G5">
        <v>80.47</v>
      </c>
    </row>
    <row r="6" spans="1:7" x14ac:dyDescent="0.2">
      <c r="A6">
        <v>5</v>
      </c>
      <c r="B6" t="s">
        <v>9</v>
      </c>
      <c r="C6">
        <v>211</v>
      </c>
      <c r="D6">
        <v>272</v>
      </c>
      <c r="E6">
        <v>43.685300207039298</v>
      </c>
      <c r="F6">
        <v>58.15</v>
      </c>
      <c r="G6">
        <v>91.52</v>
      </c>
    </row>
    <row r="7" spans="1:7" x14ac:dyDescent="0.2">
      <c r="A7">
        <v>6</v>
      </c>
      <c r="B7" t="s">
        <v>10</v>
      </c>
      <c r="C7">
        <v>243</v>
      </c>
      <c r="D7">
        <v>186</v>
      </c>
      <c r="E7">
        <v>56.643356643356597</v>
      </c>
      <c r="F7">
        <v>53.1</v>
      </c>
      <c r="G7">
        <v>76.78</v>
      </c>
    </row>
    <row r="8" spans="1:7" x14ac:dyDescent="0.2">
      <c r="E8" s="1">
        <f>AVERAGE(E2:E7)</f>
        <v>51.65552531096688</v>
      </c>
      <c r="F8" s="1">
        <f t="shared" ref="F8:G8" si="0">AVERAGE(F2:F7)</f>
        <v>53.93</v>
      </c>
      <c r="G8" s="1">
        <f t="shared" si="0"/>
        <v>83.14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419E-3AE7-DA4B-B789-FC5C7742A00C}">
  <dimension ref="A1:G8"/>
  <sheetViews>
    <sheetView workbookViewId="0">
      <selection activeCell="K24" sqref="K24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363</v>
      </c>
      <c r="D2">
        <v>418</v>
      </c>
      <c r="E2">
        <v>46.478873239436602</v>
      </c>
      <c r="F2">
        <v>52.06</v>
      </c>
      <c r="G2">
        <v>89.57</v>
      </c>
    </row>
    <row r="3" spans="1:7" x14ac:dyDescent="0.2">
      <c r="A3">
        <v>2</v>
      </c>
      <c r="B3" t="s">
        <v>6</v>
      </c>
      <c r="C3">
        <v>124</v>
      </c>
      <c r="D3">
        <v>169</v>
      </c>
      <c r="E3">
        <v>42.320819112627902</v>
      </c>
      <c r="F3">
        <v>56.11</v>
      </c>
      <c r="G3">
        <v>88.53</v>
      </c>
    </row>
    <row r="4" spans="1:7" x14ac:dyDescent="0.2">
      <c r="A4">
        <v>3</v>
      </c>
      <c r="B4" t="s">
        <v>7</v>
      </c>
      <c r="C4">
        <v>255</v>
      </c>
      <c r="D4">
        <v>349</v>
      </c>
      <c r="E4">
        <v>42.218543046357603</v>
      </c>
      <c r="F4">
        <v>54.63</v>
      </c>
      <c r="G4">
        <v>89.66</v>
      </c>
    </row>
    <row r="5" spans="1:7" x14ac:dyDescent="0.2">
      <c r="A5">
        <v>4</v>
      </c>
      <c r="B5" t="s">
        <v>8</v>
      </c>
      <c r="C5">
        <v>225</v>
      </c>
      <c r="D5">
        <v>172</v>
      </c>
      <c r="E5">
        <v>56.675062972292103</v>
      </c>
      <c r="F5">
        <v>48.16</v>
      </c>
      <c r="G5">
        <v>83.16</v>
      </c>
    </row>
    <row r="6" spans="1:7" x14ac:dyDescent="0.2">
      <c r="A6">
        <v>5</v>
      </c>
      <c r="B6" t="s">
        <v>9</v>
      </c>
      <c r="C6">
        <v>181</v>
      </c>
      <c r="D6">
        <v>302</v>
      </c>
      <c r="E6">
        <v>37.474120082815702</v>
      </c>
      <c r="F6">
        <v>47.63</v>
      </c>
      <c r="G6">
        <v>89.09</v>
      </c>
    </row>
    <row r="7" spans="1:7" x14ac:dyDescent="0.2">
      <c r="A7">
        <v>6</v>
      </c>
      <c r="B7" t="s">
        <v>10</v>
      </c>
      <c r="C7">
        <v>243</v>
      </c>
      <c r="D7">
        <v>186</v>
      </c>
      <c r="E7">
        <v>56.643356643356597</v>
      </c>
      <c r="F7">
        <v>59.88</v>
      </c>
      <c r="G7">
        <v>77.23</v>
      </c>
    </row>
    <row r="8" spans="1:7" x14ac:dyDescent="0.2">
      <c r="E8" s="1">
        <f>AVERAGE(E2:E7)</f>
        <v>46.968462516147753</v>
      </c>
      <c r="F8" s="1">
        <f t="shared" ref="F8:G8" si="0">AVERAGE(F2:F7)</f>
        <v>53.07833333333334</v>
      </c>
      <c r="G8" s="1">
        <f t="shared" si="0"/>
        <v>86.206666666666663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1B5E-1DC8-0A4A-95D6-79CA1B6AD414}">
  <dimension ref="A1:G8"/>
  <sheetViews>
    <sheetView workbookViewId="0">
      <selection activeCell="F22" sqref="F22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345</v>
      </c>
      <c r="D2">
        <v>436</v>
      </c>
      <c r="E2">
        <v>44.174135723431498</v>
      </c>
      <c r="F2">
        <v>55.21</v>
      </c>
      <c r="G2">
        <v>91.81</v>
      </c>
    </row>
    <row r="3" spans="1:7" x14ac:dyDescent="0.2">
      <c r="A3">
        <v>2</v>
      </c>
      <c r="B3" t="s">
        <v>6</v>
      </c>
      <c r="C3">
        <v>137</v>
      </c>
      <c r="D3">
        <v>156</v>
      </c>
      <c r="E3">
        <v>46.757679180887301</v>
      </c>
      <c r="F3">
        <v>55.31</v>
      </c>
      <c r="G3">
        <v>87.89</v>
      </c>
    </row>
    <row r="4" spans="1:7" x14ac:dyDescent="0.2">
      <c r="A4">
        <v>3</v>
      </c>
      <c r="B4" t="s">
        <v>7</v>
      </c>
      <c r="C4">
        <v>293</v>
      </c>
      <c r="D4">
        <v>311</v>
      </c>
      <c r="E4">
        <v>48.509933774834401</v>
      </c>
      <c r="F4">
        <v>53.51</v>
      </c>
      <c r="G4">
        <v>89.51</v>
      </c>
    </row>
    <row r="5" spans="1:7" x14ac:dyDescent="0.2">
      <c r="A5">
        <v>4</v>
      </c>
      <c r="B5" t="s">
        <v>8</v>
      </c>
      <c r="C5">
        <v>199</v>
      </c>
      <c r="D5">
        <v>198</v>
      </c>
      <c r="E5">
        <v>50.1259445843828</v>
      </c>
      <c r="F5">
        <v>54.5</v>
      </c>
      <c r="G5">
        <v>85.35</v>
      </c>
    </row>
    <row r="6" spans="1:7" x14ac:dyDescent="0.2">
      <c r="A6">
        <v>5</v>
      </c>
      <c r="B6" t="s">
        <v>9</v>
      </c>
      <c r="C6">
        <v>218</v>
      </c>
      <c r="D6">
        <v>265</v>
      </c>
      <c r="E6">
        <v>45.134575569358098</v>
      </c>
      <c r="F6">
        <v>52.33</v>
      </c>
      <c r="G6">
        <v>90.72</v>
      </c>
    </row>
    <row r="7" spans="1:7" x14ac:dyDescent="0.2">
      <c r="A7">
        <v>6</v>
      </c>
      <c r="B7" t="s">
        <v>10</v>
      </c>
      <c r="C7">
        <v>229</v>
      </c>
      <c r="D7">
        <v>200</v>
      </c>
      <c r="E7">
        <v>53.379953379953299</v>
      </c>
      <c r="F7">
        <v>44.64</v>
      </c>
      <c r="G7">
        <v>86.8</v>
      </c>
    </row>
    <row r="8" spans="1:7" x14ac:dyDescent="0.2">
      <c r="E8" s="1">
        <f>AVERAGE(E2:E7)</f>
        <v>48.013703702141235</v>
      </c>
      <c r="F8" s="1">
        <f t="shared" ref="F8:G8" si="0">AVERAGE(F2:F7)</f>
        <v>52.583333333333336</v>
      </c>
      <c r="G8" s="1">
        <f t="shared" si="0"/>
        <v>88.679999999999993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4A82-A02A-044C-ABAC-DBEDEBF02797}">
  <dimension ref="A1:G8"/>
  <sheetViews>
    <sheetView workbookViewId="0">
      <selection activeCell="J30" sqref="J30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379</v>
      </c>
      <c r="D2">
        <v>402</v>
      </c>
      <c r="E2">
        <v>48.5275288092189</v>
      </c>
      <c r="F2">
        <v>57.41</v>
      </c>
      <c r="G2">
        <v>92.12</v>
      </c>
    </row>
    <row r="3" spans="1:7" x14ac:dyDescent="0.2">
      <c r="A3">
        <v>2</v>
      </c>
      <c r="B3" t="s">
        <v>6</v>
      </c>
      <c r="C3">
        <v>126</v>
      </c>
      <c r="D3">
        <v>167</v>
      </c>
      <c r="E3">
        <v>43.003412969283197</v>
      </c>
      <c r="F3">
        <v>53.37</v>
      </c>
      <c r="G3">
        <v>88.69</v>
      </c>
    </row>
    <row r="4" spans="1:7" x14ac:dyDescent="0.2">
      <c r="A4">
        <v>3</v>
      </c>
      <c r="B4" t="s">
        <v>7</v>
      </c>
      <c r="C4">
        <v>299</v>
      </c>
      <c r="D4">
        <v>305</v>
      </c>
      <c r="E4">
        <v>49.503311258278103</v>
      </c>
      <c r="F4">
        <v>59.42</v>
      </c>
      <c r="G4">
        <v>91.68</v>
      </c>
    </row>
    <row r="5" spans="1:7" x14ac:dyDescent="0.2">
      <c r="A5">
        <v>4</v>
      </c>
      <c r="B5" t="s">
        <v>8</v>
      </c>
      <c r="C5">
        <v>195</v>
      </c>
      <c r="D5">
        <v>202</v>
      </c>
      <c r="E5">
        <v>49.1183879093199</v>
      </c>
      <c r="F5">
        <v>53.79</v>
      </c>
      <c r="G5">
        <v>86.52</v>
      </c>
    </row>
    <row r="6" spans="1:7" x14ac:dyDescent="0.2">
      <c r="A6">
        <v>5</v>
      </c>
      <c r="B6" t="s">
        <v>9</v>
      </c>
      <c r="C6">
        <v>210</v>
      </c>
      <c r="D6">
        <v>273</v>
      </c>
      <c r="E6">
        <v>43.478260869565197</v>
      </c>
      <c r="F6">
        <v>53.47</v>
      </c>
      <c r="G6">
        <v>90.98</v>
      </c>
    </row>
    <row r="7" spans="1:7" x14ac:dyDescent="0.2">
      <c r="A7">
        <v>6</v>
      </c>
      <c r="B7" t="s">
        <v>10</v>
      </c>
      <c r="C7">
        <v>231</v>
      </c>
      <c r="D7">
        <v>198</v>
      </c>
      <c r="E7">
        <v>53.846153846153797</v>
      </c>
      <c r="F7">
        <v>50.05</v>
      </c>
      <c r="G7">
        <v>87.91</v>
      </c>
    </row>
    <row r="8" spans="1:7" x14ac:dyDescent="0.2">
      <c r="E8" s="1">
        <f>AVERAGE(E2:E7)</f>
        <v>47.91284261030318</v>
      </c>
      <c r="F8" s="1">
        <f t="shared" ref="F8:G8" si="0">AVERAGE(F2:F7)</f>
        <v>54.585000000000001</v>
      </c>
      <c r="G8" s="1">
        <f t="shared" si="0"/>
        <v>89.649999999999991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ECE6-A208-9942-8F42-DF10EB893F06}">
  <dimension ref="A1:F8"/>
  <sheetViews>
    <sheetView workbookViewId="0">
      <selection activeCell="H17" sqref="H17"/>
    </sheetView>
  </sheetViews>
  <sheetFormatPr baseColWidth="10" defaultRowHeight="16" x14ac:dyDescent="0.2"/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2" t="s">
        <v>10</v>
      </c>
      <c r="B2" s="2">
        <v>243</v>
      </c>
      <c r="C2" s="2">
        <v>186</v>
      </c>
      <c r="D2" s="5">
        <v>56.643356599999997</v>
      </c>
      <c r="E2" s="5">
        <v>62.21</v>
      </c>
      <c r="F2" s="5">
        <v>91.02</v>
      </c>
    </row>
    <row r="3" spans="1:6" x14ac:dyDescent="0.2">
      <c r="A3" s="2" t="s">
        <v>5</v>
      </c>
      <c r="B3" s="2">
        <v>389</v>
      </c>
      <c r="C3" s="2">
        <v>392</v>
      </c>
      <c r="D3" s="5">
        <v>49.807938499999999</v>
      </c>
      <c r="E3" s="5">
        <v>59.71</v>
      </c>
      <c r="F3" s="5">
        <v>93.72</v>
      </c>
    </row>
    <row r="4" spans="1:6" x14ac:dyDescent="0.2">
      <c r="A4" s="2" t="s">
        <v>6</v>
      </c>
      <c r="B4" s="2">
        <v>148</v>
      </c>
      <c r="C4" s="2">
        <v>145</v>
      </c>
      <c r="D4" s="5">
        <v>50.511945400000002</v>
      </c>
      <c r="E4" s="5">
        <v>57.22</v>
      </c>
      <c r="F4" s="5">
        <v>86.97</v>
      </c>
    </row>
    <row r="5" spans="1:6" x14ac:dyDescent="0.2">
      <c r="A5" s="2" t="s">
        <v>7</v>
      </c>
      <c r="B5" s="2">
        <v>265</v>
      </c>
      <c r="C5" s="2">
        <v>339</v>
      </c>
      <c r="D5" s="5">
        <v>43.874172199999997</v>
      </c>
      <c r="E5" s="5">
        <v>62.09</v>
      </c>
      <c r="F5" s="5">
        <v>92.35</v>
      </c>
    </row>
    <row r="6" spans="1:6" x14ac:dyDescent="0.2">
      <c r="A6" s="2" t="s">
        <v>8</v>
      </c>
      <c r="B6" s="2">
        <v>177</v>
      </c>
      <c r="C6" s="2">
        <v>220</v>
      </c>
      <c r="D6" s="5">
        <v>44.584382900000001</v>
      </c>
      <c r="E6" s="5">
        <v>58.18</v>
      </c>
      <c r="F6" s="5">
        <v>88.95</v>
      </c>
    </row>
    <row r="7" spans="1:6" x14ac:dyDescent="0.2">
      <c r="A7" s="2" t="s">
        <v>9</v>
      </c>
      <c r="B7" s="2">
        <v>204</v>
      </c>
      <c r="C7" s="2">
        <v>279</v>
      </c>
      <c r="D7" s="5">
        <v>42.236024800000003</v>
      </c>
      <c r="E7" s="5">
        <v>55.73</v>
      </c>
      <c r="F7" s="5">
        <v>92.22</v>
      </c>
    </row>
    <row r="8" spans="1:6" x14ac:dyDescent="0.2">
      <c r="D8" s="1">
        <f>AVERAGE(D2:D7)</f>
        <v>47.942970066666668</v>
      </c>
      <c r="E8" s="1">
        <f t="shared" ref="E8:F8" si="0">AVERAGE(E2:E7)</f>
        <v>59.19</v>
      </c>
      <c r="F8" s="1">
        <f t="shared" si="0"/>
        <v>90.87166666666667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B9B7-ED3C-4A4E-B44A-3B340EC7D6F1}">
  <dimension ref="A1:F9"/>
  <sheetViews>
    <sheetView workbookViewId="0">
      <selection activeCell="C21" sqref="C21"/>
    </sheetView>
  </sheetViews>
  <sheetFormatPr baseColWidth="10" defaultRowHeight="16" x14ac:dyDescent="0.2"/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2" t="s">
        <v>5</v>
      </c>
      <c r="B2" s="2">
        <v>436</v>
      </c>
      <c r="C2" s="2">
        <v>345</v>
      </c>
      <c r="D2" s="2">
        <v>55.825864299999999</v>
      </c>
      <c r="E2" s="2">
        <v>58.49</v>
      </c>
      <c r="F2" s="2">
        <v>69.72</v>
      </c>
    </row>
    <row r="3" spans="1:6" x14ac:dyDescent="0.2">
      <c r="A3" s="2" t="s">
        <v>6</v>
      </c>
      <c r="B3" s="2">
        <v>173</v>
      </c>
      <c r="C3" s="2">
        <v>120</v>
      </c>
      <c r="D3" s="2">
        <v>59.044368599999999</v>
      </c>
      <c r="E3" s="2">
        <v>63.03</v>
      </c>
      <c r="F3" s="2">
        <v>68.959999999999994</v>
      </c>
    </row>
    <row r="4" spans="1:6" x14ac:dyDescent="0.2">
      <c r="A4" s="2" t="s">
        <v>7</v>
      </c>
      <c r="B4" s="2">
        <v>360</v>
      </c>
      <c r="C4" s="2">
        <v>244</v>
      </c>
      <c r="D4" s="2">
        <v>59.602649</v>
      </c>
      <c r="E4" s="2">
        <v>61.12</v>
      </c>
      <c r="F4" s="2">
        <v>77.38</v>
      </c>
    </row>
    <row r="5" spans="1:6" x14ac:dyDescent="0.2">
      <c r="A5" s="2" t="s">
        <v>8</v>
      </c>
      <c r="B5" s="2">
        <v>242</v>
      </c>
      <c r="C5" s="2">
        <v>155</v>
      </c>
      <c r="D5" s="2">
        <v>60.957178800000001</v>
      </c>
      <c r="E5" s="2">
        <v>64.98</v>
      </c>
      <c r="F5" s="2">
        <v>71.03</v>
      </c>
    </row>
    <row r="6" spans="1:6" x14ac:dyDescent="0.2">
      <c r="A6" s="2" t="s">
        <v>9</v>
      </c>
      <c r="B6" s="2">
        <v>260</v>
      </c>
      <c r="C6" s="2">
        <v>223</v>
      </c>
      <c r="D6" s="2">
        <v>53.830227700000002</v>
      </c>
      <c r="E6" s="2">
        <v>59.63</v>
      </c>
      <c r="F6" s="2">
        <v>71.41</v>
      </c>
    </row>
    <row r="7" spans="1:6" x14ac:dyDescent="0.2">
      <c r="A7" s="2" t="s">
        <v>10</v>
      </c>
      <c r="B7" s="2">
        <v>260</v>
      </c>
      <c r="C7" s="2">
        <v>169</v>
      </c>
      <c r="D7" s="2">
        <v>60.606060599999999</v>
      </c>
      <c r="E7" s="2">
        <v>63.87</v>
      </c>
      <c r="F7" s="2">
        <v>70.53</v>
      </c>
    </row>
    <row r="8" spans="1:6" x14ac:dyDescent="0.2">
      <c r="D8" s="1">
        <f>AVERAGE(D2:D7)</f>
        <v>58.311058166666669</v>
      </c>
      <c r="E8" s="1">
        <f t="shared" ref="E8:F8" si="0">AVERAGE(E2:E7)</f>
        <v>61.853333333333332</v>
      </c>
      <c r="F8" s="1">
        <f t="shared" si="0"/>
        <v>71.504999999999995</v>
      </c>
    </row>
    <row r="9" spans="1:6" x14ac:dyDescent="0.2">
      <c r="D9" s="1">
        <f>MAX(D2:D7)-MIN(D2:D7)</f>
        <v>7.1269510999999994</v>
      </c>
      <c r="E9" s="1">
        <f>MAX(E2:E7)-MIN(E2:E7)</f>
        <v>6.490000000000002</v>
      </c>
      <c r="F9" s="1">
        <f>MAX(F2:F7)-MIN(F2:F7)</f>
        <v>8.4200000000000017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4F2D-7837-E041-B257-652DC1645747}">
  <dimension ref="A1:F8"/>
  <sheetViews>
    <sheetView workbookViewId="0">
      <selection activeCell="F28" sqref="F28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449</v>
      </c>
      <c r="C2">
        <v>332</v>
      </c>
      <c r="D2" s="1">
        <v>57.490396930000003</v>
      </c>
      <c r="E2" s="1">
        <v>61.47</v>
      </c>
      <c r="F2" s="1">
        <v>68.16</v>
      </c>
    </row>
    <row r="3" spans="1:6" x14ac:dyDescent="0.2">
      <c r="A3" t="s">
        <v>6</v>
      </c>
      <c r="B3">
        <v>172</v>
      </c>
      <c r="C3">
        <v>121</v>
      </c>
      <c r="D3" s="1">
        <v>58.70307167</v>
      </c>
      <c r="E3" s="1">
        <v>64.59</v>
      </c>
      <c r="F3" s="1">
        <v>65.97</v>
      </c>
    </row>
    <row r="4" spans="1:6" x14ac:dyDescent="0.2">
      <c r="A4" t="s">
        <v>7</v>
      </c>
      <c r="B4">
        <v>357</v>
      </c>
      <c r="C4">
        <v>247</v>
      </c>
      <c r="D4" s="1">
        <v>59.105960260000003</v>
      </c>
      <c r="E4" s="1">
        <v>63.49</v>
      </c>
      <c r="F4" s="1">
        <v>78.010000000000005</v>
      </c>
    </row>
    <row r="5" spans="1:6" x14ac:dyDescent="0.2">
      <c r="A5" t="s">
        <v>8</v>
      </c>
      <c r="B5">
        <v>243</v>
      </c>
      <c r="C5">
        <v>154</v>
      </c>
      <c r="D5" s="1">
        <v>61.209068010000003</v>
      </c>
      <c r="E5" s="1">
        <v>67.62</v>
      </c>
      <c r="F5" s="1">
        <v>68.430000000000007</v>
      </c>
    </row>
    <row r="6" spans="1:6" x14ac:dyDescent="0.2">
      <c r="A6" t="s">
        <v>9</v>
      </c>
      <c r="B6">
        <v>274</v>
      </c>
      <c r="C6">
        <v>209</v>
      </c>
      <c r="D6" s="1">
        <v>56.728778470000002</v>
      </c>
      <c r="E6" s="1">
        <v>61.42</v>
      </c>
      <c r="F6" s="1">
        <v>69.91</v>
      </c>
    </row>
    <row r="7" spans="1:6" x14ac:dyDescent="0.2">
      <c r="A7" t="s">
        <v>10</v>
      </c>
      <c r="B7">
        <v>272</v>
      </c>
      <c r="C7">
        <v>157</v>
      </c>
      <c r="D7" s="1">
        <v>63.4032634</v>
      </c>
      <c r="E7" s="1">
        <v>67.81</v>
      </c>
      <c r="F7" s="1">
        <v>67.55</v>
      </c>
    </row>
    <row r="8" spans="1:6" x14ac:dyDescent="0.2">
      <c r="D8" s="1">
        <v>59.440089790000002</v>
      </c>
      <c r="E8" s="1">
        <v>64.400000000000006</v>
      </c>
      <c r="F8" s="1">
        <v>69.671666669999993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4F82-0C2F-9243-AB2E-3A91F93733F6}">
  <dimension ref="A1:G8"/>
  <sheetViews>
    <sheetView workbookViewId="0">
      <selection activeCell="E8" sqref="E8:G8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425</v>
      </c>
      <c r="D2">
        <v>356</v>
      </c>
      <c r="E2">
        <v>54.417413572343101</v>
      </c>
      <c r="F2">
        <v>50.71</v>
      </c>
      <c r="G2">
        <v>85.2</v>
      </c>
    </row>
    <row r="3" spans="1:7" x14ac:dyDescent="0.2">
      <c r="A3">
        <v>2</v>
      </c>
      <c r="B3" t="s">
        <v>6</v>
      </c>
      <c r="C3">
        <v>146</v>
      </c>
      <c r="D3">
        <v>147</v>
      </c>
      <c r="E3">
        <v>49.829351535836103</v>
      </c>
      <c r="F3">
        <v>54.32</v>
      </c>
      <c r="G3">
        <v>82.29</v>
      </c>
    </row>
    <row r="4" spans="1:7" x14ac:dyDescent="0.2">
      <c r="A4">
        <v>3</v>
      </c>
      <c r="B4" t="s">
        <v>7</v>
      </c>
      <c r="C4">
        <v>361</v>
      </c>
      <c r="D4">
        <v>243</v>
      </c>
      <c r="E4">
        <v>59.768211920529801</v>
      </c>
      <c r="F4">
        <v>54.38</v>
      </c>
      <c r="G4">
        <v>82.98</v>
      </c>
    </row>
    <row r="5" spans="1:7" x14ac:dyDescent="0.2">
      <c r="A5">
        <v>4</v>
      </c>
      <c r="B5" t="s">
        <v>8</v>
      </c>
      <c r="C5">
        <v>251</v>
      </c>
      <c r="D5">
        <v>146</v>
      </c>
      <c r="E5">
        <v>63.224181360201499</v>
      </c>
      <c r="F5">
        <v>46.39</v>
      </c>
      <c r="G5">
        <v>77.62</v>
      </c>
    </row>
    <row r="6" spans="1:7" x14ac:dyDescent="0.2">
      <c r="A6">
        <v>5</v>
      </c>
      <c r="B6" t="s">
        <v>9</v>
      </c>
      <c r="C6">
        <v>230</v>
      </c>
      <c r="D6">
        <v>253</v>
      </c>
      <c r="E6">
        <v>47.619047619047599</v>
      </c>
      <c r="F6">
        <v>50.04</v>
      </c>
      <c r="G6">
        <v>83.89</v>
      </c>
    </row>
    <row r="7" spans="1:7" x14ac:dyDescent="0.2">
      <c r="A7">
        <v>6</v>
      </c>
      <c r="B7" t="s">
        <v>10</v>
      </c>
      <c r="C7">
        <v>246</v>
      </c>
      <c r="D7">
        <v>183</v>
      </c>
      <c r="E7">
        <v>57.342657342657297</v>
      </c>
      <c r="F7">
        <v>44.92</v>
      </c>
      <c r="G7">
        <v>62.95</v>
      </c>
    </row>
    <row r="8" spans="1:7" x14ac:dyDescent="0.2">
      <c r="E8" s="1">
        <f>AVERAGE(E2:E7)</f>
        <v>55.366810558435901</v>
      </c>
      <c r="F8" s="1">
        <f t="shared" ref="F8:G8" si="0">AVERAGE(F2:F7)</f>
        <v>50.126666666666665</v>
      </c>
      <c r="G8" s="1">
        <f t="shared" si="0"/>
        <v>79.155000000000001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EE44-122A-5E4F-B10C-64E0A5816841}">
  <dimension ref="A1:G8"/>
  <sheetViews>
    <sheetView workbookViewId="0">
      <selection activeCell="E8" sqref="E8:G8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425</v>
      </c>
      <c r="D2">
        <v>356</v>
      </c>
      <c r="E2">
        <v>54.417413572343101</v>
      </c>
      <c r="F2">
        <v>49.81</v>
      </c>
      <c r="G2">
        <v>89.82</v>
      </c>
    </row>
    <row r="3" spans="1:7" x14ac:dyDescent="0.2">
      <c r="A3">
        <v>2</v>
      </c>
      <c r="B3" t="s">
        <v>6</v>
      </c>
      <c r="C3">
        <v>146</v>
      </c>
      <c r="D3">
        <v>147</v>
      </c>
      <c r="E3">
        <v>49.829351535836103</v>
      </c>
      <c r="F3">
        <v>52.57</v>
      </c>
      <c r="G3">
        <v>86.95</v>
      </c>
    </row>
    <row r="4" spans="1:7" x14ac:dyDescent="0.2">
      <c r="A4">
        <v>3</v>
      </c>
      <c r="B4" t="s">
        <v>7</v>
      </c>
      <c r="C4">
        <v>361</v>
      </c>
      <c r="D4">
        <v>243</v>
      </c>
      <c r="E4">
        <v>59.768211920529801</v>
      </c>
      <c r="F4">
        <v>52.78</v>
      </c>
      <c r="G4">
        <v>85.49</v>
      </c>
    </row>
    <row r="5" spans="1:7" x14ac:dyDescent="0.2">
      <c r="A5">
        <v>4</v>
      </c>
      <c r="B5" t="s">
        <v>8</v>
      </c>
      <c r="C5">
        <v>251</v>
      </c>
      <c r="D5">
        <v>146</v>
      </c>
      <c r="E5">
        <v>63.224181360201499</v>
      </c>
      <c r="F5">
        <v>52.96</v>
      </c>
      <c r="G5">
        <v>84.98</v>
      </c>
    </row>
    <row r="6" spans="1:7" x14ac:dyDescent="0.2">
      <c r="A6">
        <v>5</v>
      </c>
      <c r="B6" t="s">
        <v>9</v>
      </c>
      <c r="C6">
        <v>229</v>
      </c>
      <c r="D6">
        <v>254</v>
      </c>
      <c r="E6">
        <v>47.412008281573499</v>
      </c>
      <c r="F6">
        <v>49.5</v>
      </c>
      <c r="G6">
        <v>87.88</v>
      </c>
    </row>
    <row r="7" spans="1:7" x14ac:dyDescent="0.2">
      <c r="A7">
        <v>6</v>
      </c>
      <c r="B7" t="s">
        <v>10</v>
      </c>
      <c r="C7">
        <v>247</v>
      </c>
      <c r="D7">
        <v>182</v>
      </c>
      <c r="E7">
        <v>57.5757575757575</v>
      </c>
      <c r="F7">
        <v>47.18</v>
      </c>
      <c r="G7">
        <v>85.11</v>
      </c>
    </row>
    <row r="8" spans="1:7" x14ac:dyDescent="0.2">
      <c r="E8" s="1">
        <f>AVERAGE(E2:E7)</f>
        <v>55.371154041040256</v>
      </c>
      <c r="F8" s="1">
        <f t="shared" ref="F8:G8" si="0">AVERAGE(F2:F7)</f>
        <v>50.800000000000004</v>
      </c>
      <c r="G8" s="1">
        <f t="shared" si="0"/>
        <v>86.704999999999998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5FE4-2759-644D-A52E-655644FC6476}">
  <dimension ref="A1:G8"/>
  <sheetViews>
    <sheetView workbookViewId="0">
      <selection activeCell="G19" sqref="G19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428</v>
      </c>
      <c r="D2">
        <v>353</v>
      </c>
      <c r="E2">
        <v>54.801536491677297</v>
      </c>
      <c r="F2">
        <v>52.58</v>
      </c>
      <c r="G2">
        <v>90.48</v>
      </c>
    </row>
    <row r="3" spans="1:7" x14ac:dyDescent="0.2">
      <c r="A3">
        <v>2</v>
      </c>
      <c r="B3" t="s">
        <v>6</v>
      </c>
      <c r="C3">
        <v>148</v>
      </c>
      <c r="D3">
        <v>145</v>
      </c>
      <c r="E3">
        <v>50.511945392491398</v>
      </c>
      <c r="F3">
        <v>51.98</v>
      </c>
      <c r="G3">
        <v>88.67</v>
      </c>
    </row>
    <row r="4" spans="1:7" x14ac:dyDescent="0.2">
      <c r="A4">
        <v>3</v>
      </c>
      <c r="B4" t="s">
        <v>7</v>
      </c>
      <c r="C4">
        <v>363</v>
      </c>
      <c r="D4">
        <v>241</v>
      </c>
      <c r="E4">
        <v>60.099337748344297</v>
      </c>
      <c r="F4">
        <v>55.87</v>
      </c>
      <c r="G4">
        <v>88.04</v>
      </c>
    </row>
    <row r="5" spans="1:7" x14ac:dyDescent="0.2">
      <c r="A5">
        <v>4</v>
      </c>
      <c r="B5" t="s">
        <v>8</v>
      </c>
      <c r="C5">
        <v>252</v>
      </c>
      <c r="D5">
        <v>145</v>
      </c>
      <c r="E5">
        <v>63.476070528967199</v>
      </c>
      <c r="F5">
        <v>56.08</v>
      </c>
      <c r="G5">
        <v>85.02</v>
      </c>
    </row>
    <row r="6" spans="1:7" x14ac:dyDescent="0.2">
      <c r="A6">
        <v>5</v>
      </c>
      <c r="B6" t="s">
        <v>9</v>
      </c>
      <c r="C6">
        <v>230</v>
      </c>
      <c r="D6">
        <v>253</v>
      </c>
      <c r="E6">
        <v>47.619047619047599</v>
      </c>
      <c r="F6">
        <v>50.09</v>
      </c>
      <c r="G6">
        <v>90.42</v>
      </c>
    </row>
    <row r="7" spans="1:7" x14ac:dyDescent="0.2">
      <c r="A7">
        <v>6</v>
      </c>
      <c r="B7" t="s">
        <v>10</v>
      </c>
      <c r="C7">
        <v>252</v>
      </c>
      <c r="D7">
        <v>177</v>
      </c>
      <c r="E7">
        <v>58.741258741258697</v>
      </c>
      <c r="F7">
        <v>50.7</v>
      </c>
      <c r="G7">
        <v>86.7</v>
      </c>
    </row>
    <row r="8" spans="1:7" x14ac:dyDescent="0.2">
      <c r="E8" s="1">
        <f>AVERAGE(E2:E7)</f>
        <v>55.874866086964424</v>
      </c>
      <c r="F8" s="1">
        <f t="shared" ref="F8:G8" si="0">AVERAGE(F2:F7)</f>
        <v>52.883333333333333</v>
      </c>
      <c r="G8" s="1">
        <f t="shared" si="0"/>
        <v>88.221666666666678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C1F3-0C1C-3440-A7E5-545768F0F83E}">
  <dimension ref="A1:G8"/>
  <sheetViews>
    <sheetView workbookViewId="0">
      <selection activeCell="E8" sqref="E8:G8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429</v>
      </c>
      <c r="D2">
        <v>352</v>
      </c>
      <c r="E2">
        <v>54.9295774647887</v>
      </c>
      <c r="F2">
        <v>54.95</v>
      </c>
      <c r="G2">
        <v>92.48</v>
      </c>
    </row>
    <row r="3" spans="1:7" x14ac:dyDescent="0.2">
      <c r="A3">
        <v>2</v>
      </c>
      <c r="B3" t="s">
        <v>6</v>
      </c>
      <c r="C3">
        <v>155</v>
      </c>
      <c r="D3">
        <v>138</v>
      </c>
      <c r="E3">
        <v>52.901023890784899</v>
      </c>
      <c r="F3">
        <v>57.33</v>
      </c>
      <c r="G3">
        <v>86.69</v>
      </c>
    </row>
    <row r="4" spans="1:7" x14ac:dyDescent="0.2">
      <c r="A4">
        <v>3</v>
      </c>
      <c r="B4" t="s">
        <v>7</v>
      </c>
      <c r="C4">
        <v>362</v>
      </c>
      <c r="D4">
        <v>242</v>
      </c>
      <c r="E4">
        <v>59.933774834437003</v>
      </c>
      <c r="F4">
        <v>54.37</v>
      </c>
      <c r="G4">
        <v>90.7</v>
      </c>
    </row>
    <row r="5" spans="1:7" x14ac:dyDescent="0.2">
      <c r="A5">
        <v>4</v>
      </c>
      <c r="B5" t="s">
        <v>8</v>
      </c>
      <c r="C5">
        <v>250</v>
      </c>
      <c r="D5">
        <v>147</v>
      </c>
      <c r="E5">
        <v>62.972292191435699</v>
      </c>
      <c r="F5">
        <v>54.82</v>
      </c>
      <c r="G5">
        <v>86</v>
      </c>
    </row>
    <row r="6" spans="1:7" x14ac:dyDescent="0.2">
      <c r="A6">
        <v>5</v>
      </c>
      <c r="B6" t="s">
        <v>9</v>
      </c>
      <c r="C6">
        <v>232</v>
      </c>
      <c r="D6">
        <v>251</v>
      </c>
      <c r="E6">
        <v>48.033126293995799</v>
      </c>
      <c r="F6">
        <v>55.06</v>
      </c>
      <c r="G6">
        <v>91.72</v>
      </c>
    </row>
    <row r="7" spans="1:7" x14ac:dyDescent="0.2">
      <c r="A7">
        <v>6</v>
      </c>
      <c r="B7" t="s">
        <v>10</v>
      </c>
      <c r="C7">
        <v>252</v>
      </c>
      <c r="D7">
        <v>177</v>
      </c>
      <c r="E7">
        <v>58.741258741258697</v>
      </c>
      <c r="F7">
        <v>51</v>
      </c>
      <c r="G7">
        <v>88.11</v>
      </c>
    </row>
    <row r="8" spans="1:7" x14ac:dyDescent="0.2">
      <c r="E8" s="1">
        <f>AVERAGE(E2:E7)</f>
        <v>56.251842236116801</v>
      </c>
      <c r="F8" s="1">
        <f t="shared" ref="F8:G8" si="0">AVERAGE(F2:F7)</f>
        <v>54.588333333333331</v>
      </c>
      <c r="G8" s="1">
        <f t="shared" si="0"/>
        <v>89.283333333333346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66A3-D7EA-2B4C-A338-81E5588C677B}">
  <dimension ref="A1:F8"/>
  <sheetViews>
    <sheetView workbookViewId="0">
      <selection activeCell="D12" sqref="D12"/>
    </sheetView>
  </sheetViews>
  <sheetFormatPr baseColWidth="10" defaultRowHeight="16" x14ac:dyDescent="0.2"/>
  <sheetData>
    <row r="1" spans="1:6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">
      <c r="A2" s="3" t="s">
        <v>10</v>
      </c>
      <c r="B2" s="3">
        <v>291</v>
      </c>
      <c r="C2" s="3">
        <v>138</v>
      </c>
      <c r="D2" s="4">
        <v>67.832167799999993</v>
      </c>
      <c r="E2" s="4">
        <v>63.18</v>
      </c>
      <c r="F2" s="4">
        <v>91</v>
      </c>
    </row>
    <row r="3" spans="1:6" x14ac:dyDescent="0.2">
      <c r="A3" s="3" t="s">
        <v>5</v>
      </c>
      <c r="B3" s="3">
        <v>439</v>
      </c>
      <c r="C3" s="3">
        <v>342</v>
      </c>
      <c r="D3" s="4">
        <v>56.2099872</v>
      </c>
      <c r="E3" s="4">
        <v>56.48</v>
      </c>
      <c r="F3" s="4">
        <v>93.63</v>
      </c>
    </row>
    <row r="4" spans="1:6" x14ac:dyDescent="0.2">
      <c r="A4" s="3" t="s">
        <v>6</v>
      </c>
      <c r="B4" s="3">
        <v>164</v>
      </c>
      <c r="C4" s="3">
        <v>129</v>
      </c>
      <c r="D4" s="4">
        <v>55.972696200000001</v>
      </c>
      <c r="E4" s="4">
        <v>59.68</v>
      </c>
      <c r="F4" s="4">
        <v>88.93</v>
      </c>
    </row>
    <row r="5" spans="1:6" x14ac:dyDescent="0.2">
      <c r="A5" s="3" t="s">
        <v>7</v>
      </c>
      <c r="B5" s="3">
        <v>381</v>
      </c>
      <c r="C5" s="3">
        <v>223</v>
      </c>
      <c r="D5" s="4">
        <v>63.079470200000003</v>
      </c>
      <c r="E5" s="4">
        <v>64.23</v>
      </c>
      <c r="F5" s="4">
        <v>92.34</v>
      </c>
    </row>
    <row r="6" spans="1:6" x14ac:dyDescent="0.2">
      <c r="A6" s="3" t="s">
        <v>8</v>
      </c>
      <c r="B6" s="3">
        <v>249</v>
      </c>
      <c r="C6" s="3">
        <v>148</v>
      </c>
      <c r="D6" s="4">
        <v>62.720402999999997</v>
      </c>
      <c r="E6" s="4">
        <v>57.92</v>
      </c>
      <c r="F6" s="4">
        <v>88.91</v>
      </c>
    </row>
    <row r="7" spans="1:6" x14ac:dyDescent="0.2">
      <c r="A7" s="3" t="s">
        <v>9</v>
      </c>
      <c r="B7" s="3">
        <v>245</v>
      </c>
      <c r="C7" s="3">
        <v>238</v>
      </c>
      <c r="D7" s="4">
        <v>50.724637700000002</v>
      </c>
      <c r="E7" s="4">
        <v>54.01</v>
      </c>
      <c r="F7" s="4">
        <v>91.77</v>
      </c>
    </row>
    <row r="8" spans="1:6" x14ac:dyDescent="0.2">
      <c r="A8" s="3"/>
      <c r="B8" s="3"/>
      <c r="C8" s="3"/>
      <c r="D8" s="1">
        <f>AVERAGE(D2:D7)</f>
        <v>59.423227016666665</v>
      </c>
      <c r="E8" s="1">
        <f t="shared" ref="E8:F8" si="0">AVERAGE(E2:E7)</f>
        <v>59.25</v>
      </c>
      <c r="F8" s="1">
        <f t="shared" si="0"/>
        <v>91.09666666666665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D6A7-19A5-D041-90E3-0FF97397039F}">
  <dimension ref="A1:G8"/>
  <sheetViews>
    <sheetView workbookViewId="0">
      <selection activeCell="E25" sqref="E25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425</v>
      </c>
      <c r="D2">
        <v>356</v>
      </c>
      <c r="E2">
        <v>54.417413572343101</v>
      </c>
      <c r="F2">
        <v>53.1</v>
      </c>
      <c r="G2">
        <v>78.59</v>
      </c>
    </row>
    <row r="3" spans="1:7" x14ac:dyDescent="0.2">
      <c r="A3">
        <v>2</v>
      </c>
      <c r="B3" t="s">
        <v>6</v>
      </c>
      <c r="C3">
        <v>146</v>
      </c>
      <c r="D3">
        <v>147</v>
      </c>
      <c r="E3">
        <v>49.829351535836103</v>
      </c>
      <c r="F3">
        <v>50.29</v>
      </c>
      <c r="G3">
        <v>74.680000000000007</v>
      </c>
    </row>
    <row r="4" spans="1:7" x14ac:dyDescent="0.2">
      <c r="A4">
        <v>3</v>
      </c>
      <c r="B4" t="s">
        <v>7</v>
      </c>
      <c r="C4">
        <v>361</v>
      </c>
      <c r="D4">
        <v>243</v>
      </c>
      <c r="E4">
        <v>59.768211920529801</v>
      </c>
      <c r="F4">
        <v>50.89</v>
      </c>
      <c r="G4">
        <v>79.73</v>
      </c>
    </row>
    <row r="5" spans="1:7" x14ac:dyDescent="0.2">
      <c r="A5">
        <v>4</v>
      </c>
      <c r="B5" t="s">
        <v>8</v>
      </c>
      <c r="C5">
        <v>251</v>
      </c>
      <c r="D5">
        <v>146</v>
      </c>
      <c r="E5">
        <v>63.224181360201499</v>
      </c>
      <c r="F5">
        <v>51.79</v>
      </c>
      <c r="G5">
        <v>70.94</v>
      </c>
    </row>
    <row r="6" spans="1:7" x14ac:dyDescent="0.2">
      <c r="A6">
        <v>5</v>
      </c>
      <c r="B6" t="s">
        <v>9</v>
      </c>
      <c r="C6">
        <v>230</v>
      </c>
      <c r="D6">
        <v>253</v>
      </c>
      <c r="E6">
        <v>47.619047619047599</v>
      </c>
      <c r="F6">
        <v>51.9</v>
      </c>
      <c r="G6">
        <v>81.040000000000006</v>
      </c>
    </row>
    <row r="7" spans="1:7" x14ac:dyDescent="0.2">
      <c r="A7">
        <v>6</v>
      </c>
      <c r="B7" t="s">
        <v>10</v>
      </c>
      <c r="C7">
        <v>246</v>
      </c>
      <c r="D7">
        <v>183</v>
      </c>
      <c r="E7">
        <v>57.342657342657297</v>
      </c>
      <c r="F7">
        <v>45.96</v>
      </c>
      <c r="G7">
        <v>64.03</v>
      </c>
    </row>
    <row r="8" spans="1:7" x14ac:dyDescent="0.2">
      <c r="E8" s="1">
        <f>AVERAGE(E2:E7)</f>
        <v>55.366810558435901</v>
      </c>
      <c r="F8" s="1">
        <f t="shared" ref="F8:G8" si="0">AVERAGE(F2:F7)</f>
        <v>50.654999999999994</v>
      </c>
      <c r="G8" s="1">
        <f t="shared" si="0"/>
        <v>74.834999999999994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unsupervised_on_default_config</vt:lpstr>
      <vt:lpstr>finetune_on_train_mvtec</vt:lpstr>
      <vt:lpstr>Epochs=200</vt:lpstr>
      <vt:lpstr>train_mvtec-0shot</vt:lpstr>
      <vt:lpstr>train_mvtec-1shot</vt:lpstr>
      <vt:lpstr>train_mvtec-4shot</vt:lpstr>
      <vt:lpstr>train_mvtec-8shot</vt:lpstr>
      <vt:lpstr>train_mvtec_32shot</vt:lpstr>
      <vt:lpstr>train_visa-0shot</vt:lpstr>
      <vt:lpstr>train_visa-1shot</vt:lpstr>
      <vt:lpstr>train_visa-4shot</vt:lpstr>
      <vt:lpstr>train_visa-8shot</vt:lpstr>
      <vt:lpstr>train_mvtec-32shot</vt:lpstr>
      <vt:lpstr>train_supervised-0shot</vt:lpstr>
      <vt:lpstr>train_supervised-1shot</vt:lpstr>
      <vt:lpstr>train_supervised-4shot</vt:lpstr>
      <vt:lpstr>train_supervised-8shot</vt:lpstr>
      <vt:lpstr>train_supervised_32shot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晓华 林</dc:creator>
  <cp:lastModifiedBy>晓华 林</cp:lastModifiedBy>
  <dcterms:created xsi:type="dcterms:W3CDTF">2024-07-03T08:30:12Z</dcterms:created>
  <dcterms:modified xsi:type="dcterms:W3CDTF">2024-07-09T10:27:23Z</dcterms:modified>
</cp:coreProperties>
</file>