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Georgia_Tech/Practicum/results/AnomalyGPT/"/>
    </mc:Choice>
  </mc:AlternateContent>
  <xr:revisionPtr revIDLastSave="0" documentId="13_ncr:1_{1D4224B2-5E48-4A4E-842A-A4B3A91F9893}" xr6:coauthVersionLast="47" xr6:coauthVersionMax="47" xr10:uidLastSave="{00000000-0000-0000-0000-000000000000}"/>
  <bookViews>
    <workbookView xWindow="21200" yWindow="2860" windowWidth="27640" windowHeight="16940" xr2:uid="{300298ED-B8CC-D140-B12F-BB508E5A4F64}"/>
  </bookViews>
  <sheets>
    <sheet name="unsupervised" sheetId="1" r:id="rId1"/>
    <sheet name="0-shot" sheetId="2" r:id="rId2"/>
    <sheet name="1-shot" sheetId="3" r:id="rId3"/>
    <sheet name="2-shot" sheetId="4" r:id="rId4"/>
    <sheet name="4-sho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F14" i="2"/>
  <c r="D16" i="2"/>
  <c r="G16" i="2"/>
  <c r="G14" i="3"/>
  <c r="F14" i="3"/>
  <c r="E13" i="3"/>
  <c r="E12" i="3"/>
  <c r="E11" i="3"/>
  <c r="E10" i="3"/>
  <c r="E9" i="3"/>
  <c r="E8" i="3"/>
  <c r="E7" i="3"/>
  <c r="E6" i="3"/>
  <c r="E5" i="3"/>
  <c r="E4" i="3"/>
  <c r="F16" i="3" s="1"/>
  <c r="E3" i="3"/>
  <c r="E2" i="3"/>
  <c r="D16" i="3" s="1"/>
  <c r="G14" i="5"/>
  <c r="F14" i="5"/>
  <c r="E13" i="5"/>
  <c r="E12" i="5"/>
  <c r="E11" i="5"/>
  <c r="E10" i="5"/>
  <c r="E9" i="5"/>
  <c r="E8" i="5"/>
  <c r="E7" i="5"/>
  <c r="E6" i="5"/>
  <c r="E5" i="5"/>
  <c r="E4" i="5"/>
  <c r="E3" i="5"/>
  <c r="E2" i="5"/>
  <c r="G16" i="5" s="1"/>
  <c r="E3" i="4"/>
  <c r="E4" i="4"/>
  <c r="E5" i="4"/>
  <c r="E6" i="4"/>
  <c r="E7" i="4"/>
  <c r="E8" i="4"/>
  <c r="E9" i="4"/>
  <c r="E10" i="4"/>
  <c r="E11" i="4"/>
  <c r="E12" i="4"/>
  <c r="E13" i="4"/>
  <c r="E2" i="4"/>
  <c r="G16" i="4" s="1"/>
  <c r="G14" i="4"/>
  <c r="F14" i="4"/>
  <c r="F14" i="1"/>
  <c r="G14" i="1"/>
  <c r="E14" i="1"/>
  <c r="E16" i="3" l="1"/>
  <c r="D16" i="5"/>
  <c r="E16" i="5"/>
  <c r="G16" i="3"/>
  <c r="F16" i="4"/>
  <c r="F16" i="5"/>
  <c r="D16" i="4"/>
  <c r="E16" i="4"/>
  <c r="E16" i="2"/>
  <c r="F16" i="2"/>
  <c r="E14" i="2"/>
  <c r="E14" i="3"/>
  <c r="E14" i="5"/>
  <c r="E14" i="4"/>
</calcChain>
</file>

<file path=xl/sharedStrings.xml><?xml version="1.0" encoding="utf-8"?>
<sst xmlns="http://schemas.openxmlformats.org/spreadsheetml/2006/main" count="101" uniqueCount="21">
  <si>
    <t>Right</t>
  </si>
  <si>
    <t>Wrong</t>
  </si>
  <si>
    <t>ACC</t>
  </si>
  <si>
    <t>i_AUROC</t>
  </si>
  <si>
    <t>p_AUROC</t>
  </si>
  <si>
    <t>candle</t>
  </si>
  <si>
    <t>capsules</t>
  </si>
  <si>
    <t>cashew</t>
  </si>
  <si>
    <t>chewinggum</t>
  </si>
  <si>
    <t>fryum</t>
  </si>
  <si>
    <t>macaroni1</t>
  </si>
  <si>
    <t>macaroni2</t>
  </si>
  <si>
    <t>pcb1</t>
  </si>
  <si>
    <t>pcb2</t>
  </si>
  <si>
    <t>pcb3</t>
  </si>
  <si>
    <t>pcb4</t>
  </si>
  <si>
    <t>pipe_fryum</t>
  </si>
  <si>
    <t>max_acc</t>
  </si>
  <si>
    <t>min_acc</t>
  </si>
  <si>
    <t>std</t>
  </si>
  <si>
    <t>avg_acc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</si>
</sst>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81C0-DC29-E54D-AAAB-8F745606C260}">
  <dimension ref="A1:G14"/>
  <sheetViews>
    <sheetView tabSelected="1" workbookViewId="0">
      <selection activeCell="E24" sqref="E24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113</v>
      </c>
      <c r="D2">
        <v>87</v>
      </c>
      <c r="E2">
        <v>56.5</v>
      </c>
      <c r="F2">
        <v>75.83</v>
      </c>
      <c r="G2">
        <v>75.41</v>
      </c>
    </row>
    <row r="3" spans="1:7" x14ac:dyDescent="0.2">
      <c r="A3">
        <v>2</v>
      </c>
      <c r="B3" t="s">
        <v>6</v>
      </c>
      <c r="C3">
        <v>92</v>
      </c>
      <c r="D3">
        <v>68</v>
      </c>
      <c r="E3">
        <v>57.5</v>
      </c>
      <c r="F3">
        <v>62.14</v>
      </c>
      <c r="G3">
        <v>86.15</v>
      </c>
    </row>
    <row r="4" spans="1:7" x14ac:dyDescent="0.2">
      <c r="A4">
        <v>3</v>
      </c>
      <c r="B4" t="s">
        <v>7</v>
      </c>
      <c r="C4">
        <v>80</v>
      </c>
      <c r="D4">
        <v>70</v>
      </c>
      <c r="E4">
        <v>53.3333333333333</v>
      </c>
      <c r="F4">
        <v>90.77</v>
      </c>
      <c r="G4">
        <v>73.59</v>
      </c>
    </row>
    <row r="5" spans="1:7" x14ac:dyDescent="0.2">
      <c r="A5">
        <v>4</v>
      </c>
      <c r="B5" t="s">
        <v>8</v>
      </c>
      <c r="C5">
        <v>97</v>
      </c>
      <c r="D5">
        <v>53</v>
      </c>
      <c r="E5">
        <v>64.6666666666666</v>
      </c>
      <c r="F5">
        <v>60.22</v>
      </c>
      <c r="G5">
        <v>86.22</v>
      </c>
    </row>
    <row r="6" spans="1:7" x14ac:dyDescent="0.2">
      <c r="A6">
        <v>5</v>
      </c>
      <c r="B6" t="s">
        <v>9</v>
      </c>
      <c r="C6">
        <v>98</v>
      </c>
      <c r="D6">
        <v>52</v>
      </c>
      <c r="E6">
        <v>65.3333333333333</v>
      </c>
      <c r="F6">
        <v>88.57</v>
      </c>
      <c r="G6">
        <v>71.88</v>
      </c>
    </row>
    <row r="7" spans="1:7" x14ac:dyDescent="0.2">
      <c r="A7">
        <v>6</v>
      </c>
      <c r="B7" t="s">
        <v>10</v>
      </c>
      <c r="C7">
        <v>117</v>
      </c>
      <c r="D7">
        <v>83</v>
      </c>
      <c r="E7">
        <v>58.5</v>
      </c>
      <c r="F7">
        <v>80.48</v>
      </c>
      <c r="G7">
        <v>77.040000000000006</v>
      </c>
    </row>
    <row r="8" spans="1:7" x14ac:dyDescent="0.2">
      <c r="A8">
        <v>7</v>
      </c>
      <c r="B8" t="s">
        <v>11</v>
      </c>
      <c r="C8">
        <v>106</v>
      </c>
      <c r="D8">
        <v>94</v>
      </c>
      <c r="E8">
        <v>53</v>
      </c>
      <c r="F8">
        <v>54.68</v>
      </c>
      <c r="G8">
        <v>67.239999999999995</v>
      </c>
    </row>
    <row r="9" spans="1:7" x14ac:dyDescent="0.2">
      <c r="A9">
        <v>8</v>
      </c>
      <c r="B9" t="s">
        <v>12</v>
      </c>
      <c r="C9">
        <v>122</v>
      </c>
      <c r="D9">
        <v>78</v>
      </c>
      <c r="E9">
        <v>61</v>
      </c>
      <c r="F9">
        <v>71.06</v>
      </c>
      <c r="G9">
        <v>72.569999999999993</v>
      </c>
    </row>
    <row r="10" spans="1:7" x14ac:dyDescent="0.2">
      <c r="A10">
        <v>9</v>
      </c>
      <c r="B10" t="s">
        <v>13</v>
      </c>
      <c r="C10">
        <v>111</v>
      </c>
      <c r="D10">
        <v>89</v>
      </c>
      <c r="E10">
        <v>55.5</v>
      </c>
      <c r="F10">
        <v>73.569999999999993</v>
      </c>
      <c r="G10">
        <v>86.74</v>
      </c>
    </row>
    <row r="11" spans="1:7" x14ac:dyDescent="0.2">
      <c r="A11">
        <v>10</v>
      </c>
      <c r="B11" t="s">
        <v>14</v>
      </c>
      <c r="C11">
        <v>120</v>
      </c>
      <c r="D11">
        <v>81</v>
      </c>
      <c r="E11">
        <v>59.701492537313399</v>
      </c>
      <c r="F11">
        <v>62.62</v>
      </c>
      <c r="G11">
        <v>75.31</v>
      </c>
    </row>
    <row r="12" spans="1:7" x14ac:dyDescent="0.2">
      <c r="A12">
        <v>11</v>
      </c>
      <c r="B12" t="s">
        <v>15</v>
      </c>
      <c r="C12">
        <v>139</v>
      </c>
      <c r="D12">
        <v>62</v>
      </c>
      <c r="E12">
        <v>69.154228855721399</v>
      </c>
      <c r="F12">
        <v>75.75</v>
      </c>
      <c r="G12">
        <v>80.66</v>
      </c>
    </row>
    <row r="13" spans="1:7" x14ac:dyDescent="0.2">
      <c r="A13">
        <v>12</v>
      </c>
      <c r="B13" t="s">
        <v>16</v>
      </c>
      <c r="C13">
        <v>107</v>
      </c>
      <c r="D13">
        <v>43</v>
      </c>
      <c r="E13">
        <v>71.3333333333333</v>
      </c>
      <c r="F13">
        <v>79.739999999999995</v>
      </c>
      <c r="G13">
        <v>85.35</v>
      </c>
    </row>
    <row r="14" spans="1:7" x14ac:dyDescent="0.2">
      <c r="E14" s="1">
        <f>AVERAGE(E2:E13)</f>
        <v>60.460199004975102</v>
      </c>
      <c r="F14" s="1">
        <f t="shared" ref="F14:G14" si="0">AVERAGE(F2:F13)</f>
        <v>72.952500000000001</v>
      </c>
      <c r="G14" s="1">
        <f t="shared" si="0"/>
        <v>78.179999999999993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86E9-B0A2-184B-A0F2-B77121DA1B43}">
  <dimension ref="A1:G16"/>
  <sheetViews>
    <sheetView workbookViewId="0">
      <selection activeCell="B35" sqref="B35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97</v>
      </c>
      <c r="D2">
        <v>103</v>
      </c>
      <c r="E2" s="2">
        <v>48.5</v>
      </c>
      <c r="F2" s="2">
        <v>55.69</v>
      </c>
      <c r="G2" s="2">
        <v>90.5</v>
      </c>
    </row>
    <row r="3" spans="1:7" x14ac:dyDescent="0.2">
      <c r="A3">
        <v>2</v>
      </c>
      <c r="B3" t="s">
        <v>6</v>
      </c>
      <c r="C3">
        <v>100</v>
      </c>
      <c r="D3">
        <v>60</v>
      </c>
      <c r="E3" s="2">
        <v>62.5</v>
      </c>
      <c r="F3" s="2">
        <v>52.89</v>
      </c>
      <c r="G3" s="2">
        <v>80.75</v>
      </c>
    </row>
    <row r="4" spans="1:7" x14ac:dyDescent="0.2">
      <c r="A4">
        <v>3</v>
      </c>
      <c r="B4" t="s">
        <v>7</v>
      </c>
      <c r="C4">
        <v>100</v>
      </c>
      <c r="D4">
        <v>50</v>
      </c>
      <c r="E4" s="2">
        <v>66.6666666666666</v>
      </c>
      <c r="F4" s="2">
        <v>62.81</v>
      </c>
      <c r="G4" s="2">
        <v>85.72</v>
      </c>
    </row>
    <row r="5" spans="1:7" x14ac:dyDescent="0.2">
      <c r="A5">
        <v>4</v>
      </c>
      <c r="B5" t="s">
        <v>8</v>
      </c>
      <c r="C5">
        <v>100</v>
      </c>
      <c r="D5">
        <v>50</v>
      </c>
      <c r="E5" s="2">
        <v>66.6666666666666</v>
      </c>
      <c r="F5" s="2">
        <v>54.45</v>
      </c>
      <c r="G5" s="2">
        <v>94.25</v>
      </c>
    </row>
    <row r="6" spans="1:7" x14ac:dyDescent="0.2">
      <c r="A6">
        <v>5</v>
      </c>
      <c r="B6" t="s">
        <v>9</v>
      </c>
      <c r="C6">
        <v>100</v>
      </c>
      <c r="D6">
        <v>50</v>
      </c>
      <c r="E6" s="2">
        <v>66.6666666666666</v>
      </c>
      <c r="F6" s="2">
        <v>49.82</v>
      </c>
      <c r="G6" s="2">
        <v>86.27</v>
      </c>
    </row>
    <row r="7" spans="1:7" x14ac:dyDescent="0.2">
      <c r="A7">
        <v>6</v>
      </c>
      <c r="B7" t="s">
        <v>10</v>
      </c>
      <c r="C7">
        <v>101</v>
      </c>
      <c r="D7">
        <v>99</v>
      </c>
      <c r="E7" s="2">
        <v>50.5</v>
      </c>
      <c r="F7" s="2">
        <v>65.62</v>
      </c>
      <c r="G7" s="2">
        <v>87.15</v>
      </c>
    </row>
    <row r="8" spans="1:7" x14ac:dyDescent="0.2">
      <c r="A8">
        <v>7</v>
      </c>
      <c r="B8" t="s">
        <v>11</v>
      </c>
      <c r="C8">
        <v>100</v>
      </c>
      <c r="D8">
        <v>100</v>
      </c>
      <c r="E8" s="2">
        <v>50</v>
      </c>
      <c r="F8" s="2">
        <v>49.79</v>
      </c>
      <c r="G8" s="2">
        <v>80.14</v>
      </c>
    </row>
    <row r="9" spans="1:7" x14ac:dyDescent="0.2">
      <c r="A9">
        <v>8</v>
      </c>
      <c r="B9" t="s">
        <v>12</v>
      </c>
      <c r="C9">
        <v>100</v>
      </c>
      <c r="D9">
        <v>100</v>
      </c>
      <c r="E9" s="2">
        <v>50</v>
      </c>
      <c r="F9" s="2">
        <v>47.86</v>
      </c>
      <c r="G9" s="2">
        <v>75.930000000000007</v>
      </c>
    </row>
    <row r="10" spans="1:7" x14ac:dyDescent="0.2">
      <c r="A10">
        <v>9</v>
      </c>
      <c r="B10" t="s">
        <v>13</v>
      </c>
      <c r="C10">
        <v>100</v>
      </c>
      <c r="D10">
        <v>100</v>
      </c>
      <c r="E10" s="2">
        <v>50</v>
      </c>
      <c r="F10" s="2">
        <v>46.16</v>
      </c>
      <c r="G10" s="2">
        <v>84.91</v>
      </c>
    </row>
    <row r="11" spans="1:7" x14ac:dyDescent="0.2">
      <c r="A11">
        <v>10</v>
      </c>
      <c r="B11" t="s">
        <v>14</v>
      </c>
      <c r="C11">
        <v>100</v>
      </c>
      <c r="D11">
        <v>101</v>
      </c>
      <c r="E11" s="2">
        <v>49.751243781094502</v>
      </c>
      <c r="F11" s="2">
        <v>58.51</v>
      </c>
      <c r="G11" s="2">
        <v>84.25</v>
      </c>
    </row>
    <row r="12" spans="1:7" x14ac:dyDescent="0.2">
      <c r="A12">
        <v>11</v>
      </c>
      <c r="B12" t="s">
        <v>15</v>
      </c>
      <c r="C12">
        <v>100</v>
      </c>
      <c r="D12">
        <v>101</v>
      </c>
      <c r="E12" s="2">
        <v>49.751243781094502</v>
      </c>
      <c r="F12" s="2">
        <v>60.28</v>
      </c>
      <c r="G12" s="2">
        <v>90.33</v>
      </c>
    </row>
    <row r="13" spans="1:7" x14ac:dyDescent="0.2">
      <c r="A13">
        <v>12</v>
      </c>
      <c r="B13" t="s">
        <v>16</v>
      </c>
      <c r="C13">
        <v>100</v>
      </c>
      <c r="D13">
        <v>50</v>
      </c>
      <c r="E13" s="2">
        <v>66.6666666666666</v>
      </c>
      <c r="F13" s="2">
        <v>77.12</v>
      </c>
      <c r="G13" s="2">
        <v>92.52</v>
      </c>
    </row>
    <row r="14" spans="1:7" x14ac:dyDescent="0.2">
      <c r="E14" s="3">
        <f>AVERAGE(E2:E13)</f>
        <v>56.472429519071277</v>
      </c>
      <c r="F14" s="3">
        <f t="shared" ref="F14:G14" si="0">AVERAGE(F2:F13)</f>
        <v>56.75</v>
      </c>
      <c r="G14" s="3">
        <f t="shared" si="0"/>
        <v>86.06</v>
      </c>
    </row>
    <row r="15" spans="1:7" x14ac:dyDescent="0.2">
      <c r="D15" s="4" t="s">
        <v>20</v>
      </c>
      <c r="E15" s="4" t="s">
        <v>17</v>
      </c>
      <c r="F15" s="4" t="s">
        <v>18</v>
      </c>
      <c r="G15" s="4" t="s">
        <v>19</v>
      </c>
    </row>
    <row r="16" spans="1:7" x14ac:dyDescent="0.2">
      <c r="D16" s="3">
        <f>AVERAGE(E2:E13)</f>
        <v>56.472429519071277</v>
      </c>
      <c r="E16" s="2">
        <f>MAX(E2:E13)</f>
        <v>66.6666666666666</v>
      </c>
      <c r="F16" s="2">
        <f>MIN(E2:E13)</f>
        <v>48.5</v>
      </c>
      <c r="G16" s="2">
        <f>_xlfn.STDEV.S(E2:E13)</f>
        <v>8.3517920987701011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0306-6569-624D-87D8-D2620BA3A04A}">
  <dimension ref="A1:H16"/>
  <sheetViews>
    <sheetView workbookViewId="0">
      <selection activeCell="D15" sqref="D15:G15"/>
    </sheetView>
  </sheetViews>
  <sheetFormatPr baseColWidth="10" defaultRowHeight="16" x14ac:dyDescent="0.2"/>
  <sheetData>
    <row r="1" spans="1: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8" x14ac:dyDescent="0.2">
      <c r="A2">
        <v>1</v>
      </c>
      <c r="B2" t="s">
        <v>5</v>
      </c>
      <c r="C2">
        <v>160</v>
      </c>
      <c r="D2">
        <v>40</v>
      </c>
      <c r="E2" s="2">
        <f>C2/(C2+D2)*100</f>
        <v>80</v>
      </c>
      <c r="F2" s="2">
        <v>95.67</v>
      </c>
      <c r="G2" s="2">
        <v>98.24</v>
      </c>
    </row>
    <row r="3" spans="1:8" x14ac:dyDescent="0.2">
      <c r="A3">
        <v>2</v>
      </c>
      <c r="B3" t="s">
        <v>6</v>
      </c>
      <c r="C3">
        <v>101</v>
      </c>
      <c r="D3">
        <v>59</v>
      </c>
      <c r="E3" s="2">
        <f t="shared" ref="E3:E13" si="0">C3/(C3+D3)*100</f>
        <v>63.125</v>
      </c>
      <c r="F3" s="2">
        <v>86.7</v>
      </c>
      <c r="G3" s="2">
        <v>97.08</v>
      </c>
    </row>
    <row r="4" spans="1:8" x14ac:dyDescent="0.2">
      <c r="A4">
        <v>3</v>
      </c>
      <c r="B4" t="s">
        <v>7</v>
      </c>
      <c r="C4">
        <v>95</v>
      </c>
      <c r="D4">
        <v>55</v>
      </c>
      <c r="E4" s="2">
        <f t="shared" si="0"/>
        <v>63.333333333333329</v>
      </c>
      <c r="F4" s="2">
        <v>93.11</v>
      </c>
      <c r="G4" s="2">
        <v>95.31</v>
      </c>
    </row>
    <row r="5" spans="1:8" x14ac:dyDescent="0.2">
      <c r="A5">
        <v>4</v>
      </c>
      <c r="B5" t="s">
        <v>8</v>
      </c>
      <c r="C5">
        <v>143</v>
      </c>
      <c r="D5">
        <v>7</v>
      </c>
      <c r="E5" s="2">
        <f t="shared" si="0"/>
        <v>95.333333333333343</v>
      </c>
      <c r="F5" s="2">
        <v>98.88</v>
      </c>
      <c r="G5" s="2">
        <v>98.97</v>
      </c>
      <c r="H5" s="2"/>
    </row>
    <row r="6" spans="1:8" x14ac:dyDescent="0.2">
      <c r="A6">
        <v>5</v>
      </c>
      <c r="B6" t="s">
        <v>9</v>
      </c>
      <c r="C6">
        <v>117</v>
      </c>
      <c r="D6">
        <v>33</v>
      </c>
      <c r="E6" s="2">
        <f t="shared" si="0"/>
        <v>78</v>
      </c>
      <c r="F6" s="2">
        <v>93.75</v>
      </c>
      <c r="G6" s="2">
        <v>93.47</v>
      </c>
    </row>
    <row r="7" spans="1:8" x14ac:dyDescent="0.2">
      <c r="A7">
        <v>6</v>
      </c>
      <c r="B7" t="s">
        <v>10</v>
      </c>
      <c r="C7">
        <v>142</v>
      </c>
      <c r="D7">
        <v>58</v>
      </c>
      <c r="E7" s="2">
        <f t="shared" si="0"/>
        <v>71</v>
      </c>
      <c r="F7" s="2">
        <v>94.2</v>
      </c>
      <c r="G7" s="2">
        <v>97.78</v>
      </c>
    </row>
    <row r="8" spans="1:8" x14ac:dyDescent="0.2">
      <c r="A8">
        <v>7</v>
      </c>
      <c r="B8" t="s">
        <v>11</v>
      </c>
      <c r="C8">
        <v>144</v>
      </c>
      <c r="D8">
        <v>56</v>
      </c>
      <c r="E8" s="2">
        <f t="shared" si="0"/>
        <v>72</v>
      </c>
      <c r="F8" s="2">
        <v>84.13</v>
      </c>
      <c r="G8" s="2">
        <v>96.92</v>
      </c>
    </row>
    <row r="9" spans="1:8" x14ac:dyDescent="0.2">
      <c r="A9">
        <v>8</v>
      </c>
      <c r="B9" t="s">
        <v>12</v>
      </c>
      <c r="C9">
        <v>159</v>
      </c>
      <c r="D9">
        <v>41</v>
      </c>
      <c r="E9" s="2">
        <f t="shared" si="0"/>
        <v>79.5</v>
      </c>
      <c r="F9" s="2">
        <v>80.06</v>
      </c>
      <c r="G9" s="2">
        <v>97.54</v>
      </c>
    </row>
    <row r="10" spans="1:8" x14ac:dyDescent="0.2">
      <c r="A10">
        <v>9</v>
      </c>
      <c r="B10" t="s">
        <v>13</v>
      </c>
      <c r="C10">
        <v>142</v>
      </c>
      <c r="D10">
        <v>58</v>
      </c>
      <c r="E10" s="2">
        <f t="shared" si="0"/>
        <v>71</v>
      </c>
      <c r="F10" s="2">
        <v>80.790000000000006</v>
      </c>
      <c r="G10" s="2">
        <v>92.77</v>
      </c>
    </row>
    <row r="11" spans="1:8" x14ac:dyDescent="0.2">
      <c r="A11">
        <v>10</v>
      </c>
      <c r="B11" t="s">
        <v>14</v>
      </c>
      <c r="C11">
        <v>144</v>
      </c>
      <c r="D11">
        <v>57</v>
      </c>
      <c r="E11" s="2">
        <f t="shared" si="0"/>
        <v>71.641791044776113</v>
      </c>
      <c r="F11" s="2">
        <v>77.680000000000007</v>
      </c>
      <c r="G11" s="2">
        <v>95.82</v>
      </c>
    </row>
    <row r="12" spans="1:8" x14ac:dyDescent="0.2">
      <c r="A12">
        <v>11</v>
      </c>
      <c r="B12" t="s">
        <v>15</v>
      </c>
      <c r="C12">
        <v>187</v>
      </c>
      <c r="D12">
        <v>14</v>
      </c>
      <c r="E12" s="2">
        <f t="shared" si="0"/>
        <v>93.03482587064677</v>
      </c>
      <c r="F12" s="2">
        <v>95.22</v>
      </c>
      <c r="G12" s="2">
        <v>94.46</v>
      </c>
    </row>
    <row r="13" spans="1:8" x14ac:dyDescent="0.2">
      <c r="A13">
        <v>12</v>
      </c>
      <c r="B13" t="s">
        <v>16</v>
      </c>
      <c r="C13">
        <v>143</v>
      </c>
      <c r="D13">
        <v>7</v>
      </c>
      <c r="E13" s="2">
        <f t="shared" si="0"/>
        <v>95.333333333333343</v>
      </c>
      <c r="F13" s="2">
        <v>99.21</v>
      </c>
      <c r="G13" s="2">
        <v>98.38</v>
      </c>
      <c r="H13" s="2"/>
    </row>
    <row r="14" spans="1:8" x14ac:dyDescent="0.2">
      <c r="E14" s="3">
        <f>AVERAGE(E2:E13)</f>
        <v>77.775134742951906</v>
      </c>
      <c r="F14" s="3">
        <f t="shared" ref="F14:G14" si="1">AVERAGE(F2:F13)</f>
        <v>89.95</v>
      </c>
      <c r="G14" s="3">
        <f t="shared" si="1"/>
        <v>96.394999999999982</v>
      </c>
    </row>
    <row r="15" spans="1:8" x14ac:dyDescent="0.2">
      <c r="D15" s="4" t="s">
        <v>20</v>
      </c>
      <c r="E15" s="4" t="s">
        <v>17</v>
      </c>
      <c r="F15" s="4" t="s">
        <v>18</v>
      </c>
      <c r="G15" s="4" t="s">
        <v>19</v>
      </c>
    </row>
    <row r="16" spans="1:8" x14ac:dyDescent="0.2">
      <c r="D16" s="3">
        <f>AVERAGE(E2:E13)</f>
        <v>77.775134742951906</v>
      </c>
      <c r="E16" s="2">
        <f>MAX(E2:E13)</f>
        <v>95.333333333333343</v>
      </c>
      <c r="F16" s="2">
        <f>MIN(E2:E13)</f>
        <v>63.125</v>
      </c>
      <c r="G16" s="2">
        <f>_xlfn.STDEV.S(E2:E13)</f>
        <v>11.454977728929679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B724-7B13-D945-BCBE-749B1141E8B7}">
  <dimension ref="A1:H16"/>
  <sheetViews>
    <sheetView workbookViewId="0">
      <selection activeCell="F17" sqref="F17"/>
    </sheetView>
  </sheetViews>
  <sheetFormatPr baseColWidth="10" defaultRowHeight="16" x14ac:dyDescent="0.2"/>
  <sheetData>
    <row r="1" spans="1: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8" x14ac:dyDescent="0.2">
      <c r="A2">
        <v>1</v>
      </c>
      <c r="B2" t="s">
        <v>5</v>
      </c>
      <c r="C2">
        <v>161</v>
      </c>
      <c r="D2">
        <v>39</v>
      </c>
      <c r="E2" s="2">
        <f>C2/(C2+D2)*100</f>
        <v>80.5</v>
      </c>
      <c r="F2" s="2">
        <v>95.62</v>
      </c>
      <c r="G2" s="2">
        <v>98.41</v>
      </c>
    </row>
    <row r="3" spans="1:8" x14ac:dyDescent="0.2">
      <c r="A3">
        <v>2</v>
      </c>
      <c r="B3" t="s">
        <v>6</v>
      </c>
      <c r="C3">
        <v>102</v>
      </c>
      <c r="D3">
        <v>58</v>
      </c>
      <c r="E3" s="2">
        <f t="shared" ref="E3:E13" si="0">C3/(C3+D3)*100</f>
        <v>63.749999999999993</v>
      </c>
      <c r="F3" s="2">
        <v>88.25</v>
      </c>
      <c r="G3" s="2">
        <v>97.7</v>
      </c>
    </row>
    <row r="4" spans="1:8" x14ac:dyDescent="0.2">
      <c r="A4">
        <v>3</v>
      </c>
      <c r="B4" t="s">
        <v>7</v>
      </c>
      <c r="C4">
        <v>88</v>
      </c>
      <c r="D4">
        <v>62</v>
      </c>
      <c r="E4" s="2">
        <f t="shared" si="0"/>
        <v>58.666666666666664</v>
      </c>
      <c r="F4" s="2">
        <v>94.29</v>
      </c>
      <c r="G4" s="2">
        <v>95.88</v>
      </c>
    </row>
    <row r="5" spans="1:8" x14ac:dyDescent="0.2">
      <c r="A5">
        <v>4</v>
      </c>
      <c r="B5" t="s">
        <v>8</v>
      </c>
      <c r="C5">
        <v>143</v>
      </c>
      <c r="D5">
        <v>7</v>
      </c>
      <c r="E5" s="2">
        <f t="shared" si="0"/>
        <v>95.333333333333343</v>
      </c>
      <c r="F5" s="2">
        <v>98.95</v>
      </c>
      <c r="G5" s="2">
        <v>98.9</v>
      </c>
      <c r="H5" s="2"/>
    </row>
    <row r="6" spans="1:8" x14ac:dyDescent="0.2">
      <c r="A6">
        <v>5</v>
      </c>
      <c r="B6" t="s">
        <v>9</v>
      </c>
      <c r="C6">
        <v>113</v>
      </c>
      <c r="D6">
        <v>37</v>
      </c>
      <c r="E6" s="2">
        <f t="shared" si="0"/>
        <v>75.333333333333329</v>
      </c>
      <c r="F6" s="2">
        <v>93.65</v>
      </c>
      <c r="G6" s="2">
        <v>93.87</v>
      </c>
    </row>
    <row r="7" spans="1:8" x14ac:dyDescent="0.2">
      <c r="A7">
        <v>6</v>
      </c>
      <c r="B7" t="s">
        <v>10</v>
      </c>
      <c r="C7">
        <v>132</v>
      </c>
      <c r="D7">
        <v>68</v>
      </c>
      <c r="E7" s="2">
        <f t="shared" si="0"/>
        <v>66</v>
      </c>
      <c r="F7" s="2">
        <v>93.5</v>
      </c>
      <c r="G7" s="2">
        <v>98.28</v>
      </c>
    </row>
    <row r="8" spans="1:8" x14ac:dyDescent="0.2">
      <c r="A8">
        <v>7</v>
      </c>
      <c r="B8" t="s">
        <v>11</v>
      </c>
      <c r="C8">
        <v>135</v>
      </c>
      <c r="D8">
        <v>65</v>
      </c>
      <c r="E8" s="2">
        <f t="shared" si="0"/>
        <v>67.5</v>
      </c>
      <c r="F8" s="2">
        <v>84.35</v>
      </c>
      <c r="G8" s="2">
        <v>96.82</v>
      </c>
    </row>
    <row r="9" spans="1:8" x14ac:dyDescent="0.2">
      <c r="A9">
        <v>8</v>
      </c>
      <c r="B9" t="s">
        <v>12</v>
      </c>
      <c r="C9">
        <v>164</v>
      </c>
      <c r="D9">
        <v>36</v>
      </c>
      <c r="E9" s="2">
        <f t="shared" si="0"/>
        <v>82</v>
      </c>
      <c r="F9" s="2">
        <v>83.89</v>
      </c>
      <c r="G9" s="2">
        <v>97.82</v>
      </c>
    </row>
    <row r="10" spans="1:8" x14ac:dyDescent="0.2">
      <c r="A10">
        <v>9</v>
      </c>
      <c r="B10" t="s">
        <v>13</v>
      </c>
      <c r="C10">
        <v>141</v>
      </c>
      <c r="D10">
        <v>59</v>
      </c>
      <c r="E10" s="2">
        <f t="shared" si="0"/>
        <v>70.5</v>
      </c>
      <c r="F10" s="2">
        <v>79.31</v>
      </c>
      <c r="G10" s="2">
        <v>94.25</v>
      </c>
    </row>
    <row r="11" spans="1:8" x14ac:dyDescent="0.2">
      <c r="A11">
        <v>10</v>
      </c>
      <c r="B11" t="s">
        <v>14</v>
      </c>
      <c r="C11">
        <v>135</v>
      </c>
      <c r="D11">
        <v>66</v>
      </c>
      <c r="E11" s="2">
        <f t="shared" si="0"/>
        <v>67.164179104477611</v>
      </c>
      <c r="F11" s="2">
        <v>77.92</v>
      </c>
      <c r="G11" s="2">
        <v>96.03</v>
      </c>
    </row>
    <row r="12" spans="1:8" x14ac:dyDescent="0.2">
      <c r="A12">
        <v>11</v>
      </c>
      <c r="B12" t="s">
        <v>15</v>
      </c>
      <c r="C12">
        <v>189</v>
      </c>
      <c r="D12">
        <v>12</v>
      </c>
      <c r="E12" s="2">
        <f t="shared" si="0"/>
        <v>94.029850746268664</v>
      </c>
      <c r="F12" s="2">
        <v>95.35</v>
      </c>
      <c r="G12" s="2">
        <v>95.11</v>
      </c>
    </row>
    <row r="13" spans="1:8" x14ac:dyDescent="0.2">
      <c r="A13">
        <v>12</v>
      </c>
      <c r="B13" t="s">
        <v>16</v>
      </c>
      <c r="C13">
        <v>143</v>
      </c>
      <c r="D13">
        <v>7</v>
      </c>
      <c r="E13" s="2">
        <f t="shared" si="0"/>
        <v>95.333333333333343</v>
      </c>
      <c r="F13" s="2">
        <v>98.96</v>
      </c>
      <c r="G13" s="2">
        <v>98.33</v>
      </c>
      <c r="H13" s="2"/>
    </row>
    <row r="14" spans="1:8" x14ac:dyDescent="0.2">
      <c r="E14" s="3">
        <f>AVERAGE(E2:E13)</f>
        <v>76.342558043117748</v>
      </c>
      <c r="F14" s="3">
        <f t="shared" ref="F14:G14" si="1">AVERAGE(F2:F13)</f>
        <v>90.336666666666659</v>
      </c>
      <c r="G14" s="3">
        <f t="shared" si="1"/>
        <v>96.783333333333303</v>
      </c>
    </row>
    <row r="15" spans="1:8" x14ac:dyDescent="0.2">
      <c r="D15" s="4" t="s">
        <v>20</v>
      </c>
      <c r="E15" s="4" t="s">
        <v>17</v>
      </c>
      <c r="F15" s="4" t="s">
        <v>18</v>
      </c>
      <c r="G15" s="4" t="s">
        <v>19</v>
      </c>
    </row>
    <row r="16" spans="1:8" x14ac:dyDescent="0.2">
      <c r="D16" s="3">
        <f>AVERAGE(E2:E13)</f>
        <v>76.342558043117748</v>
      </c>
      <c r="E16" s="2">
        <f>MAX(E2:E13)</f>
        <v>95.333333333333343</v>
      </c>
      <c r="F16" s="2">
        <f>MIN(E2:E13)</f>
        <v>58.666666666666664</v>
      </c>
      <c r="G16" s="2">
        <f>_xlfn.STDEV.S(E2:E13)</f>
        <v>12.999986157755126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D46A-CBD1-764B-B0AE-549E60796482}">
  <dimension ref="A1:G16"/>
  <sheetViews>
    <sheetView workbookViewId="0">
      <selection activeCell="D18" sqref="D18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154</v>
      </c>
      <c r="D2">
        <v>46</v>
      </c>
      <c r="E2" s="2">
        <f>C2/(C2+D2)*100</f>
        <v>77</v>
      </c>
      <c r="F2" s="2">
        <v>93.7</v>
      </c>
      <c r="G2" s="2">
        <v>98.5</v>
      </c>
    </row>
    <row r="3" spans="1:7" x14ac:dyDescent="0.2">
      <c r="A3">
        <v>2</v>
      </c>
      <c r="B3" t="s">
        <v>6</v>
      </c>
      <c r="C3">
        <v>101</v>
      </c>
      <c r="D3">
        <v>59</v>
      </c>
      <c r="E3" s="2">
        <f t="shared" ref="E3:E13" si="0">C3/(C3+D3)*100</f>
        <v>63.125</v>
      </c>
      <c r="F3" s="2">
        <v>88.82</v>
      </c>
      <c r="G3" s="2">
        <v>98.1</v>
      </c>
    </row>
    <row r="4" spans="1:7" x14ac:dyDescent="0.2">
      <c r="A4">
        <v>3</v>
      </c>
      <c r="B4" t="s">
        <v>7</v>
      </c>
      <c r="C4">
        <v>77</v>
      </c>
      <c r="D4">
        <v>73</v>
      </c>
      <c r="E4" s="2">
        <f t="shared" si="0"/>
        <v>51.333333333333329</v>
      </c>
      <c r="F4" s="2">
        <v>92.17</v>
      </c>
      <c r="G4" s="2">
        <v>96.87</v>
      </c>
    </row>
    <row r="5" spans="1:7" x14ac:dyDescent="0.2">
      <c r="A5">
        <v>4</v>
      </c>
      <c r="B5" t="s">
        <v>8</v>
      </c>
      <c r="C5">
        <v>143</v>
      </c>
      <c r="D5">
        <v>7</v>
      </c>
      <c r="E5" s="2">
        <f t="shared" si="0"/>
        <v>95.333333333333343</v>
      </c>
      <c r="F5" s="2">
        <v>99.15</v>
      </c>
      <c r="G5" s="2">
        <v>98.83</v>
      </c>
    </row>
    <row r="6" spans="1:7" x14ac:dyDescent="0.2">
      <c r="A6">
        <v>5</v>
      </c>
      <c r="B6" t="s">
        <v>9</v>
      </c>
      <c r="C6">
        <v>110</v>
      </c>
      <c r="D6">
        <v>40</v>
      </c>
      <c r="E6" s="2">
        <f t="shared" si="0"/>
        <v>73.333333333333329</v>
      </c>
      <c r="F6" s="2">
        <v>94.36</v>
      </c>
      <c r="G6" s="2">
        <v>93.85</v>
      </c>
    </row>
    <row r="7" spans="1:7" x14ac:dyDescent="0.2">
      <c r="A7">
        <v>6</v>
      </c>
      <c r="B7" t="s">
        <v>10</v>
      </c>
      <c r="C7">
        <v>126</v>
      </c>
      <c r="D7">
        <v>74</v>
      </c>
      <c r="E7" s="2">
        <f t="shared" si="0"/>
        <v>63</v>
      </c>
      <c r="F7" s="2">
        <v>93.64</v>
      </c>
      <c r="G7" s="2">
        <v>98.58</v>
      </c>
    </row>
    <row r="8" spans="1:7" x14ac:dyDescent="0.2">
      <c r="A8">
        <v>7</v>
      </c>
      <c r="B8" t="s">
        <v>11</v>
      </c>
      <c r="C8">
        <v>122</v>
      </c>
      <c r="D8">
        <v>78</v>
      </c>
      <c r="E8" s="2">
        <f t="shared" si="0"/>
        <v>61</v>
      </c>
      <c r="F8" s="2">
        <v>80.95</v>
      </c>
      <c r="G8" s="2">
        <v>96.81</v>
      </c>
    </row>
    <row r="9" spans="1:7" x14ac:dyDescent="0.2">
      <c r="A9">
        <v>8</v>
      </c>
      <c r="B9" t="s">
        <v>12</v>
      </c>
      <c r="C9">
        <v>160</v>
      </c>
      <c r="D9">
        <v>40</v>
      </c>
      <c r="E9" s="2">
        <f t="shared" si="0"/>
        <v>80</v>
      </c>
      <c r="F9" s="2">
        <v>84.25</v>
      </c>
      <c r="G9" s="2">
        <v>97.99</v>
      </c>
    </row>
    <row r="10" spans="1:7" x14ac:dyDescent="0.2">
      <c r="A10">
        <v>9</v>
      </c>
      <c r="B10" t="s">
        <v>13</v>
      </c>
      <c r="C10">
        <v>133</v>
      </c>
      <c r="D10">
        <v>67</v>
      </c>
      <c r="E10" s="2">
        <f t="shared" si="0"/>
        <v>66.5</v>
      </c>
      <c r="F10" s="2">
        <v>82.36</v>
      </c>
      <c r="G10" s="2">
        <v>95.04</v>
      </c>
    </row>
    <row r="11" spans="1:7" x14ac:dyDescent="0.2">
      <c r="A11">
        <v>10</v>
      </c>
      <c r="B11" t="s">
        <v>14</v>
      </c>
      <c r="C11">
        <v>130</v>
      </c>
      <c r="D11">
        <v>71</v>
      </c>
      <c r="E11" s="2">
        <f t="shared" si="0"/>
        <v>64.676616915422898</v>
      </c>
      <c r="F11" s="2">
        <v>79.11</v>
      </c>
      <c r="G11" s="2">
        <v>96.51</v>
      </c>
    </row>
    <row r="12" spans="1:7" x14ac:dyDescent="0.2">
      <c r="A12">
        <v>11</v>
      </c>
      <c r="B12" t="s">
        <v>15</v>
      </c>
      <c r="C12">
        <v>190</v>
      </c>
      <c r="D12">
        <v>11</v>
      </c>
      <c r="E12" s="2">
        <f t="shared" si="0"/>
        <v>94.527363184079604</v>
      </c>
      <c r="F12" s="2">
        <v>94.03</v>
      </c>
      <c r="G12" s="2">
        <v>95.9</v>
      </c>
    </row>
    <row r="13" spans="1:7" x14ac:dyDescent="0.2">
      <c r="A13">
        <v>12</v>
      </c>
      <c r="B13" t="s">
        <v>16</v>
      </c>
      <c r="C13">
        <v>139</v>
      </c>
      <c r="D13">
        <v>11</v>
      </c>
      <c r="E13" s="2">
        <f t="shared" si="0"/>
        <v>92.666666666666657</v>
      </c>
      <c r="F13" s="2">
        <v>99.22</v>
      </c>
      <c r="G13" s="2">
        <v>98.44</v>
      </c>
    </row>
    <row r="14" spans="1:7" x14ac:dyDescent="0.2">
      <c r="E14" s="3">
        <f>AVERAGE(E2:E13)</f>
        <v>73.541303897180754</v>
      </c>
      <c r="F14" s="3">
        <f t="shared" ref="F14:G14" si="1">AVERAGE(F2:F13)</f>
        <v>90.146666666666661</v>
      </c>
      <c r="G14" s="3">
        <f t="shared" si="1"/>
        <v>97.118333333333339</v>
      </c>
    </row>
    <row r="15" spans="1:7" x14ac:dyDescent="0.2">
      <c r="D15" s="4" t="s">
        <v>20</v>
      </c>
      <c r="E15" s="4" t="s">
        <v>17</v>
      </c>
      <c r="F15" s="4" t="s">
        <v>18</v>
      </c>
      <c r="G15" s="4" t="s">
        <v>19</v>
      </c>
    </row>
    <row r="16" spans="1:7" x14ac:dyDescent="0.2">
      <c r="D16" s="3">
        <f>AVERAGE(E2:E13)</f>
        <v>73.541303897180754</v>
      </c>
      <c r="E16" s="2">
        <f>MAX(E2:E13)</f>
        <v>95.333333333333343</v>
      </c>
      <c r="F16" s="2">
        <f>MIN(E2:E13)</f>
        <v>51.333333333333329</v>
      </c>
      <c r="G16" s="2">
        <f>_xlfn.STDEV.S(E2:E13)</f>
        <v>14.563549420116026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unsupervised</vt:lpstr>
      <vt:lpstr>0-shot</vt:lpstr>
      <vt:lpstr>1-shot</vt:lpstr>
      <vt:lpstr>2-shot</vt:lpstr>
      <vt:lpstr>4-shot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晓华 林</dc:creator>
  <cp:lastModifiedBy>晓华 林</cp:lastModifiedBy>
  <dcterms:created xsi:type="dcterms:W3CDTF">2024-07-02T08:41:02Z</dcterms:created>
  <dcterms:modified xsi:type="dcterms:W3CDTF">2024-07-03T07:17:24Z</dcterms:modified>
</cp:coreProperties>
</file>