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S254 - Metodos Numericos I\SIS254-MetodosNumericos\2_Desafio_3\"/>
    </mc:Choice>
  </mc:AlternateContent>
  <xr:revisionPtr revIDLastSave="0" documentId="13_ncr:1_{20513CCB-6610-4A01-B682-4D509FAE4F66}" xr6:coauthVersionLast="36" xr6:coauthVersionMax="36" xr10:uidLastSave="{00000000-0000-0000-0000-000000000000}"/>
  <bookViews>
    <workbookView xWindow="0" yWindow="0" windowWidth="17256" windowHeight="5640" xr2:uid="{A2B0C30F-53BC-4209-A78E-4A3F288CBB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K45" i="1" s="1"/>
  <c r="K46" i="1" l="1"/>
  <c r="F33" i="1"/>
  <c r="D33" i="1"/>
  <c r="C33" i="1"/>
  <c r="F32" i="1"/>
  <c r="E32" i="1"/>
  <c r="C32" i="1"/>
  <c r="F31" i="1"/>
  <c r="E31" i="1"/>
  <c r="D31" i="1"/>
  <c r="D44" i="1" l="1"/>
  <c r="C50" i="1" s="1"/>
  <c r="C39" i="1"/>
  <c r="C37" i="1"/>
  <c r="C38" i="1"/>
  <c r="D45" i="1" l="1"/>
  <c r="C51" i="1" s="1"/>
  <c r="C40" i="1"/>
  <c r="D46" i="1" l="1"/>
  <c r="C52" i="1" l="1"/>
  <c r="C53" i="1" s="1"/>
  <c r="E44" i="1"/>
  <c r="D50" i="1" l="1"/>
  <c r="E45" i="1"/>
  <c r="D51" i="1" s="1"/>
  <c r="E46" i="1" l="1"/>
  <c r="F44" i="1" l="1"/>
  <c r="D52" i="1"/>
  <c r="D53" i="1" s="1"/>
  <c r="E50" i="1" l="1"/>
  <c r="F45" i="1"/>
  <c r="F46" i="1" l="1"/>
  <c r="E52" i="1" s="1"/>
  <c r="E51" i="1"/>
  <c r="E53" i="1" l="1"/>
  <c r="G44" i="1"/>
  <c r="F50" i="1" l="1"/>
  <c r="G45" i="1"/>
  <c r="G46" i="1" l="1"/>
  <c r="F52" i="1" s="1"/>
  <c r="F51" i="1"/>
  <c r="F53" i="1" l="1"/>
  <c r="H44" i="1"/>
  <c r="H45" i="1" s="1"/>
  <c r="H46" i="1" l="1"/>
  <c r="G52" i="1" s="1"/>
  <c r="G50" i="1"/>
  <c r="G51" i="1"/>
  <c r="G53" i="1" l="1"/>
  <c r="I44" i="1"/>
  <c r="I45" i="1" s="1"/>
  <c r="H50" i="1" l="1"/>
  <c r="I46" i="1"/>
  <c r="H52" i="1" s="1"/>
  <c r="H51" i="1"/>
  <c r="J44" i="1" l="1"/>
  <c r="J45" i="1" s="1"/>
  <c r="I51" i="1" s="1"/>
  <c r="H53" i="1"/>
  <c r="I50" i="1" l="1"/>
  <c r="J46" i="1"/>
  <c r="I52" i="1" s="1"/>
  <c r="I53" i="1" s="1"/>
</calcChain>
</file>

<file path=xl/sharedStrings.xml><?xml version="1.0" encoding="utf-8"?>
<sst xmlns="http://schemas.openxmlformats.org/spreadsheetml/2006/main" count="41" uniqueCount="35">
  <si>
    <t xml:space="preserve"> </t>
  </si>
  <si>
    <t>M</t>
  </si>
  <si>
    <t>c</t>
  </si>
  <si>
    <t>x1</t>
  </si>
  <si>
    <t>x2</t>
  </si>
  <si>
    <t>x3</t>
  </si>
  <si>
    <t>alfa1</t>
  </si>
  <si>
    <t>alfa 2</t>
  </si>
  <si>
    <t>alfa 3</t>
  </si>
  <si>
    <t>maximo</t>
  </si>
  <si>
    <t>error</t>
  </si>
  <si>
    <t>e1</t>
  </si>
  <si>
    <t>e2</t>
  </si>
  <si>
    <t>e3</t>
  </si>
  <si>
    <t>max ei</t>
  </si>
  <si>
    <t>A</t>
  </si>
  <si>
    <t>B</t>
  </si>
  <si>
    <t>2. Despejar los elementos de la diagonal</t>
  </si>
  <si>
    <t>1. Verificar si la matriz tiene diagonal predominante</t>
  </si>
  <si>
    <t>3. Iterar</t>
  </si>
  <si>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</si>
  <si>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</si>
  <si>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</si>
  <si>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</si>
  <si>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</si>
  <si>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</si>
  <si>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</si>
  <si>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 5690 de arena, grano fino y grano grueso respectivamente.</t>
  </si>
  <si>
    <t>Determinar la cantidad de metros cubicos que se debe transportar de material desde cada cantera, para cumplir con sus requerimientos.</t>
  </si>
  <si>
    <t>SOLUCIÓN</t>
  </si>
  <si>
    <t>aii  &gt; sumatoria de los aij</t>
  </si>
  <si>
    <t>abs(0,52) &gt; abs(0,2) + abs(0,25)</t>
  </si>
  <si>
    <t>abs(0,5) &gt; abs(0,3) + abs(0,2)</t>
  </si>
  <si>
    <t>abs(0,55) &gt; abs(0,18) + abs(0,3)</t>
  </si>
  <si>
    <t>tol=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</si>
</sst>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quotePrefix="1" applyNumberFormat="1"/>
    <xf numFmtId="0" fontId="0" fillId="0" borderId="1" xfId="0" applyBorder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/>
    <xf numFmtId="0" fontId="0" fillId="0" borderId="2" xfId="0" applyBorder="1"/>
    <xf numFmtId="0" fontId="0" fillId="0" borderId="0" xfId="0" applyBorder="1"/>
    <xf numFmtId="0" fontId="3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Border="1"/>
    <xf numFmtId="0" fontId="0" fillId="0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934C-5668-457F-AFA6-64FACEE6F492}">
  <dimension ref="A2:S57"/>
  <sheetViews>
    <sheetView tabSelected="1" zoomScale="90" zoomScaleNormal="90" workbookViewId="0">
      <selection activeCell="F55" sqref="F55"/>
    </sheetView>
  </sheetViews>
  <sheetFormatPr baseColWidth="10" defaultRowHeight="14.4" x14ac:dyDescent="0.3"/>
  <sheetData>
    <row r="2" spans="2:8" x14ac:dyDescent="0.3">
      <c r="D2" s="18" t="s">
        <v>20</v>
      </c>
      <c r="E2" s="18" t="s">
        <v>20</v>
      </c>
      <c r="F2" s="18" t="s">
        <v>20</v>
      </c>
    </row>
    <row r="3" spans="2:8" ht="19.2" customHeight="1" x14ac:dyDescent="0.3">
      <c r="C3" s="19"/>
      <c r="D3" s="20" t="s">
        <v>21</v>
      </c>
      <c r="E3" s="20" t="s">
        <v>22</v>
      </c>
      <c r="F3" s="20" t="s">
        <v>23</v>
      </c>
    </row>
    <row r="4" spans="2:8" x14ac:dyDescent="0.3">
      <c r="C4" s="20" t="s">
        <v>24</v>
      </c>
      <c r="D4">
        <v>52</v>
      </c>
      <c r="E4">
        <v>30</v>
      </c>
      <c r="F4">
        <v>18</v>
      </c>
    </row>
    <row r="5" spans="2:8" x14ac:dyDescent="0.3">
      <c r="C5" s="20" t="s">
        <v>25</v>
      </c>
      <c r="D5">
        <v>20</v>
      </c>
      <c r="E5">
        <v>50</v>
      </c>
      <c r="F5">
        <v>30</v>
      </c>
    </row>
    <row r="6" spans="2:8" x14ac:dyDescent="0.3">
      <c r="C6" s="20" t="s">
        <v>26</v>
      </c>
      <c r="D6">
        <v>25</v>
      </c>
      <c r="E6">
        <v>20</v>
      </c>
      <c r="F6">
        <v>55</v>
      </c>
    </row>
    <row r="8" spans="2:8" ht="42" customHeight="1" x14ac:dyDescent="0.3">
      <c r="C8" s="21" t="s">
        <v>27</v>
      </c>
      <c r="D8" s="21"/>
      <c r="E8" s="21"/>
      <c r="F8" s="21"/>
    </row>
    <row r="10" spans="2:8" ht="51.6" customHeight="1" x14ac:dyDescent="0.3">
      <c r="C10" s="21" t="s">
        <v>28</v>
      </c>
      <c r="D10" s="21"/>
      <c r="E10" s="21"/>
      <c r="F10" s="21"/>
    </row>
    <row r="12" spans="2:8" x14ac:dyDescent="0.3">
      <c r="B12" s="22" t="s">
        <v>29</v>
      </c>
      <c r="C12" s="22"/>
      <c r="D12" s="22"/>
      <c r="E12" s="22"/>
      <c r="F12" s="22"/>
      <c r="G12" s="22"/>
      <c r="H12" s="22"/>
    </row>
    <row r="14" spans="2:8" x14ac:dyDescent="0.3">
      <c r="C14" s="17" t="s">
        <v>15</v>
      </c>
      <c r="D14" s="17"/>
      <c r="E14" s="17"/>
      <c r="G14" s="4" t="s">
        <v>16</v>
      </c>
    </row>
    <row r="15" spans="2:8" x14ac:dyDescent="0.3">
      <c r="C15" s="13">
        <v>0.52</v>
      </c>
      <c r="D15" s="14">
        <v>0.2</v>
      </c>
      <c r="E15" s="14">
        <v>0.25</v>
      </c>
      <c r="G15" s="14">
        <v>4800</v>
      </c>
    </row>
    <row r="16" spans="2:8" x14ac:dyDescent="0.3">
      <c r="C16" s="14">
        <v>0.3</v>
      </c>
      <c r="D16" s="13">
        <v>0.5</v>
      </c>
      <c r="E16" s="14">
        <v>0.2</v>
      </c>
      <c r="G16" s="14">
        <v>5810</v>
      </c>
    </row>
    <row r="17" spans="1:7" x14ac:dyDescent="0.3">
      <c r="C17" s="14">
        <v>0.18</v>
      </c>
      <c r="D17" s="14">
        <v>0.3</v>
      </c>
      <c r="E17" s="13">
        <v>0.55000000000000004</v>
      </c>
      <c r="G17" s="14">
        <v>5690</v>
      </c>
    </row>
    <row r="20" spans="1:7" x14ac:dyDescent="0.3">
      <c r="B20" s="24" t="s">
        <v>18</v>
      </c>
    </row>
    <row r="22" spans="1:7" x14ac:dyDescent="0.3">
      <c r="C22" s="23" t="s">
        <v>30</v>
      </c>
      <c r="D22" s="23"/>
      <c r="E22" s="23"/>
    </row>
    <row r="23" spans="1:7" x14ac:dyDescent="0.3">
      <c r="C23" s="23"/>
      <c r="D23" s="23"/>
      <c r="E23" s="23"/>
    </row>
    <row r="24" spans="1:7" x14ac:dyDescent="0.3">
      <c r="C24" s="23" t="s">
        <v>31</v>
      </c>
      <c r="D24" s="23"/>
      <c r="E24" s="23"/>
    </row>
    <row r="25" spans="1:7" x14ac:dyDescent="0.3">
      <c r="C25" s="23" t="s">
        <v>32</v>
      </c>
      <c r="D25" s="23"/>
      <c r="E25" s="23"/>
    </row>
    <row r="26" spans="1:7" x14ac:dyDescent="0.3">
      <c r="C26" s="23" t="s">
        <v>33</v>
      </c>
      <c r="D26" s="23"/>
      <c r="E26" s="23"/>
    </row>
    <row r="27" spans="1:7" x14ac:dyDescent="0.3">
      <c r="A27" t="s">
        <v>0</v>
      </c>
    </row>
    <row r="28" spans="1:7" x14ac:dyDescent="0.3">
      <c r="B28" s="24" t="s">
        <v>17</v>
      </c>
    </row>
    <row r="30" spans="1:7" x14ac:dyDescent="0.3">
      <c r="C30" s="4"/>
      <c r="D30" s="4" t="s">
        <v>1</v>
      </c>
      <c r="E30" s="4"/>
      <c r="F30" s="4" t="s">
        <v>2</v>
      </c>
    </row>
    <row r="31" spans="1:7" x14ac:dyDescent="0.3">
      <c r="B31" t="s">
        <v>3</v>
      </c>
      <c r="C31" s="15">
        <v>0</v>
      </c>
      <c r="D31" s="15">
        <f>+-D15/C15</f>
        <v>-0.38461538461538464</v>
      </c>
      <c r="E31" s="15">
        <f>+-E15/C15</f>
        <v>-0.48076923076923073</v>
      </c>
      <c r="F31" s="16">
        <f>+G15/C15</f>
        <v>9230.7692307692305</v>
      </c>
    </row>
    <row r="32" spans="1:7" x14ac:dyDescent="0.3">
      <c r="B32" t="s">
        <v>4</v>
      </c>
      <c r="C32" s="15">
        <f>+-C16/D16</f>
        <v>-0.6</v>
      </c>
      <c r="D32" s="15">
        <v>0</v>
      </c>
      <c r="E32" s="15">
        <f>+-E16/D16</f>
        <v>-0.4</v>
      </c>
      <c r="F32" s="16">
        <f>+G16/D16</f>
        <v>11620</v>
      </c>
    </row>
    <row r="33" spans="2:19" x14ac:dyDescent="0.3">
      <c r="B33" t="s">
        <v>5</v>
      </c>
      <c r="C33" s="15">
        <f>+-C17/E17</f>
        <v>-0.32727272727272722</v>
      </c>
      <c r="D33" s="15">
        <f>+-D17/E17</f>
        <v>-0.54545454545454541</v>
      </c>
      <c r="E33" s="15">
        <v>0</v>
      </c>
      <c r="F33" s="16">
        <f>+G17/E17</f>
        <v>10345.454545454544</v>
      </c>
    </row>
    <row r="36" spans="2:19" x14ac:dyDescent="0.3">
      <c r="B36" s="5"/>
      <c r="C36" s="5"/>
      <c r="D36" s="5"/>
      <c r="E36" s="5"/>
      <c r="F36" s="5"/>
      <c r="G36" s="5"/>
      <c r="H36" s="5"/>
    </row>
    <row r="37" spans="2:19" x14ac:dyDescent="0.3">
      <c r="B37" s="10" t="s">
        <v>6</v>
      </c>
      <c r="C37" s="10">
        <f>+ABS(D31)+ABS(E31)</f>
        <v>0.86538461538461542</v>
      </c>
      <c r="D37" s="10"/>
      <c r="E37" s="5"/>
      <c r="F37" s="5"/>
      <c r="G37" s="5"/>
      <c r="H37" s="5"/>
      <c r="J37" s="1"/>
    </row>
    <row r="38" spans="2:19" x14ac:dyDescent="0.3">
      <c r="B38" s="10" t="s">
        <v>7</v>
      </c>
      <c r="C38" s="10">
        <f>+ABS(C32)+ABS(E32)</f>
        <v>1</v>
      </c>
      <c r="D38" s="10"/>
      <c r="E38" s="5"/>
      <c r="F38" s="5"/>
      <c r="G38" s="5"/>
      <c r="H38" s="5"/>
    </row>
    <row r="39" spans="2:19" x14ac:dyDescent="0.3">
      <c r="B39" s="10" t="s">
        <v>8</v>
      </c>
      <c r="C39" s="10">
        <f>+ABS(C33)+ABS(D33)</f>
        <v>0.87272727272727257</v>
      </c>
      <c r="D39" s="10"/>
      <c r="E39" s="5"/>
      <c r="F39" s="5" t="s">
        <v>0</v>
      </c>
      <c r="G39" s="5"/>
      <c r="H39" s="5"/>
    </row>
    <row r="40" spans="2:19" x14ac:dyDescent="0.3">
      <c r="B40" s="10" t="s">
        <v>9</v>
      </c>
      <c r="C40" s="11">
        <f>+MAX(C37:C39)</f>
        <v>1</v>
      </c>
      <c r="D40" s="10"/>
      <c r="E40" s="5"/>
      <c r="F40" s="5"/>
      <c r="G40" s="5"/>
      <c r="H40" s="5"/>
    </row>
    <row r="42" spans="2:19" x14ac:dyDescent="0.3">
      <c r="B42" s="6" t="s">
        <v>19</v>
      </c>
    </row>
    <row r="43" spans="2:19" x14ac:dyDescent="0.3"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</row>
    <row r="44" spans="2:19" ht="15.6" x14ac:dyDescent="0.3">
      <c r="B44" s="9" t="s">
        <v>3</v>
      </c>
      <c r="C44" s="2">
        <v>0</v>
      </c>
      <c r="D44" s="7">
        <f>+$D$31*C45+ $E$31*C46+$F$31</f>
        <v>9230.7692307692305</v>
      </c>
      <c r="E44" s="7">
        <f t="shared" ref="E44:G44" si="0">+$D$31*D45+ $E$31*D46+$F$31</f>
        <v>4965.1425497579348</v>
      </c>
      <c r="F44" s="7">
        <f t="shared" si="0"/>
        <v>4176.9273652651809</v>
      </c>
      <c r="G44" s="7">
        <f t="shared" si="0"/>
        <v>4037.8301432990738</v>
      </c>
      <c r="H44" s="7">
        <f>+$D$31*G45+ $E$31*G46+$F$31</f>
        <v>4015.0686585307085</v>
      </c>
      <c r="I44" s="7">
        <f t="shared" ref="I44:J44" si="1">+$D$31*H45+ $E$31*H46+$F$31</f>
        <v>4011.853362558868</v>
      </c>
      <c r="J44" s="7">
        <f t="shared" si="1"/>
        <v>4011.5558848591481</v>
      </c>
      <c r="K44" s="2">
        <f t="shared" ref="K44" si="2">+$D$31*J45+ $E$31*J46+$F$31</f>
        <v>4011.5842209617722</v>
      </c>
      <c r="L44" s="8"/>
      <c r="M44" s="8"/>
      <c r="N44" s="8"/>
      <c r="O44" s="8"/>
      <c r="P44" s="8"/>
      <c r="Q44" s="8"/>
      <c r="R44" s="8"/>
      <c r="S44" s="8"/>
    </row>
    <row r="45" spans="2:19" ht="15.6" x14ac:dyDescent="0.3">
      <c r="B45" s="9" t="s">
        <v>4</v>
      </c>
      <c r="C45" s="2">
        <v>0</v>
      </c>
      <c r="D45" s="7">
        <f>+$C$32*D44+$E$32*C46+$F$32</f>
        <v>6081.5384615384619</v>
      </c>
      <c r="E45" s="7">
        <f t="shared" ref="E45:G45" si="3">+$C$32*E44+$E$32*D46+$F$32</f>
        <v>7038.0053792361487</v>
      </c>
      <c r="F45" s="7">
        <f t="shared" si="3"/>
        <v>7161.2088700970908</v>
      </c>
      <c r="G45" s="7">
        <f t="shared" si="3"/>
        <v>7168.3634316764546</v>
      </c>
      <c r="H45" s="7">
        <f>+$C$32*H44+$E$32*G46+$F$32</f>
        <v>7165.3722269155896</v>
      </c>
      <c r="I45" s="7">
        <f t="shared" ref="I45:J45" si="4">+$C$32*I44+$E$32*H46+$F$32</f>
        <v>7163.6690927266463</v>
      </c>
      <c r="J45" s="7">
        <f t="shared" si="4"/>
        <v>7163.0550749598497</v>
      </c>
      <c r="K45" s="2">
        <f t="shared" ref="K45" si="5">+$C$32*K44+$E$32*J46+$F$32</f>
        <v>7162.8651632502833</v>
      </c>
      <c r="L45" s="8"/>
      <c r="M45" s="8"/>
      <c r="N45" s="8"/>
      <c r="O45" s="8"/>
      <c r="P45" s="8"/>
      <c r="Q45" s="8"/>
      <c r="R45" s="8"/>
      <c r="S45" s="8"/>
    </row>
    <row r="46" spans="2:19" ht="15.6" x14ac:dyDescent="0.3">
      <c r="B46" s="9" t="s">
        <v>5</v>
      </c>
      <c r="C46" s="2">
        <v>0</v>
      </c>
      <c r="D46" s="7">
        <f>+$C$33*D44+$D$33*D45+$F$33</f>
        <v>4007.2727272727261</v>
      </c>
      <c r="E46" s="7">
        <f t="shared" ref="E46:G46" si="6">+$C$33*E44+$D$33*E45+$F$33</f>
        <v>4881.5867768595026</v>
      </c>
      <c r="F46" s="7">
        <f t="shared" si="6"/>
        <v>5072.3462058602536</v>
      </c>
      <c r="G46" s="7">
        <f t="shared" si="6"/>
        <v>5113.9664449149632</v>
      </c>
      <c r="H46" s="7">
        <f>+$C$33*H44+$D$33*H45+$F$33</f>
        <v>5123.0472243450822</v>
      </c>
      <c r="I46" s="7">
        <f t="shared" ref="I46:J46" si="7">+$C$33*I44+$D$33*I45+$F$33</f>
        <v>5125.0284853116536</v>
      </c>
      <c r="J46" s="7">
        <f t="shared" si="7"/>
        <v>5125.4607604316334</v>
      </c>
      <c r="K46" s="2">
        <f t="shared" ref="K46:M46" si="8">+$C$33*K44+$D$33*K45+$F$33</f>
        <v>5125.5550750032644</v>
      </c>
      <c r="L46" s="8"/>
      <c r="M46" s="8"/>
      <c r="N46" s="8"/>
      <c r="O46" s="8"/>
      <c r="P46" s="8"/>
      <c r="Q46" s="8"/>
      <c r="R46" s="8"/>
      <c r="S46" s="8"/>
    </row>
    <row r="48" spans="2:19" ht="15.6" x14ac:dyDescent="0.3">
      <c r="B48" s="9" t="s">
        <v>10</v>
      </c>
    </row>
    <row r="50" spans="2:9" ht="15.6" x14ac:dyDescent="0.3">
      <c r="B50" s="9" t="s">
        <v>11</v>
      </c>
      <c r="C50" s="2">
        <f>+ABS(D44-C44)/ABS(D44)</f>
        <v>1</v>
      </c>
      <c r="D50" s="2">
        <f t="shared" ref="D50:I50" si="9">+ABS(E44-D44)/ABS(E44)</f>
        <v>0.85911464540313298</v>
      </c>
      <c r="E50" s="2">
        <f t="shared" si="9"/>
        <v>0.18870694066826618</v>
      </c>
      <c r="F50" s="2">
        <f t="shared" si="9"/>
        <v>3.4448507497756936E-2</v>
      </c>
      <c r="G50" s="2">
        <f t="shared" si="9"/>
        <v>5.6690150789836732E-3</v>
      </c>
      <c r="H50" s="2">
        <f t="shared" si="9"/>
        <v>8.0144902648927592E-4</v>
      </c>
      <c r="I50" s="2">
        <f t="shared" si="9"/>
        <v>7.4155192712780925E-5</v>
      </c>
    </row>
    <row r="51" spans="2:9" ht="15.6" x14ac:dyDescent="0.3">
      <c r="B51" s="9" t="s">
        <v>12</v>
      </c>
      <c r="C51" s="2">
        <f t="shared" ref="C51:I52" si="10">+ABS(D45-C45)/ABS(D45)</f>
        <v>1</v>
      </c>
      <c r="D51" s="2">
        <f t="shared" si="10"/>
        <v>0.13590028227592721</v>
      </c>
      <c r="E51" s="2">
        <f t="shared" si="10"/>
        <v>1.7204286747646801E-2</v>
      </c>
      <c r="F51" s="2">
        <f t="shared" si="10"/>
        <v>9.9807461599232079E-4</v>
      </c>
      <c r="G51" s="2">
        <f t="shared" si="10"/>
        <v>4.1745280861041865E-4</v>
      </c>
      <c r="H51" s="2">
        <f t="shared" si="10"/>
        <v>2.3774607214513947E-4</v>
      </c>
      <c r="I51" s="2">
        <f t="shared" si="10"/>
        <v>8.5720095737239587E-5</v>
      </c>
    </row>
    <row r="52" spans="2:9" ht="15.6" x14ac:dyDescent="0.3">
      <c r="B52" s="9" t="s">
        <v>13</v>
      </c>
      <c r="C52" s="2">
        <f t="shared" si="10"/>
        <v>1</v>
      </c>
      <c r="D52" s="2">
        <f t="shared" si="10"/>
        <v>0.17910447761194029</v>
      </c>
      <c r="E52" s="2">
        <f t="shared" si="10"/>
        <v>3.760773047793152E-2</v>
      </c>
      <c r="F52" s="2">
        <f t="shared" si="10"/>
        <v>8.1385436339916524E-3</v>
      </c>
      <c r="G52" s="2">
        <f t="shared" si="10"/>
        <v>1.7725347888589689E-3</v>
      </c>
      <c r="H52" s="2">
        <f t="shared" si="10"/>
        <v>3.86585356988693E-4</v>
      </c>
      <c r="I52" s="2">
        <f t="shared" si="10"/>
        <v>8.4338782440185144E-5</v>
      </c>
    </row>
    <row r="53" spans="2:9" ht="15.6" x14ac:dyDescent="0.3">
      <c r="B53" s="9" t="s">
        <v>14</v>
      </c>
      <c r="C53">
        <f>+MAX(C50:C52)</f>
        <v>1</v>
      </c>
      <c r="D53">
        <f t="shared" ref="D53:I53" si="11">+MAX(D50:D52)</f>
        <v>0.85911464540313298</v>
      </c>
      <c r="E53">
        <f t="shared" si="11"/>
        <v>0.18870694066826618</v>
      </c>
      <c r="F53">
        <f t="shared" si="11"/>
        <v>3.4448507497756936E-2</v>
      </c>
      <c r="G53">
        <f t="shared" si="11"/>
        <v>5.6690150789836732E-3</v>
      </c>
      <c r="H53">
        <f t="shared" si="11"/>
        <v>8.0144902648927592E-4</v>
      </c>
      <c r="I53" s="12">
        <f t="shared" si="11"/>
        <v>8.5720095737239587E-5</v>
      </c>
    </row>
    <row r="55" spans="2:9" ht="15.6" x14ac:dyDescent="0.3">
      <c r="B55" s="9" t="s">
        <v>34</v>
      </c>
      <c r="C55">
        <v>5.0000000000000001E-4</v>
      </c>
    </row>
    <row r="56" spans="2:9" x14ac:dyDescent="0.3">
      <c r="C56" s="5"/>
    </row>
    <row r="57" spans="2:9" x14ac:dyDescent="0.3">
      <c r="D57" s="3"/>
    </row>
  </sheetData>
  <mergeCells count="4">
    <mergeCell ref="C14:E14"/>
    <mergeCell ref="C8:F8"/>
    <mergeCell ref="C10:F10"/>
    <mergeCell ref="B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2024-09-17T14:19:39Z</dcterms:created>
  <dcterms:modified xsi:type="dcterms:W3CDTF">2024-09-19T01:43:30Z</dcterms:modified>
</cp:coreProperties>
</file>