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ate1904="1" hidePivotFieldList="1"/>
  <mc:AlternateContent xmlns:mc="http://schemas.openxmlformats.org/markup-compatibility/2006">
    <mc:Choice Requires="x15">
      <x15ac:absPath xmlns:x15ac="http://schemas.microsoft.com/office/spreadsheetml/2010/11/ac" url="C:\Users\victo\Documents\"/>
    </mc:Choice>
  </mc:AlternateContent>
  <xr:revisionPtr revIDLastSave="0" documentId="13_ncr:1_{C9780F66-9EFE-42C3-BE9B-D9AB41C3197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istribuição" sheetId="3" r:id="rId1"/>
    <sheet name="Precificação" sheetId="2" r:id="rId2"/>
  </sheets>
  <calcPr calcId="191029"/>
</workbook>
</file>

<file path=xl/calcChain.xml><?xml version="1.0" encoding="utf-8"?>
<calcChain xmlns="http://schemas.openxmlformats.org/spreadsheetml/2006/main">
  <c r="C14" i="2" l="1"/>
  <c r="Q19" i="3"/>
  <c r="Q18" i="3"/>
  <c r="Q17" i="3"/>
  <c r="N19" i="3"/>
  <c r="N18" i="3"/>
  <c r="N17" i="3"/>
  <c r="K19" i="3"/>
  <c r="K18" i="3"/>
  <c r="K17" i="3"/>
  <c r="H19" i="3"/>
  <c r="H18" i="3"/>
  <c r="H17" i="3"/>
  <c r="E19" i="3"/>
  <c r="E18" i="3"/>
  <c r="E17" i="3"/>
  <c r="B19" i="3"/>
  <c r="B18" i="3"/>
  <c r="B17" i="3"/>
  <c r="Q12" i="3"/>
  <c r="Q11" i="3"/>
  <c r="Q10" i="3"/>
  <c r="N12" i="3"/>
  <c r="N11" i="3"/>
  <c r="N10" i="3"/>
  <c r="H23" i="3" s="1"/>
  <c r="K12" i="3"/>
  <c r="K11" i="3"/>
  <c r="K10" i="3"/>
  <c r="H12" i="3"/>
  <c r="H11" i="3"/>
  <c r="H10" i="3"/>
  <c r="E12" i="3"/>
  <c r="E11" i="3"/>
  <c r="E10" i="3"/>
  <c r="B10" i="3"/>
  <c r="H22" i="3"/>
  <c r="B12" i="3"/>
  <c r="B11" i="3"/>
  <c r="H25" i="3" l="1"/>
  <c r="H24" i="3"/>
  <c r="C8" i="2"/>
  <c r="C7" i="2"/>
  <c r="C13" i="2" l="1"/>
  <c r="C17" i="2" l="1"/>
  <c r="C18" i="2" s="1"/>
  <c r="C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Kauan M.</author>
  </authors>
  <commentList>
    <comment ref="A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 tabela de distribuição é ajustável. Basta alterar a porcentagem.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Kauan M.</author>
    <author>Luiz</author>
  </authors>
  <commentList>
    <comment ref="B7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Quantidade de metros utilizado de elástico.</t>
        </r>
      </text>
    </comment>
    <comment ref="B8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Inserir a quantidade de metros utilizados.</t>
        </r>
      </text>
    </comment>
    <comment ref="C9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Inserir outros gastos</t>
        </r>
      </text>
    </comment>
    <comment ref="A13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Inserir a quantidade de horas que foi necessário para produção.</t>
        </r>
      </text>
    </comment>
    <comment ref="B13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Inserir o valor que você acha justo por hora produzida.</t>
        </r>
      </text>
    </comment>
    <comment ref="A17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Markup é a porcentagem de lucro que você espera por unidade.</t>
        </r>
      </text>
    </comment>
    <comment ref="A18" authorId="1" shapeId="0" xr:uid="{00000000-0006-0000-0100-000007000000}">
      <text>
        <r>
          <rPr>
            <b/>
            <sz val="22"/>
            <color indexed="81"/>
            <rFont val="Segoe UI"/>
            <family val="2"/>
          </rPr>
          <t>Valor de Venda do produto, ou seja valor que você deve vender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0" authorId="1" shapeId="0" xr:uid="{00000000-0006-0000-0100-000008000000}">
      <text>
        <r>
          <rPr>
            <b/>
            <sz val="22"/>
            <color indexed="81"/>
            <rFont val="Segoe UI"/>
            <family val="2"/>
          </rPr>
          <t>Valor que você vai Lucrar</t>
        </r>
      </text>
    </comment>
  </commentList>
</comments>
</file>

<file path=xl/sharedStrings.xml><?xml version="1.0" encoding="utf-8"?>
<sst xmlns="http://schemas.openxmlformats.org/spreadsheetml/2006/main" count="90" uniqueCount="46">
  <si>
    <t>Nome do Produto</t>
  </si>
  <si>
    <t>Custos Operacionais</t>
  </si>
  <si>
    <t>Total Custos Operacionais</t>
  </si>
  <si>
    <t xml:space="preserve">Valor Final do Produto </t>
  </si>
  <si>
    <t>Valor Liquido de um Produto</t>
  </si>
  <si>
    <t>Outros gastos</t>
  </si>
  <si>
    <t>Elásticos por metro</t>
  </si>
  <si>
    <t>Tecidos por metro</t>
  </si>
  <si>
    <t>Custo</t>
  </si>
  <si>
    <t>Metros</t>
  </si>
  <si>
    <t>Lucro Esperado (Markup)</t>
  </si>
  <si>
    <t>Horas trabalhadas</t>
  </si>
  <si>
    <t>Hora trabalhada</t>
  </si>
  <si>
    <t>Valor por hora</t>
  </si>
  <si>
    <t>Total</t>
  </si>
  <si>
    <t xml:space="preserve">Planilha Precificação - Carioca Jr </t>
  </si>
  <si>
    <t>Custos de materiais por metro</t>
  </si>
  <si>
    <t>Elástico</t>
  </si>
  <si>
    <t>Tecido</t>
  </si>
  <si>
    <t>Janeiro</t>
  </si>
  <si>
    <t>Total de vendas:</t>
  </si>
  <si>
    <t>Caixa</t>
  </si>
  <si>
    <t>Caixa:</t>
  </si>
  <si>
    <t>Produção:</t>
  </si>
  <si>
    <t>Markup (lucro):</t>
  </si>
  <si>
    <t>Fevereiro</t>
  </si>
  <si>
    <t>Total de vendas</t>
  </si>
  <si>
    <t>Produção</t>
  </si>
  <si>
    <t>Markup (lucro)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</si>
  <si>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</si>
  <si>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</si>
  <si>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</si>
  <si>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</si>
  <si>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</si>
  <si>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</si>
  <si>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</si>
  <si>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</si>
  <si>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</si>
  <si>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</si>
  <si>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Markup (lcuro)</t>
  </si>
  <si>
    <t>Markup  (lucro)</t>
  </si>
  <si>
    <t>Tabela de Distribuição</t>
  </si>
  <si>
    <t>Anual</t>
  </si>
  <si>
    <t>Markup (Lucro)</t>
  </si>
  <si>
    <t>Vendas</t>
  </si>
  <si>
    <t>Mascara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</si>
</sst>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-* #,##0_-;\-* #,##0_-;_-* &quot;-&quot;??_-;_-@_-"/>
  </numFmts>
  <fonts count="9">
    <font>
      <sz val="10"/>
      <color indexed="8"/>
      <name val="Helvetica Neue"/>
    </font>
    <font>
      <sz val="10"/>
      <color indexed="8"/>
      <name val="Helvetica Neue"/>
    </font>
    <font>
      <sz val="9"/>
      <color indexed="81"/>
      <name val="Segoe UI"/>
      <family val="2"/>
    </font>
    <font>
      <b/>
      <sz val="22"/>
      <color indexed="81"/>
      <name val="Segoe UI"/>
      <family val="2"/>
    </font>
    <font>
      <b/>
      <sz val="10"/>
      <color indexed="8"/>
      <name val="Helvetica Neue"/>
    </font>
    <font>
      <b/>
      <sz val="9"/>
      <color indexed="81"/>
      <name val="Segoe UI"/>
      <family val="2"/>
    </font>
    <font>
      <b/>
      <sz val="22"/>
      <color rgb="FFC00000"/>
      <name val="Helvetica Neue"/>
    </font>
    <font>
      <sz val="14"/>
      <color indexed="8"/>
      <name val="Helvetica Neue"/>
    </font>
    <font>
      <sz val="20"/>
      <color rgb="FFC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 applyFont="1" applyAlignment="1">
      <alignment vertical="top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165" fontId="4" fillId="3" borderId="1" xfId="2" applyNumberFormat="1" applyFont="1" applyFill="1" applyBorder="1" applyAlignment="1">
      <alignment vertical="top" wrapText="1"/>
    </xf>
    <xf numFmtId="164" fontId="4" fillId="0" borderId="1" xfId="1" applyNumberFormat="1" applyFont="1" applyBorder="1" applyAlignment="1">
      <alignment vertical="top" wrapText="1"/>
    </xf>
    <xf numFmtId="165" fontId="4" fillId="2" borderId="1" xfId="2" applyNumberFormat="1" applyFont="1" applyFill="1" applyBorder="1" applyAlignment="1">
      <alignment vertical="top" wrapText="1"/>
    </xf>
    <xf numFmtId="164" fontId="4" fillId="3" borderId="1" xfId="1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44" fontId="4" fillId="3" borderId="1" xfId="1" applyFont="1" applyFill="1" applyBorder="1" applyAlignment="1">
      <alignment horizontal="center" vertical="top" wrapText="1"/>
    </xf>
    <xf numFmtId="44" fontId="4" fillId="2" borderId="3" xfId="1" applyFont="1" applyFill="1" applyBorder="1" applyAlignment="1">
      <alignment horizontal="center" vertical="top" wrapText="1"/>
    </xf>
    <xf numFmtId="44" fontId="4" fillId="4" borderId="1" xfId="0" applyNumberFormat="1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9" fontId="4" fillId="3" borderId="1" xfId="0" applyNumberFormat="1" applyFont="1" applyFill="1" applyBorder="1" applyAlignment="1">
      <alignment vertical="top" wrapText="1"/>
    </xf>
    <xf numFmtId="43" fontId="4" fillId="4" borderId="1" xfId="2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4" fontId="4" fillId="3" borderId="1" xfId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164" fontId="0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9" fontId="0" fillId="3" borderId="1" xfId="0" applyNumberFormat="1" applyFont="1" applyFill="1" applyBorder="1" applyAlignment="1">
      <alignment vertical="top" wrapText="1"/>
    </xf>
    <xf numFmtId="44" fontId="0" fillId="0" borderId="1" xfId="1" applyFont="1" applyBorder="1" applyAlignment="1">
      <alignment horizontal="left" vertical="center" wrapText="1"/>
    </xf>
    <xf numFmtId="44" fontId="0" fillId="0" borderId="1" xfId="1" applyFont="1" applyBorder="1" applyAlignment="1">
      <alignment vertical="center" wrapText="1"/>
    </xf>
    <xf numFmtId="0" fontId="7" fillId="0" borderId="0" xfId="0" applyFont="1" applyAlignment="1">
      <alignment vertical="top"/>
    </xf>
    <xf numFmtId="164" fontId="4" fillId="3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4" fontId="4" fillId="3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4" fontId="4" fillId="3" borderId="1" xfId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top"/>
    </xf>
    <xf numFmtId="0" fontId="8" fillId="0" borderId="0" xfId="0" applyFont="1" applyBorder="1" applyAlignment="1">
      <alignment vertical="center"/>
    </xf>
    <xf numFmtId="0" fontId="4" fillId="0" borderId="0" xfId="0" applyFont="1" applyAlignment="1">
      <alignment horizontal="center" vertical="top" wrapText="1"/>
    </xf>
    <xf numFmtId="0" fontId="8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0000"/>
      <rgbColor rgb="FF72FCE9"/>
      <rgbColor rgb="FF1CB000"/>
      <rgbColor rgb="FFFEFEFE"/>
      <rgbColor rgb="FFFF968C"/>
      <rgbColor rgb="FF017000"/>
      <rgbColor rgb="FFF8BA00"/>
      <rgbColor rgb="FFD5FDC1"/>
      <rgbColor rgb="FFFFDAD7"/>
      <rgbColor rgb="FFED220B"/>
      <rgbColor rgb="FF007F00"/>
      <rgbColor rgb="FFA6CD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0</xdr:row>
      <xdr:rowOff>76199</xdr:rowOff>
    </xdr:from>
    <xdr:to>
      <xdr:col>9</xdr:col>
      <xdr:colOff>941976</xdr:colOff>
      <xdr:row>3</xdr:row>
      <xdr:rowOff>43816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76199"/>
          <a:ext cx="1437276" cy="520067"/>
        </a:xfrm>
        <a:prstGeom prst="rect">
          <a:avLst/>
        </a:prstGeom>
      </xdr:spPr>
    </xdr:pic>
    <xdr:clientData/>
  </xdr:twoCellAnchor>
  <xdr:oneCellAnchor>
    <xdr:from>
      <xdr:col>12</xdr:col>
      <xdr:colOff>85725</xdr:colOff>
      <xdr:row>1</xdr:row>
      <xdr:rowOff>76199</xdr:rowOff>
    </xdr:from>
    <xdr:ext cx="2981325" cy="781051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858250" y="304799"/>
          <a:ext cx="2981325" cy="781051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t">
          <a:noAutofit/>
        </a:bodyPr>
        <a:lstStyle/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pt-BR" sz="9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Instruções</a:t>
          </a:r>
        </a:p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pt-BR" sz="9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&gt;Preencher as células </a:t>
          </a:r>
          <a:r>
            <a:rPr kumimoji="0" lang="pt-BR" sz="900" b="0" i="0" u="sng" strike="noStrike" cap="none" spc="0" normalizeH="0" baseline="0">
              <a:ln>
                <a:noFill/>
              </a:ln>
              <a:solidFill>
                <a:srgbClr val="FFC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em amarelo </a:t>
          </a:r>
          <a:r>
            <a:rPr kumimoji="0" lang="pt-BR" sz="9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"Total de vendas".</a:t>
          </a:r>
        </a:p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pt-BR" sz="9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As outras linhas serão distribuidas automaticamente de acordo com a "Tabela de Distribuição. Ela é ajustável.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8</xdr:row>
      <xdr:rowOff>9525</xdr:rowOff>
    </xdr:from>
    <xdr:ext cx="1838325" cy="253595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95925" y="1676400"/>
          <a:ext cx="1838325" cy="2535951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t">
          <a:spAutoFit/>
        </a:bodyPr>
        <a:lstStyle/>
        <a:p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pt-BR" sz="11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Instruções:</a:t>
          </a:r>
        </a:p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pt-BR" sz="11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1</a:t>
          </a:r>
          <a:r>
            <a:rPr kumimoji="0" lang="pt-BR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. O lojista deve preencher apensa as colunas </a:t>
          </a:r>
          <a:r>
            <a:rPr kumimoji="0" lang="pt-BR" sz="1100" b="1" i="0" u="sng" strike="noStrike" cap="none" spc="0" normalizeH="0" baseline="0">
              <a:ln>
                <a:noFill/>
              </a:ln>
              <a:solidFill>
                <a:srgbClr val="FFC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em amarelo</a:t>
          </a:r>
          <a:r>
            <a:rPr kumimoji="0" lang="pt-BR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. </a:t>
          </a:r>
        </a:p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pt-BR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pt-BR" sz="11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2</a:t>
          </a:r>
          <a:r>
            <a:rPr kumimoji="0" lang="pt-BR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. Na tabela "</a:t>
          </a:r>
          <a:r>
            <a:rPr kumimoji="0" lang="pt-BR" sz="1100" b="1" i="0" u="sng" strike="noStrike" cap="none" spc="0" normalizeH="0" baseline="0">
              <a:ln>
                <a:noFill/>
              </a:ln>
              <a:solidFill>
                <a:schemeClr val="tx1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Custos de materiais por metro</a:t>
          </a:r>
          <a:r>
            <a:rPr kumimoji="0" lang="pt-BR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", está o preço de alguns materiais utilizados na confecção de produtos artesanais. Esses valores são alterados de acordo com o fornecedor do lojista, portanto ele pode ser alterado quando necessário.</a:t>
          </a:r>
        </a:p>
      </xdr:txBody>
    </xdr:sp>
    <xdr:clientData/>
  </xdr:oneCellAnchor>
  <xdr:oneCellAnchor>
    <xdr:from>
      <xdr:col>5</xdr:col>
      <xdr:colOff>1304925</xdr:colOff>
      <xdr:row>8</xdr:row>
      <xdr:rowOff>114300</xdr:rowOff>
    </xdr:from>
    <xdr:ext cx="1695450" cy="269817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534275" y="1781175"/>
          <a:ext cx="1695450" cy="2698175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pt-BR" sz="11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3. </a:t>
          </a:r>
          <a:r>
            <a:rPr kumimoji="0" lang="pt-BR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Por exemplo, se o valor do elástico for 4 reais o metro, ou qualquer outro preço que seja, basta alterá-lo na tabela "</a:t>
          </a:r>
          <a:r>
            <a:rPr kumimoji="0" lang="pt-BR" sz="1100" b="1" i="1" u="sng" strike="noStrike" cap="none" spc="0" normalizeH="0" baseline="0">
              <a:ln>
                <a:noFill/>
              </a:ln>
              <a:solidFill>
                <a:schemeClr val="tx1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Custos de materiais por metro</a:t>
          </a:r>
          <a:r>
            <a:rPr kumimoji="0" lang="pt-BR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." Dessa forma, o custo por elástico por metro será de 4 reais, sendo automaticamente alterado o preço na primeira tabela quando você adicionar a quatidade de metros utilizado.</a:t>
          </a:r>
        </a:p>
      </xdr:txBody>
    </xdr:sp>
    <xdr:clientData/>
  </xdr:oneCellAnchor>
  <xdr:oneCellAnchor>
    <xdr:from>
      <xdr:col>7</xdr:col>
      <xdr:colOff>352425</xdr:colOff>
      <xdr:row>8</xdr:row>
      <xdr:rowOff>95250</xdr:rowOff>
    </xdr:from>
    <xdr:ext cx="1762125" cy="9137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515475" y="1762125"/>
          <a:ext cx="1762125" cy="913712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pt-BR" sz="11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4. </a:t>
          </a:r>
          <a:r>
            <a:rPr kumimoji="0" lang="pt-BR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Se não utilizou nenhum desses materiais, basta adicionar "0" nas colunas em amarelo na primeira tabela.</a:t>
          </a:r>
        </a:p>
      </xdr:txBody>
    </xdr:sp>
    <xdr:clientData/>
  </xdr:oneCellAnchor>
  <xdr:oneCellAnchor>
    <xdr:from>
      <xdr:col>7</xdr:col>
      <xdr:colOff>352425</xdr:colOff>
      <xdr:row>14</xdr:row>
      <xdr:rowOff>66675</xdr:rowOff>
    </xdr:from>
    <xdr:ext cx="1924050" cy="913712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515475" y="2867025"/>
          <a:ext cx="1924050" cy="913712"/>
        </a:xfrm>
        <a:prstGeom prst="rect">
          <a:avLst/>
        </a:prstGeom>
        <a:noFill/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pt-BR" sz="11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5. </a:t>
          </a:r>
          <a:r>
            <a:rPr kumimoji="0" lang="pt-BR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Em caso de dúvidsa, assista o video tutorial que está em nosso drive ou entre em contato por E-mail ou Whatsapp.</a:t>
          </a:r>
        </a:p>
      </xdr:txBody>
    </xdr:sp>
    <xdr:clientData/>
  </xdr:oneCellAnchor>
  <xdr:twoCellAnchor editAs="oneCell">
    <xdr:from>
      <xdr:col>6</xdr:col>
      <xdr:colOff>666750</xdr:colOff>
      <xdr:row>1</xdr:row>
      <xdr:rowOff>142875</xdr:rowOff>
    </xdr:from>
    <xdr:to>
      <xdr:col>12</xdr:col>
      <xdr:colOff>36582</xdr:colOff>
      <xdr:row>5</xdr:row>
      <xdr:rowOff>129542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304800"/>
          <a:ext cx="2779782" cy="1005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tabSelected="1" workbookViewId="0">
      <selection activeCell="B9" sqref="B9"/>
    </sheetView>
  </sheetViews>
  <sheetFormatPr defaultRowHeight="13.2"/>
  <cols>
    <col min="1" max="1" width="17.44140625" bestFit="1" customWidth="1"/>
    <col min="2" max="2" width="12.6640625" customWidth="1"/>
    <col min="3" max="3" width="5.88671875" customWidth="1"/>
    <col min="4" max="4" width="15.5546875" customWidth="1"/>
    <col min="5" max="5" width="12.44140625" customWidth="1"/>
    <col min="6" max="6" width="4.109375" customWidth="1"/>
    <col min="7" max="7" width="15.5546875" bestFit="1" customWidth="1"/>
    <col min="8" max="8" width="12.109375" bestFit="1" customWidth="1"/>
    <col min="9" max="9" width="5.33203125" customWidth="1"/>
    <col min="10" max="10" width="15.6640625" customWidth="1"/>
    <col min="12" max="12" width="6.109375" customWidth="1"/>
    <col min="13" max="13" width="15.109375" customWidth="1"/>
    <col min="14" max="14" width="8.33203125" customWidth="1"/>
    <col min="15" max="15" width="7.44140625" customWidth="1"/>
    <col min="16" max="16" width="15.33203125" customWidth="1"/>
  </cols>
  <sheetData>
    <row r="1" spans="1:17" ht="17.399999999999999">
      <c r="C1" s="32"/>
      <c r="D1" s="47"/>
      <c r="E1" s="47"/>
      <c r="F1" s="47"/>
      <c r="G1" s="48"/>
      <c r="H1" s="39"/>
      <c r="I1" s="39"/>
      <c r="J1" s="39"/>
    </row>
    <row r="2" spans="1:17">
      <c r="A2" s="61" t="s">
        <v>41</v>
      </c>
      <c r="B2" s="61"/>
      <c r="C2" s="32"/>
      <c r="D2" s="47"/>
      <c r="E2" s="47"/>
      <c r="F2" s="47"/>
      <c r="G2" s="21"/>
      <c r="M2" s="52"/>
      <c r="N2" s="53"/>
      <c r="O2" s="53"/>
      <c r="P2" s="54"/>
    </row>
    <row r="3" spans="1:17" ht="12.75" customHeight="1">
      <c r="A3" s="29" t="s">
        <v>22</v>
      </c>
      <c r="B3" s="36">
        <v>0.1</v>
      </c>
      <c r="C3" s="32"/>
      <c r="D3" s="47"/>
      <c r="E3" s="47"/>
      <c r="F3" s="47"/>
      <c r="G3" s="51" t="s">
        <v>41</v>
      </c>
      <c r="H3" s="51"/>
      <c r="I3" s="51"/>
      <c r="J3" s="51"/>
      <c r="M3" s="55"/>
      <c r="N3" s="56"/>
      <c r="O3" s="56"/>
      <c r="P3" s="57"/>
    </row>
    <row r="4" spans="1:17" ht="12.75" customHeight="1">
      <c r="A4" s="29" t="s">
        <v>23</v>
      </c>
      <c r="B4" s="36">
        <v>0.5</v>
      </c>
      <c r="C4" s="32"/>
      <c r="D4" s="47"/>
      <c r="E4" s="47"/>
      <c r="F4" s="47"/>
      <c r="G4" s="51"/>
      <c r="H4" s="51"/>
      <c r="I4" s="51"/>
      <c r="J4" s="51"/>
      <c r="K4" s="49"/>
      <c r="M4" s="55"/>
      <c r="N4" s="56"/>
      <c r="O4" s="56"/>
      <c r="P4" s="57"/>
    </row>
    <row r="5" spans="1:17" ht="12.75" customHeight="1">
      <c r="A5" s="30" t="s">
        <v>24</v>
      </c>
      <c r="B5" s="36">
        <v>0.4</v>
      </c>
      <c r="C5" s="32"/>
      <c r="D5" s="47"/>
      <c r="E5" s="47"/>
      <c r="F5" s="47"/>
      <c r="G5" s="51"/>
      <c r="H5" s="51"/>
      <c r="I5" s="51"/>
      <c r="J5" s="51"/>
      <c r="K5" s="49"/>
      <c r="M5" s="55"/>
      <c r="N5" s="56"/>
      <c r="O5" s="56"/>
      <c r="P5" s="57"/>
    </row>
    <row r="6" spans="1:17" ht="12.75" customHeight="1">
      <c r="C6" s="32"/>
      <c r="D6" s="47"/>
      <c r="E6" s="47"/>
      <c r="F6" s="47"/>
      <c r="G6" s="51"/>
      <c r="H6" s="51"/>
      <c r="I6" s="51"/>
      <c r="J6" s="51"/>
      <c r="K6" s="49"/>
      <c r="M6" s="58"/>
      <c r="N6" s="59"/>
      <c r="O6" s="59"/>
      <c r="P6" s="60"/>
    </row>
    <row r="8" spans="1:17">
      <c r="A8" s="61" t="s">
        <v>19</v>
      </c>
      <c r="B8" s="61"/>
      <c r="D8" s="50" t="s">
        <v>25</v>
      </c>
      <c r="E8" s="50"/>
      <c r="G8" s="50" t="s">
        <v>29</v>
      </c>
      <c r="H8" s="50"/>
      <c r="J8" s="50" t="s">
        <v>30</v>
      </c>
      <c r="K8" s="50"/>
      <c r="M8" s="50" t="s">
        <v>31</v>
      </c>
      <c r="N8" s="50"/>
      <c r="P8" s="50" t="s">
        <v>32</v>
      </c>
      <c r="Q8" s="50"/>
    </row>
    <row r="9" spans="1:17">
      <c r="A9" s="41" t="s">
        <v>20</v>
      </c>
      <c r="B9" s="40">
        <v>2000</v>
      </c>
      <c r="D9" s="42" t="s">
        <v>26</v>
      </c>
      <c r="E9" s="43">
        <v>1800</v>
      </c>
      <c r="G9" s="44" t="s">
        <v>26</v>
      </c>
      <c r="H9" s="45">
        <v>0</v>
      </c>
      <c r="J9" s="44" t="s">
        <v>26</v>
      </c>
      <c r="K9" s="45">
        <v>0</v>
      </c>
      <c r="M9" s="44" t="s">
        <v>26</v>
      </c>
      <c r="N9" s="45">
        <v>0</v>
      </c>
      <c r="P9" s="44" t="s">
        <v>26</v>
      </c>
      <c r="Q9" s="45">
        <v>0</v>
      </c>
    </row>
    <row r="10" spans="1:17">
      <c r="A10" s="31" t="s">
        <v>21</v>
      </c>
      <c r="B10" s="31">
        <f>B9*B3</f>
        <v>200</v>
      </c>
      <c r="D10" s="33" t="s">
        <v>21</v>
      </c>
      <c r="E10" s="37">
        <f>E9*B3</f>
        <v>180</v>
      </c>
      <c r="G10" s="35" t="s">
        <v>21</v>
      </c>
      <c r="H10" s="38">
        <f>H9*B3</f>
        <v>0</v>
      </c>
      <c r="J10" s="35" t="s">
        <v>21</v>
      </c>
      <c r="K10" s="38">
        <f>K9*B3</f>
        <v>0</v>
      </c>
      <c r="M10" s="34" t="s">
        <v>21</v>
      </c>
      <c r="N10" s="38">
        <f>N9*B3</f>
        <v>0</v>
      </c>
      <c r="P10" s="34" t="s">
        <v>21</v>
      </c>
      <c r="Q10" s="38">
        <f>Q9*B3</f>
        <v>0</v>
      </c>
    </row>
    <row r="11" spans="1:17">
      <c r="A11" s="31" t="s">
        <v>27</v>
      </c>
      <c r="B11" s="31">
        <f>B9*B4</f>
        <v>1000</v>
      </c>
      <c r="D11" s="33" t="s">
        <v>27</v>
      </c>
      <c r="E11" s="37">
        <f>E9*B4</f>
        <v>900</v>
      </c>
      <c r="G11" s="35" t="s">
        <v>27</v>
      </c>
      <c r="H11" s="38">
        <f>H9*B4</f>
        <v>0</v>
      </c>
      <c r="J11" s="35" t="s">
        <v>27</v>
      </c>
      <c r="K11" s="38">
        <f>K9*B4</f>
        <v>0</v>
      </c>
      <c r="M11" s="34" t="s">
        <v>27</v>
      </c>
      <c r="N11" s="38">
        <f>N9*B4</f>
        <v>0</v>
      </c>
      <c r="P11" s="34" t="s">
        <v>27</v>
      </c>
      <c r="Q11" s="38">
        <f>Q9*B4</f>
        <v>0</v>
      </c>
    </row>
    <row r="12" spans="1:17">
      <c r="A12" s="31" t="s">
        <v>28</v>
      </c>
      <c r="B12" s="31">
        <f>B9*B5</f>
        <v>800</v>
      </c>
      <c r="D12" s="33" t="s">
        <v>28</v>
      </c>
      <c r="E12" s="37">
        <f>E9*B5</f>
        <v>720</v>
      </c>
      <c r="G12" s="35" t="s">
        <v>28</v>
      </c>
      <c r="H12" s="38">
        <f>H9*B5</f>
        <v>0</v>
      </c>
      <c r="J12" s="34" t="s">
        <v>28</v>
      </c>
      <c r="K12" s="38">
        <f>K9*B5</f>
        <v>0</v>
      </c>
      <c r="M12" s="34" t="s">
        <v>28</v>
      </c>
      <c r="N12" s="38">
        <f>N9*B5</f>
        <v>0</v>
      </c>
      <c r="P12" s="34" t="s">
        <v>28</v>
      </c>
      <c r="Q12" s="38">
        <f>Q9*B5</f>
        <v>0</v>
      </c>
    </row>
    <row r="15" spans="1:17">
      <c r="A15" s="50" t="s">
        <v>33</v>
      </c>
      <c r="B15" s="50"/>
      <c r="D15" s="50" t="s">
        <v>34</v>
      </c>
      <c r="E15" s="50"/>
      <c r="G15" s="50" t="s">
        <v>35</v>
      </c>
      <c r="H15" s="50"/>
      <c r="J15" s="50" t="s">
        <v>36</v>
      </c>
      <c r="K15" s="50"/>
      <c r="M15" s="50" t="s">
        <v>37</v>
      </c>
      <c r="N15" s="50"/>
      <c r="P15" s="50" t="s">
        <v>38</v>
      </c>
      <c r="Q15" s="50"/>
    </row>
    <row r="16" spans="1:17">
      <c r="A16" s="46" t="s">
        <v>26</v>
      </c>
      <c r="B16" s="45">
        <v>0</v>
      </c>
      <c r="D16" s="46" t="s">
        <v>26</v>
      </c>
      <c r="E16" s="45">
        <v>0</v>
      </c>
      <c r="G16" s="44" t="s">
        <v>26</v>
      </c>
      <c r="H16" s="45">
        <v>0</v>
      </c>
      <c r="J16" s="46" t="s">
        <v>26</v>
      </c>
      <c r="K16" s="45">
        <v>0</v>
      </c>
      <c r="M16" s="46" t="s">
        <v>26</v>
      </c>
      <c r="N16" s="45">
        <v>0</v>
      </c>
      <c r="P16" s="46" t="s">
        <v>26</v>
      </c>
      <c r="Q16" s="45">
        <v>0</v>
      </c>
    </row>
    <row r="17" spans="1:17">
      <c r="A17" s="35" t="s">
        <v>21</v>
      </c>
      <c r="B17" s="38">
        <f>B16*B3</f>
        <v>0</v>
      </c>
      <c r="D17" s="29" t="s">
        <v>21</v>
      </c>
      <c r="E17" s="38">
        <f>E16*B3</f>
        <v>0</v>
      </c>
      <c r="G17" s="29" t="s">
        <v>21</v>
      </c>
      <c r="H17" s="38">
        <f>H16*B3</f>
        <v>0</v>
      </c>
      <c r="J17" s="29" t="s">
        <v>21</v>
      </c>
      <c r="K17" s="38">
        <f>K16*B3</f>
        <v>0</v>
      </c>
      <c r="M17" s="29" t="s">
        <v>21</v>
      </c>
      <c r="N17" s="38">
        <f>N16*B3</f>
        <v>0</v>
      </c>
      <c r="P17" s="29" t="s">
        <v>21</v>
      </c>
      <c r="Q17" s="38">
        <f>Q16*B3</f>
        <v>0</v>
      </c>
    </row>
    <row r="18" spans="1:17">
      <c r="A18" s="35" t="s">
        <v>27</v>
      </c>
      <c r="B18" s="38">
        <f>B16*B4</f>
        <v>0</v>
      </c>
      <c r="D18" s="29" t="s">
        <v>27</v>
      </c>
      <c r="E18" s="38">
        <f>E16*B4</f>
        <v>0</v>
      </c>
      <c r="G18" s="29" t="s">
        <v>27</v>
      </c>
      <c r="H18" s="38">
        <f>H16*B4</f>
        <v>0</v>
      </c>
      <c r="J18" s="29" t="s">
        <v>27</v>
      </c>
      <c r="K18" s="38">
        <f>K16*B4</f>
        <v>0</v>
      </c>
      <c r="M18" s="29" t="s">
        <v>27</v>
      </c>
      <c r="N18" s="38">
        <f>N16*B4</f>
        <v>0</v>
      </c>
      <c r="P18" s="29" t="s">
        <v>27</v>
      </c>
      <c r="Q18" s="38">
        <f>Q16*B4</f>
        <v>0</v>
      </c>
    </row>
    <row r="19" spans="1:17">
      <c r="A19" s="35" t="s">
        <v>39</v>
      </c>
      <c r="B19" s="38">
        <f>B16*B5</f>
        <v>0</v>
      </c>
      <c r="D19" s="29" t="s">
        <v>28</v>
      </c>
      <c r="E19" s="38">
        <f>E16*B5</f>
        <v>0</v>
      </c>
      <c r="G19" s="29" t="s">
        <v>28</v>
      </c>
      <c r="H19" s="38">
        <f>H16*B5</f>
        <v>0</v>
      </c>
      <c r="J19" s="29" t="s">
        <v>40</v>
      </c>
      <c r="K19" s="38">
        <f>K16*B5</f>
        <v>0</v>
      </c>
      <c r="M19" s="29" t="s">
        <v>28</v>
      </c>
      <c r="N19" s="38">
        <f>N16*B5</f>
        <v>0</v>
      </c>
      <c r="P19" s="29" t="s">
        <v>28</v>
      </c>
      <c r="Q19" s="38">
        <f>Q16*B5</f>
        <v>0</v>
      </c>
    </row>
    <row r="21" spans="1:17">
      <c r="G21" s="50" t="s">
        <v>42</v>
      </c>
      <c r="H21" s="50"/>
    </row>
    <row r="22" spans="1:17">
      <c r="G22" s="34" t="s">
        <v>44</v>
      </c>
      <c r="H22" s="38">
        <f>SUM(B9+E9+H9+K9+N9+Q9+B16+E16+H16+K16+N16+Q16)</f>
        <v>3800</v>
      </c>
    </row>
    <row r="23" spans="1:17">
      <c r="G23" s="35" t="s">
        <v>21</v>
      </c>
      <c r="H23" s="38">
        <f>SUM(B10+E10+H10+K10+N10+Q10+B17+E17+H17+K17+N17+Q17)</f>
        <v>380</v>
      </c>
    </row>
    <row r="24" spans="1:17">
      <c r="G24" s="35" t="s">
        <v>27</v>
      </c>
      <c r="H24" s="38">
        <f>SUM(B11+E11+H11+K11+N11+Q11+B18+E18+H18+K18+N18+Q18)</f>
        <v>1900</v>
      </c>
    </row>
    <row r="25" spans="1:17">
      <c r="G25" s="34" t="s">
        <v>43</v>
      </c>
      <c r="H25" s="38">
        <f>SUM(B12+E12+H12+K12+N12+Q12+B19+E19+H19+K19+N19+Q19)</f>
        <v>1520</v>
      </c>
    </row>
  </sheetData>
  <mergeCells count="16">
    <mergeCell ref="G21:H21"/>
    <mergeCell ref="G3:J6"/>
    <mergeCell ref="P8:Q8"/>
    <mergeCell ref="A15:B15"/>
    <mergeCell ref="D15:E15"/>
    <mergeCell ref="G15:H15"/>
    <mergeCell ref="J15:K15"/>
    <mergeCell ref="M15:N15"/>
    <mergeCell ref="P15:Q15"/>
    <mergeCell ref="M8:N8"/>
    <mergeCell ref="M2:P6"/>
    <mergeCell ref="A2:B2"/>
    <mergeCell ref="A8:B8"/>
    <mergeCell ref="D8:E8"/>
    <mergeCell ref="G8:H8"/>
    <mergeCell ref="J8:K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4"/>
  <sheetViews>
    <sheetView showGridLines="0" zoomScaleNormal="100" workbookViewId="0">
      <selection activeCell="C15" sqref="C15"/>
    </sheetView>
  </sheetViews>
  <sheetFormatPr defaultColWidth="7.5546875" defaultRowHeight="13.2"/>
  <cols>
    <col min="1" max="1" width="34.109375" customWidth="1"/>
    <col min="2" max="2" width="13.88671875" customWidth="1"/>
    <col min="3" max="3" width="14.33203125" customWidth="1"/>
    <col min="4" max="4" width="12.33203125" customWidth="1"/>
    <col min="5" max="5" width="18.88671875" customWidth="1"/>
    <col min="6" max="6" width="30.6640625" bestFit="1" customWidth="1"/>
    <col min="7" max="7" width="13.33203125" bestFit="1" customWidth="1"/>
  </cols>
  <sheetData>
    <row r="2" spans="1:12" ht="28.2">
      <c r="B2" s="64" t="s">
        <v>15</v>
      </c>
      <c r="C2" s="64"/>
      <c r="D2" s="64"/>
      <c r="E2" s="64"/>
      <c r="F2" s="64"/>
    </row>
    <row r="3" spans="1:12" ht="13.8" thickBot="1"/>
    <row r="4" spans="1:12" ht="26.25" customHeight="1" thickBot="1">
      <c r="A4" s="1" t="s">
        <v>0</v>
      </c>
      <c r="B4" s="66" t="s">
        <v>45</v>
      </c>
      <c r="C4" s="66"/>
      <c r="E4" s="68" t="s">
        <v>16</v>
      </c>
      <c r="F4" s="68"/>
    </row>
    <row r="5" spans="1:12">
      <c r="A5" s="62" t="s">
        <v>1</v>
      </c>
      <c r="B5" s="67"/>
      <c r="C5" s="63"/>
      <c r="E5" s="18" t="s">
        <v>17</v>
      </c>
      <c r="F5" s="19">
        <v>2</v>
      </c>
    </row>
    <row r="6" spans="1:12">
      <c r="A6" s="2"/>
      <c r="B6" s="3" t="s">
        <v>9</v>
      </c>
      <c r="C6" s="3" t="s">
        <v>8</v>
      </c>
      <c r="E6" s="18" t="s">
        <v>18</v>
      </c>
      <c r="F6" s="19">
        <v>0.5</v>
      </c>
    </row>
    <row r="7" spans="1:12">
      <c r="A7" s="2" t="s">
        <v>6</v>
      </c>
      <c r="B7" s="4">
        <v>1</v>
      </c>
      <c r="C7" s="5">
        <f>SUM(B7*F5)</f>
        <v>2</v>
      </c>
    </row>
    <row r="8" spans="1:12">
      <c r="A8" s="2" t="s">
        <v>7</v>
      </c>
      <c r="B8" s="4">
        <v>2</v>
      </c>
      <c r="C8" s="5">
        <f>SUM(B8*F6)</f>
        <v>1</v>
      </c>
    </row>
    <row r="9" spans="1:12">
      <c r="A9" s="2" t="s">
        <v>5</v>
      </c>
      <c r="B9" s="6"/>
      <c r="C9" s="7">
        <v>3</v>
      </c>
      <c r="E9" s="23"/>
      <c r="F9" s="20"/>
      <c r="G9" s="20"/>
      <c r="H9" s="20"/>
      <c r="I9" s="20"/>
      <c r="J9" s="20"/>
      <c r="K9" s="20"/>
      <c r="L9" s="24"/>
    </row>
    <row r="10" spans="1:12">
      <c r="A10" s="2"/>
      <c r="B10" s="6"/>
      <c r="C10" s="5"/>
      <c r="E10" s="25"/>
      <c r="F10" s="21"/>
      <c r="G10" s="21"/>
      <c r="H10" s="21"/>
      <c r="I10" s="21"/>
      <c r="J10" s="21"/>
      <c r="K10" s="21"/>
      <c r="L10" s="26"/>
    </row>
    <row r="11" spans="1:12">
      <c r="A11" s="62" t="s">
        <v>11</v>
      </c>
      <c r="B11" s="67"/>
      <c r="C11" s="63"/>
      <c r="E11" s="25"/>
      <c r="F11" s="21"/>
      <c r="G11" s="21"/>
      <c r="H11" s="21"/>
      <c r="I11" s="21"/>
      <c r="J11" s="21"/>
      <c r="K11" s="21"/>
      <c r="L11" s="26"/>
    </row>
    <row r="12" spans="1:12">
      <c r="A12" s="8" t="s">
        <v>12</v>
      </c>
      <c r="B12" s="8" t="s">
        <v>13</v>
      </c>
      <c r="C12" s="9" t="s">
        <v>14</v>
      </c>
      <c r="E12" s="25"/>
      <c r="F12" s="21"/>
      <c r="G12" s="21"/>
      <c r="H12" s="21"/>
      <c r="I12" s="21"/>
      <c r="J12" s="21"/>
      <c r="K12" s="21"/>
      <c r="L12" s="26"/>
    </row>
    <row r="13" spans="1:12">
      <c r="A13" s="10">
        <v>1</v>
      </c>
      <c r="B13" s="11">
        <v>2</v>
      </c>
      <c r="C13" s="12">
        <f>A13*B13</f>
        <v>2</v>
      </c>
      <c r="E13" s="25"/>
      <c r="F13" s="21"/>
      <c r="G13" s="21"/>
      <c r="H13" s="21"/>
      <c r="I13" s="21"/>
      <c r="J13" s="21"/>
      <c r="K13" s="21"/>
      <c r="L13" s="26"/>
    </row>
    <row r="14" spans="1:12">
      <c r="A14" s="62" t="s">
        <v>2</v>
      </c>
      <c r="B14" s="63"/>
      <c r="C14" s="13">
        <f>SUM(C7:C13)</f>
        <v>8</v>
      </c>
      <c r="E14" s="25"/>
      <c r="F14" s="21"/>
      <c r="G14" s="21"/>
      <c r="H14" s="21"/>
      <c r="I14" s="21"/>
      <c r="J14" s="21"/>
      <c r="K14" s="21"/>
      <c r="L14" s="26"/>
    </row>
    <row r="15" spans="1:12">
      <c r="A15" s="2"/>
      <c r="B15" s="2"/>
      <c r="C15" s="2"/>
      <c r="E15" s="25"/>
      <c r="F15" s="21"/>
      <c r="G15" s="21"/>
      <c r="H15" s="21"/>
      <c r="I15" s="21"/>
      <c r="J15" s="21"/>
      <c r="K15" s="21"/>
      <c r="L15" s="26"/>
    </row>
    <row r="16" spans="1:12">
      <c r="A16" s="2"/>
      <c r="B16" s="2"/>
      <c r="C16" s="2"/>
      <c r="E16" s="25"/>
      <c r="F16" s="21"/>
      <c r="G16" s="21"/>
      <c r="H16" s="21"/>
      <c r="I16" s="21"/>
      <c r="J16" s="21"/>
      <c r="K16" s="21"/>
      <c r="L16" s="26"/>
    </row>
    <row r="17" spans="1:12">
      <c r="A17" s="14" t="s">
        <v>10</v>
      </c>
      <c r="B17" s="15">
        <v>0.6</v>
      </c>
      <c r="C17" s="16">
        <f>B17*C14</f>
        <v>4.8</v>
      </c>
      <c r="E17" s="25"/>
      <c r="F17" s="21"/>
      <c r="G17" s="21"/>
      <c r="H17" s="21"/>
      <c r="I17" s="21"/>
      <c r="J17" s="21"/>
      <c r="K17" s="21"/>
      <c r="L17" s="26"/>
    </row>
    <row r="18" spans="1:12">
      <c r="A18" s="62" t="s">
        <v>3</v>
      </c>
      <c r="B18" s="63"/>
      <c r="C18" s="13">
        <f>C14+C17</f>
        <v>12.8</v>
      </c>
      <c r="E18" s="25"/>
      <c r="F18" s="21"/>
      <c r="G18" s="21"/>
      <c r="H18" s="21"/>
      <c r="I18" s="21"/>
      <c r="J18" s="21"/>
      <c r="K18" s="21"/>
      <c r="L18" s="26"/>
    </row>
    <row r="19" spans="1:12">
      <c r="A19" s="17"/>
      <c r="B19" s="17"/>
      <c r="C19" s="17"/>
      <c r="E19" s="25"/>
      <c r="F19" s="21"/>
      <c r="G19" s="21"/>
      <c r="H19" s="21"/>
      <c r="I19" s="21"/>
      <c r="J19" s="21"/>
      <c r="K19" s="21"/>
      <c r="L19" s="26"/>
    </row>
    <row r="20" spans="1:12">
      <c r="A20" s="65" t="s">
        <v>4</v>
      </c>
      <c r="B20" s="65"/>
      <c r="C20" s="13">
        <f>C18-C14</f>
        <v>4.8000000000000007</v>
      </c>
      <c r="E20" s="25"/>
      <c r="F20" s="21"/>
      <c r="G20" s="21"/>
      <c r="H20" s="21"/>
      <c r="I20" s="21"/>
      <c r="J20" s="21"/>
      <c r="K20" s="21"/>
      <c r="L20" s="26"/>
    </row>
    <row r="21" spans="1:12">
      <c r="E21" s="25"/>
      <c r="F21" s="21"/>
      <c r="G21" s="21"/>
      <c r="H21" s="21"/>
      <c r="I21" s="21"/>
      <c r="J21" s="21"/>
      <c r="K21" s="21"/>
      <c r="L21" s="26"/>
    </row>
    <row r="22" spans="1:12">
      <c r="E22" s="25"/>
      <c r="F22" s="21"/>
      <c r="G22" s="21"/>
      <c r="H22" s="21"/>
      <c r="I22" s="21"/>
      <c r="J22" s="21"/>
      <c r="K22" s="21"/>
      <c r="L22" s="26"/>
    </row>
    <row r="23" spans="1:12">
      <c r="E23" s="25"/>
      <c r="F23" s="21"/>
      <c r="G23" s="21"/>
      <c r="H23" s="21"/>
      <c r="I23" s="21"/>
      <c r="J23" s="21"/>
      <c r="K23" s="21"/>
      <c r="L23" s="26"/>
    </row>
    <row r="24" spans="1:12">
      <c r="E24" s="27"/>
      <c r="F24" s="22"/>
      <c r="G24" s="22"/>
      <c r="H24" s="22"/>
      <c r="I24" s="22"/>
      <c r="J24" s="22"/>
      <c r="K24" s="22"/>
      <c r="L24" s="28"/>
    </row>
  </sheetData>
  <mergeCells count="8">
    <mergeCell ref="A14:B14"/>
    <mergeCell ref="B2:F2"/>
    <mergeCell ref="A18:B18"/>
    <mergeCell ref="A20:B20"/>
    <mergeCell ref="B4:C4"/>
    <mergeCell ref="A5:C5"/>
    <mergeCell ref="A11:C11"/>
    <mergeCell ref="E4:F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Distribuição</vt:lpstr>
      <vt:lpstr>Precificação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M.</dc:creator>
  <cp:lastModifiedBy>Victor Moye</cp:lastModifiedBy>
  <dcterms:created xsi:type="dcterms:W3CDTF">2020-10-08T22:14:40Z</dcterms:created>
  <dcterms:modified xsi:type="dcterms:W3CDTF">2021-01-29T01:49:51Z</dcterms:modified>
</cp:coreProperties>
</file>