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flege" sheetId="1" r:id="rId4"/>
    <sheet state="visible" name="Technik und Infrastruktur" sheetId="2" r:id="rId5"/>
    <sheet state="visible" name="Institutionelle und gesellschaf" sheetId="3" r:id="rId6"/>
    <sheet state="visible" name="Datenschutz und Rechtliches" sheetId="4" r:id="rId7"/>
    <sheet state="visible" name="Ethische Aspekte" sheetId="5" r:id="rId8"/>
    <sheet state="visible" name="Ökonomische Kriterien" sheetId="6" r:id="rId9"/>
  </sheets>
  <definedNames/>
  <calcPr/>
</workbook>
</file>

<file path=xl/sharedStrings.xml><?xml version="1.0" encoding="utf-8"?>
<sst xmlns="http://schemas.openxmlformats.org/spreadsheetml/2006/main" count="382" uniqueCount="224">
  <si>
    <t>Neue Nummerierung/Reihenfolge</t>
  </si>
  <si>
    <t xml:space="preserve">Altenhilfe (stationär) &amp; Behindertenhilfe (besondere Wohnformen): Neue Formulierung Fragestellung
</t>
  </si>
  <si>
    <t xml:space="preserve">Ausformulierung Mouse Over </t>
  </si>
  <si>
    <t>Intention</t>
  </si>
  <si>
    <t>Krankenhaus: 
Neue Formulierung Fragestellung</t>
  </si>
  <si>
    <t>Altenhilfe (ambulant) und Behindertenhilfe (ambulant):
Neue Formulierung Fragestellung</t>
  </si>
  <si>
    <t>A1</t>
  </si>
  <si>
    <t>Ist der Einsatz robotischer Systeme mit unserem Verständnis von "guter Pflege" vereinbar?</t>
  </si>
  <si>
    <t>Gute Pflege: Der Begriff der "guten Pflege" ist hier weiter zu denken als im Rahmen der Qualitätsprüfungen durch den MDK/Prüfdienst der PKV. Vielmehr sollte das fachliche Verständnis in der Einrichtung in den Vordergrund gestellt werden. Durch die Moderation sollte das individuelle Verständnis von guter Pflege im Hinblick auf den Einsatz von Robotik aller Beteiligten erfragt und ein Konsens herbeigeführt werden.</t>
  </si>
  <si>
    <t>B1</t>
  </si>
  <si>
    <t>Gute Pflege: Der Begriff der "guten Pflege" ist hier weiterzudenken als im Rahmen der Qualitätsprüfungen durch den MDK/Prüfdienst der PKV. Vielmehr sollte das fachliche Verständnis in dem Dienst in den Vordergrund gestellt werden. Durch die Moderation sollte das individuelle Verständnis von guter Pflege im Hinblick auf den Einsatz von Robotik aller Beteiligten erfragt und ein Konsens herbeigeführt werden.</t>
  </si>
  <si>
    <t>A2</t>
  </si>
  <si>
    <t>Können wir ausgewählte pflegerische Handlungen durch den Einsatz robotischer Systeme sinnvoll unterstützen?</t>
  </si>
  <si>
    <t>Ausgewählte pflegerische Handlungen: Hier soll den Beteiligten die Möglichkeit gegeben werden, die Bereiche in der Pflege zu benennen, in denen sie am meisten Unterstützungsbedarf im Pflegealltag sehen. Dies kann je nach Einrichtung unterschiedlich sein: Bspw. im körperlichen Bereich der Pflege bei der richtigen Lagerung der Pflegebedürftigen, im psychischen Bereich bei der Betreuung demenziell erkrankter Pflegebedürftiger oder im organisatorischen Bereich bei der Verräumung von Pflegeprodukten.</t>
  </si>
  <si>
    <t>B2</t>
  </si>
  <si>
    <t>Können wir bei dem Einsatz robotischer Systeme die Bedarfe und Bedürfnisse der Patient*innen berücksichtigen?</t>
  </si>
  <si>
    <t>Bedürfnis: In der Psychologie wird unter Bedürfnis ""ein Zustand eines physiologischen oder psychischen Mangels"" bzw. ""der als Mangel empfundene Erlebniszustand, der mit dem Streben nach Behebung (Befriedigung) verbunden ist"" verstanden. Sozialpsychologisch ausgerichtete Theorien ""betonen (statt der ""Innengeleitetheit"" durch Triebe) die soziale Außenleitung der Bedürfnisse durch Famile, Gruppe und Gesellschaft."" (Brockhaus Enzyklopädie, 2005)  Bedarf: Güter, welche nach Art und Menge bestimmt werden, die ""zur Befriedigung bestehender Bedürfnisse notwendig sind. Bedarf wird auf dem Markt nur insoweit nachfragewirksam, d. h. zur effektiven Nachfrage, als dem Träger des Bedarfs finanzielle oder sonstige Tauschmittel (""Kaufkraft"") zur Verfügung stehen und der Bedarf nicht durch Eigenproduktion gedeckt wird. (Brockhaus Enzyklopädie, 2005). Hinweis für die Moderation: Die Diskutierenden sollen gemeinsam überlegen, über welche Zugänge oder Prozesse Bedürfnisse und Bedarfe der Pflegebedürftigen berücksichtigt werden können.</t>
  </si>
  <si>
    <t>Wird der Einsatz robotischer Systeme den pflegebezogenen Besonderheiten der ambulanten Pflege gerecht?</t>
  </si>
  <si>
    <t>Pflegebezogene Besonderheiten der ambulanten Pflege: Hier sollte v. a. berücksichtigt werden, dass die Pflege in der Häuslichkeit des Pflegebedürftigen stattfindet, mit all ihren Besonderheiten wie Raumgestaltung, Barrierefreiheit, etc. Des Weiteren muss die Häuslichkeit des Pflegebedürftigen angefahren werden. Auch sind in die Pflege häufig weitere Personen eingebunden, die in die Überlegungen zum Einsatz von Robotik bzw. ggf. beim Einsatz von Robotik miteinbezogen werden müssen.</t>
  </si>
  <si>
    <t>A3</t>
  </si>
  <si>
    <t>Können wir bei dem Einsatz robotischer Systeme die Bedarfe und Bedürfnisse der Pflegebedürftigen berücksichtigen?</t>
  </si>
  <si>
    <t>"Bedürfnis: In der Psychologie wird unter Bedürfnis ""ein Zustand eines physiologischen oder psychischen Mangels"" bzw. ""der als Mangel empfundene Erlebniszustand, der mit dem Streben nach Behebung (Befriedigung) verbunden ist"" verstanden. Sozialpsychologisch ausgerichtete Theorien ""betonen (statt der ""Innengeleitetheit"" durch Triebe) die soziale Außenleitung der Bedürfnisse durch Familie, Gruppe und Gesellschaft."" (Brockhaus Enzyklopädie, 2005)   Bedarf: Güter, welche nach Art und Menge bestimmt werden, die ""zur Befriedigung bestehender Bedürfnisse notwendig sind. Bedarf wird auf dem Markt nur insoweit nachfragewirksam, d. h. zur effektiven Nachfrage, als dem Träger des Bedarfs finanzielle oder sonstige Tauschmittel (""Kaufkraft"") zur Verfügung stehen und der Bedarf nicht durch Eigenproduktion gedeckt wird." (Brockhaus Enzyklopädie, 2005)</t>
  </si>
  <si>
    <t>B3</t>
  </si>
  <si>
    <t>Ausgewählte pflegerische Handlungen: Hier soll den Beteiligten die Möglichkeit gegeben werden, die Bereiche in der Pflege zu benennen, in denen sie am meisten Unterstützungsbedarf im Pflegealltag sehen. Dies kann je nach Krankenhaus unterschiedlich sein:  Bspw. im körperlichen Bereich der Pflege bei der richtigen Lagerung der Pflegebedürftigen, im psychischen Bereich bei der Betreuung demenziell erkrankter Pflegebedürftiger oder im organisatorischen Bereich bei der Verräumung von Pflegeprodukten.</t>
  </si>
  <si>
    <t>Ausgewählte pflegerische Handlungen: Hier soll den Beteiligten die Möglichkeit gegeben werden, die Bereiche in der Pflege zu benennen, in denen sie am meisten Unterstützungsbedarf im Pflegealltag sehen. Dies kann je nach Dienst unterschiedlich sein: Bspw. im körperlichen Bereich der Pflege bei der richtigen Lagerung der Pflegebedürftigen, im psychischen Bereich bei der Betreuung demenziell erkrankter Pflegebedürftiger oder im organisatorischen Bereich bei der Pflegedokumentation.</t>
  </si>
  <si>
    <t>A4</t>
  </si>
  <si>
    <t>Kann in unserm Haus der Einsatz robotischer Systeme die Teilhabe der Bewohner*innen fördern?</t>
  </si>
  <si>
    <t>Teilhabe: "Einbezogensein in eine Lebenssituation" (WHO, 2001) https://www.dimdi.de/static/de/klassifikationen/icf/icfhtml2005/. Hierbei gilt es zu beachten, dass es sich um selbstbestimmte Teilhaben handeln sollte!</t>
  </si>
  <si>
    <t>B4</t>
  </si>
  <si>
    <t>Wissen alle Mitarbeitenden, wie sie im Notfall das robotische System abschalten und Hilfe holen können?</t>
  </si>
  <si>
    <t>Notfallplan: Derzeit wird in der EU an einem Gesetzesvorschlag zum Thema KI und den sich aus ihrem Einsatz ergebenden Gefahren gearbeitet (Kirschgens et al., 2018 https://artificialintelligenceact.eu/ ). Hier sollte thematisiert werden, ob im Haus alle Mitarbeitenden dahingehend geschult sind, dass sie im Falle eines auftretenden Problems beim Einsatz von Robotik wissen, wie der Roboter abzuschalten und ggf. Hilfe zu holen ist.</t>
  </si>
  <si>
    <t>Können wir Sorgenetzwerke auf den Einsatz robotischer Systeme vorbereiten?</t>
  </si>
  <si>
    <t>Sorgenetzwerk: Der Begriff des "Sorgenetzwerks" bezeichnet hier das Zusammenwirken von beruflichem und nichtberuflichem (Angehörige, Ehrenamtliche, Nachbarschaft, Freundeskreis etc.) Hilfesystem bei der Pflege eines Menschen.</t>
  </si>
  <si>
    <t>A5</t>
  </si>
  <si>
    <t>Können wir in der Praxis die Bedarfe und Bedürfnisse der Pflegenden beim Einsatz robotischer Systeme berücksichtigen?</t>
  </si>
  <si>
    <t>Bedürfnis: In der Psychologie wird unter Bedürfnis "ein Zustand eines physiologischen oder psychischen Mangels" bzw. "der als Mangel empfundene Erlebniszustand, der mit dem Streben nach Behebung (Befriedigung) verbunden ist" verstanden. Sozialpsychologisch ausgerichtete Theorien "betonen (statt der "Innengeleitetheit" durch Triebe) die soziale Außenleitung der Bedürfnisse durch Familie, Gruppe und Gesellschaft." (Brockhaus Enzyklopädie, 2005)                                                                                                      Bedarf: Güter, welche nach Art und Menge bestimmt werden, die "zur Befriedigung bestehender Bedürfnisse notwendig sind. Bedarf wird auf dem Markt nur insoweit nachfragewirksam, d. h. zur effektiven Nachfrage, als dem Träger des Bedarfs finanzielle oder sonstige Tauschmittel ("Kaufkraft") zur Verfügung stehen und der Bedarf nicht durch Eigenproduktion gedeckt wird." (Brockhaus Enzyklopädie, 2005)</t>
  </si>
  <si>
    <t>B5</t>
  </si>
  <si>
    <t>Gibt es regelmäßige Termine, um über den Einsatz robotischer Systeme nachzudenken und sich darüber auszutauschen?</t>
  </si>
  <si>
    <t>Bei Robotik handelt es sich um eine sogenannte Zukunftstechnologie: Unter Zukunftstechnologien versteht man Technologien, die in den kommenden Jahrzehnten die Wirtschaft bewegen und Wachstum generieren werden. Das Fraunhofer Institut hat im Rahmen einer Studie im Auftrag der kfw "Roboter" als eine der wichtigsten Technologien der Zukunft ermittelt (Schmoch et al., 2020). Auch wenn derzeit (noch) kein Einsatz von Robotik angestrebt wird, könnte diese in der Zukunft eine wichtige Rolle spielen. Wird bereits Robotik eingesetzt, gilt es, neue Entwicklungen zu berücksichtigen. Hierfür könnte bspw. im Haus eine Arbeitsgruppe zu dem Thema eingesetzt werden. Alternativ könnte das Thema Gegenstand von Mitarbeiterrunden, Ethikkomitees o.ä. sein</t>
  </si>
  <si>
    <t>Wird die Anwendung robotischer Systeme bereits in ausreichender Art und Weise  in der Aus-, Fort- und/oder Weiterbildung der Pflegenden thematisiert?</t>
  </si>
  <si>
    <t>A6</t>
  </si>
  <si>
    <t>Bei Robotik handelt es sich um eine sogenannte Zukunftstechnologie: Unter Zukunftstechnologien versteht man Technologien, die in den kommenden Jahrzehnten die Wirtschaft bewegen und Wachstum generieren werden. Das Fraunhofer Institut hat im Rahmen einer Studie im Auftrag der kfw "Roboter" als eine der wichtigsten Technologien der Zukunft ermittelt (Schmoch et al., 2020). Auch wenn derzeit (noch) kein Einsatz von Robotik angestrebt wird, könnte diese in der Zukunft eine wichtige Rolle spielen. Wird bereits Robotik eingesetzt, gilt es, neue Entwicklungen zu berücksichtigen. Hierfür könnte bspw. in der Einrichtung eine Arbeitsgruppe zu dem Thema eingesetzt werden.</t>
  </si>
  <si>
    <t>B6</t>
  </si>
  <si>
    <t>Bedürfnis: In der Psychologie wird unter Bedürfnis ""ein Zustand eines physiologischen oder psychischen Mangels"" bzw. ""der als Mangel empfundene Erlebniszustand, der mit dem Streben nach Behebung (Befriedigung) verbunden ist"" verstanden. Sozialpsychologisch ausgerichtete Theorien ""betonen (statt der ""Innengeleitetheit"" durch Triebe) die soziale Außenleitung der Bedürfnisse durch Famile, Gruppe und Gesellschaft."" (Brockhaus Enzyklopädie, 2005)    Bedarf: Güter, welche nach Art und Menge bestimmt werden, die ""zur Befriedigung bestehender Bedürfnisse notwendig sind. Bedarf wird auf dem Markt nur insoweit nachfragewirksam, d. h. zur effektiven Nachfrage, als dem Träger des Bedarfs finanzielle oder sonstige Tauschmittel (""Kaufkraft"") zur Verfügung stehen und der Bedarf nicht durch Eigenproduktion gedeckt wird. (Brockhaus Enzyklopädie, 2005). Hinweis für die Moderation: Die Diskutierenden sollen gemeinsam überlegen, über welche Zugänge oder Prozesse Bedürfnisse und Bedarfe der Pflegenden berücksichtigt werden können.</t>
  </si>
  <si>
    <t>Bedürfnis: In der Psychologie wird unter Bedürfnis ""ein Zustand eines physiologischen oder psychischen Mangels"" bzw. ""der als Mangel empfundene Erlebniszustand, der mit dem Streben nach Behebung (Befriedigung) verbunden ist"" verstanden. Sozialpsychologisch ausgerichtete Theorien ""betonen (statt der ""Innengeleitetheit"" durch Triebe) die soziale Außenleitung der Bedürfnisse durch Familie, Gruppe und Gesellschaft."" (Brockhaus Enzyklopädie, 2005)    Bedarf: Güter, welche nach Art und Menge bestimmt werden, die ""zur Befriedigung bestehender Bedürfnisse notwendig sind. Bedarf wird auf dem Markt nur insoweit nachfragewirksam, d. h. zur effektiven Nachfrage, als dem Träger des Bedarfs finanzielle oder sonstige Tauschmittel (""Kaufkraft"") zur Verfügung stehen und der Bedarf nicht durch Eigenproduktion gedeckt wird. (Brockhaus Enzyklopädie, 2005). Hinweis für die Moderation: Die Diskutierenden sollen gemeinsam überlegen, über welche Zugänge oder Prozesse Bedürfnisse und Bedarfe der Pflegendenberücksichtigt werden können.</t>
  </si>
  <si>
    <t>A7</t>
  </si>
  <si>
    <t>Liegen mindestens einer Person Erkenntnisse vor, dass der Einsatz robotischer Systeme einen pflegerelevanten Nutzen hat?</t>
  </si>
  <si>
    <t>Pflegerelevanter Nutzen: Hierbei soll v. a. betrachtet werden, inwieweit durch den Einsatz robotischer Systeme eine Entlastung des Pflegepersonals z. B. bei körperlicher Arbeit erreicht wird und Arbeitsprozesse optimiert werden können. Wissenschaftliche Erkenntnisse: Hier sollten neben den Erfahrungen in der Praxis auch wissenschaftliche Erkenntnisse miteinbezogen werden!</t>
  </si>
  <si>
    <t>B7</t>
  </si>
  <si>
    <t>Pflegerelevanter Nutzen: Hierbei soll v. a. betrachtet werden, inwieweit durch den Einsatz robotischer Systeme eine Entlastung des Pflegepersonals z. B. bei körperlicher Arbeit erreicht werden und Arbeitsprozesse optimiert werden können. Wissenschaftliche Erkenntnisse: Hier sollten neben den Erfahrungen in der Praxis auch wissenschaftliche Erkenntnisse miteinbezogen werden!</t>
  </si>
  <si>
    <t>Unterstützt der Einsatz robotischer Systeme die Umsetzung von Expertenstandards in der Pflege?</t>
  </si>
  <si>
    <t>Expertenstandards: Der Einsatz von Expertenstandards in den Diensten trägt in der Regel dazu bei, eine wissenschaftlich basierte Qualitätsentwicklung voranzutreiben und die professionelle Verantwortung zu steigern. Hier soll näher beleuchtet werden, inwieweit der Einsatz robotischer Systeme die Anwendung der Expertenstandards sowohl positiv als auch negativ beeinflussen kann.</t>
  </si>
  <si>
    <t>A8</t>
  </si>
  <si>
    <t>Expertenstandards: Der Einsatz von Expertenstandards in den Einrichtungen trägt in der Regel dazu bei, eine wissenschaftlich basierte Qualitätsentwicklung voranzutreiben und die professionelle Verantwortung zu steigern. Hier soll näher beleuchtet werden, inwieweit der Einsatz robotischer Systeme die Anwendung der Expertenstandards sowohl positiv als auch negativ beeinflussen kann.</t>
  </si>
  <si>
    <t>B8</t>
  </si>
  <si>
    <t>Wird die Anwendung robotischer Systeme in der Aus-, Fort- und/oder Weiterbildung der Pflegenden thematisiert?</t>
  </si>
  <si>
    <t>Haben wir die Möglichkeiten, die Entlastung von Pflegefachpersonen durch den Einsatz robotischer Systeme zu evaluieren?</t>
  </si>
  <si>
    <t>D1</t>
  </si>
  <si>
    <t>Sind wir uns darüber einig, welche Rolle das Aussehen des robotischen Systems spielt?</t>
  </si>
  <si>
    <t>Aussehen: Roboter gibt es mit den verschiedensten Erscheinungsbildern. Gibt es Formen, die Sie grundsätzlich ablehnen würden, z. B. humanoide (menschenähnliche) Roboter?</t>
  </si>
  <si>
    <t>D2</t>
  </si>
  <si>
    <t>Sind wir uns darüber einig, welche Rolle das Bedienkonzept des robotischen Systems spielt?</t>
  </si>
  <si>
    <t>Bedienkonzept: Es gibt je nach Gerät verschiedenste Möglichkeiten der Bedienung eines robotischen Systems, z. B. per Eingabe am Display, per Sprachsteuerung oder per Fernsteuerung mit Joystick-artigen Geräten.</t>
  </si>
  <si>
    <t>Ist es uns möglich, robotische Systeme zur Häuslichkeit der Patient*innen zu transportieren?</t>
  </si>
  <si>
    <t>Wie müsste die Robotik beschaffen sein, damit sie mit den Transportmitteln der ambulanten Pflege zum Patienten gelangen kann?</t>
  </si>
  <si>
    <t>D3</t>
  </si>
  <si>
    <t>Können wir das robotische System in unsere bestehende technische Infrastruktur integrieren?</t>
  </si>
  <si>
    <t>Technische Infrastruktur: Diese umfasst die Anbindung an ein Netzwerk (z. B. WLAN) und, falls erforderlich, die Anbindung des robotischen Systems an existierende IT-Systeme (z. B. Anbindung eines Transportroboters an ein Logistiksystem).</t>
  </si>
  <si>
    <t>Können wir die robotischen Systeme in unterschiedlichen privaten Haushalten einsetzen?</t>
  </si>
  <si>
    <t>Transport: Zu berücksichtigende Faktoren sind hier die Größe und das Gewicht des robotischen Systems, die verfügbaren Transportmittel und ggf. benötigte Hilfsmittel, um das System z. B. in den Kofferraum eines PKW zu verladen und wieder auszuladen.</t>
  </si>
  <si>
    <t>D4</t>
  </si>
  <si>
    <t>Sind unser baulichen Voraussetzungen für den Einsatz robotischer Systeme geeignet?</t>
  </si>
  <si>
    <t>Bauliche Voraussetzungen: Diese umfassen z. B. die Breite von Türen, die Höhe von Türschwellen, die der Roboter überwinden muss und bei sehr schweren Robotern die Tragfähigkeit von Böden und Fahrstühlen. Falls die Voraussetzungen nicht gegeben sind: Lassen sich diese umsetzen oder muss ein anderes robotisches System ausgewählt werden?</t>
  </si>
  <si>
    <t>Ist klar, wer für die Wartung der robotischen Systeme verantwortlich sein wird bzw. bei Problemen seitens der robotischen Systeme angesprochen werden sollte?</t>
  </si>
  <si>
    <t>Wartung: Diese umfasst die regelmäßige Pflege des Systems, die Installation von Software-Updates sowie im Fehlerfall die Fehleranalyse und ggf. Benachrichtigung des Herstellers, falls eine Reparatur durch den Service erfolgen muss. Es gilt zu bedenken, dass auch Patienten robotische Systeme für sich privat in der Häuslichkeit haben können.</t>
  </si>
  <si>
    <t>D5</t>
  </si>
  <si>
    <t>Können wir gewährleisten, dass robotische Systeme bei uns längerfristig eingesetzt werden?</t>
  </si>
  <si>
    <t>Nachhaltigkeit: Ist gewährleistet, dass es für die geplante Nutzungsdauer Ersatzteile und Software-Updates gibt? Ist das System abhängig von Servern in der Cloud, die der Hersteller abschalten kann?</t>
  </si>
  <si>
    <t>Kann gewährleistet werden, dass allen Beteiligten ein kurzfristiger Zugang zu dem/der Gerätebeauftragten ermöglicht wird?</t>
  </si>
  <si>
    <t>Gerätebeauftragte:r: Nach MPBetreibV ist jeder ambulante Dienst dazu verpflichtet, eine:n Gerätebeauftragte:n vorzuhalten, der:die für die Einweisung der Mitarbeiter:innen in die sichere Anwendung des Geräts verantwortlich ist.</t>
  </si>
  <si>
    <t>D6</t>
  </si>
  <si>
    <t>Können wir den technischen Unterstützungsbedarf bezüglich des Einsatzes robotischer Systeme abdecken?</t>
  </si>
  <si>
    <t>Technischer Unterstützungsbedarf: Dieser umfasst die Inbetriebnahme und Konfiguration, Updates der Software, Wartung und Reparatur des Geräts.</t>
  </si>
  <si>
    <t>Gibt es bei uns Maßnahmen zur Qualitätssicherung im Umgang mit robotischen Systemen?</t>
  </si>
  <si>
    <t>Maßnahmen zur Qualitätssicherung: Dies kann z. B. Prozeduren zum Umgang mit dem robotischen System umfassen, die in das Qualitätsmanagement-Handbuch integriert sind.</t>
  </si>
  <si>
    <t>D7</t>
  </si>
  <si>
    <t>Ist der Einsatz robotischer Systeme innerhalb des Einzugsgebietes aufgrund der digitalen Bedingungen problemlos möglich?</t>
  </si>
  <si>
    <t>Digitale Bedingungen: Diese umfassen den Internet-Ausbau im jeweiligen Wohngebiet, die Verfügbarkeit von Internetanschlüssen in den Wohnungen der Kunden in Verbindung mit WLAN sowie die Verfügbarkeit von Internet per Mobilfunk (z. B. LTE).</t>
  </si>
  <si>
    <t>D8</t>
  </si>
  <si>
    <t>Haben wir Zugang zu Schulungen zum Umgang mit robotischen Systemen?</t>
  </si>
  <si>
    <t>Schulungen: Gibt es für die Nutzer*innen Schulungsangebote zur Bedienung und Pflege des Systems?</t>
  </si>
  <si>
    <t>Können wir abschätzen, welche gesellschaftlichen Auswirkungen mit dem Einsatz robotischer Systeme für die Pflege verbunden sind?</t>
  </si>
  <si>
    <t>Strukturelle Auswirkungen: Man "unterscheidet zwischen den Folgen der gemeinsamen Werte oder geteilten Normen eines Kollektivs und den Folgen der sozialen Beziehungsnetze oder der Verteilung der sozialen Positionen." (Blau, 1960)</t>
  </si>
  <si>
    <t>H1</t>
  </si>
  <si>
    <t>Gehen wir davon aus, dass alle beteiligten Personen bereit sind, robotische Systeme zu nutzen?</t>
  </si>
  <si>
    <t>Akzeptanz: Die Akzeptanz von bzw. Zustimmung zu einer Technologie wird durch die Wahrnehmung von Zufriedenheit und Nützlichkeit erreicht. (Shin &amp; Choo, 2011) Beteiligte Personen: Hier sind alle Personen gemeint, die mit dem robotischen System in Berührung kommen: Pflegebedürftige, Pflegekräfte, Mitarbeitende der Einrichtung etc.</t>
  </si>
  <si>
    <t>Haben wir transparente Ziele formuliert, die mit einem künftigen Einsatz robotischer Systeme verfolgt werden sollen?</t>
  </si>
  <si>
    <t>Transparenz: "Die [Transparenz] wird als das Ausmaß beschrieben, in dem [...] die Absicht einer Aktion für [...] Beobachter:innen erkennbar ist." (Ososky et al., 2014)</t>
  </si>
  <si>
    <t>H2</t>
  </si>
  <si>
    <t>Haben wir Konzepte, um der Meinung von Patient*innen bzgl. robotischer Systeme Raum zu geben?</t>
  </si>
  <si>
    <t>Raum geben: Um alle Sichtweisen einzubeziehen, braucht es einen "kommunikativen Raum", in dem jede:r seine Meinung kontinuierlich einbringen kann. Zum Beispiel vor, während und nach dem Einsatz von robotischen Systemen. (Bergold &amp; Thomas, 2012)</t>
  </si>
  <si>
    <t>Können unsere Patient*innen durch den Einsatz robotischer Systeme länger in ihrem häuslichen Umfeld verbleiben?</t>
  </si>
  <si>
    <t>Ist der Einsatz robotischer Systeme mit unserem Leitbild vereinbar?</t>
  </si>
  <si>
    <t>H3</t>
  </si>
  <si>
    <t>Haben wir Konzepte, um der Meinung von Mitarbeiter*innen bzgl. robotischer Systeme Raum zu geben?</t>
  </si>
  <si>
    <t>Haben wir ein Erwartungsmanagementkonzept für den Einsatz robotischer Systeme?</t>
  </si>
  <si>
    <t>Erwartungsmanagement: "Vorhersage [bzw. Erwartung], was eine [Person] als nächstes tun wird, und wie auf diese Vorhersage reagiert werden soll [Management]." (Hoffman &amp; Breazeal, 2006)</t>
  </si>
  <si>
    <t>H4</t>
  </si>
  <si>
    <t>Haben wir Kriterien zur Barrierefreiheit beim Einsatz robotischer Systeme?</t>
  </si>
  <si>
    <t>Haben wir ein Implementierungskonzept für die erstmalige Nutzung robotischer Systeme?</t>
  </si>
  <si>
    <t>Implementierungskonzept: "Die Implementierung ist die Ausführung […] eines Plans […], um etwas zu tun. Als solche ist die Implementierung die Aktion, die auf eine Vorüberlegung [bzw. das Implementierungskonzept] folgen muss, damit etwas tatsächlich [von oder für Zielgruppen] geschieht." (Lutkevich, 2022)</t>
  </si>
  <si>
    <t>H5</t>
  </si>
  <si>
    <t>Besteht hinsichtlich des Einsatzes robotischer Systeme die Möglichkeit der Vernetzung mit anderen Institutionen?</t>
  </si>
  <si>
    <t>Vernetzung: Netzwerke bzw. Vernetzungen sind das „Gesamt an sozialen Beziehungen zwischen einer definierten Menge von Personen“. Dies umfasst auch Pflegeheime, Kommunen, Pflegestützpunkte o. Ä. (Röhrle, 1994)</t>
  </si>
  <si>
    <t>Können wir die Vor- und Nachteile einer durch robotische Systeme unterstützten Versorgung für alle verständlich vermitteln?</t>
  </si>
  <si>
    <t>Für alle: Meint auch die Kommune.</t>
  </si>
  <si>
    <t>H6</t>
  </si>
  <si>
    <t>Verbessert der Einsatz robotischer Systeme unsere Außenwahrnehmung als attraktiver Arbeitgeber?</t>
  </si>
  <si>
    <t>Außenwirkung: Die Außenwirkung "ist die öffentliche Wahrnehmung des Unternehmens, ein zusammengesetzter [...] Eindruck, der Medienberichterstattung, der Leistung, den Bekanntmachungen usw.". Die Außenwirkung kann das Image negativ, neutral oder positiv vermitteln. (Kirschgens et al., 2018)</t>
  </si>
  <si>
    <t>H7</t>
  </si>
  <si>
    <t>Erwarten wir durch den Einsatz robotischer Systeme positive Effekte auf die institutionelle Außenwahrnehmung?</t>
  </si>
  <si>
    <t>Außenwirkung: Die Außenwirkung "ist die öffentliche Wahrnehmung des Unternehmens, ein zusammengesetzter [...] Eindruck, der Medienberichterstattung, der Leistung, den Bekanntmachungen usw.". Die Außenwirkung kann das Image negativ, neutral oder positiv vermitteln. (Kirschgens et al. 2018)</t>
  </si>
  <si>
    <t>Barrierefreiheit: "Die Barrierefreiheit ist per Definition eine Kategorie der Benutzerfreundlichkeit: Software [(o.Ä.)], die für eine bestimmte Benutzer:in nicht zugänglich ist, ist für diese Person nicht verwendbar. Barrierefreiheit [wird] notwendigerweise in Bezug auf die Anforderungen und Bedürfnisse der Benutzer:innen definiert." (Bergman &amp; Johnson, 1995)</t>
  </si>
  <si>
    <t>H8</t>
  </si>
  <si>
    <t>Wissen alle Beteiligten, welche Daten durch robotische Systeme erfasst und in welcher Form diese weiterverarbeitet werden?</t>
  </si>
  <si>
    <t>Daten: Durch die Sensorik des Roboters erfasste Daten, z. B. Bilder, Videos, Sprachaufzeichnungen, Vitaldaten oder Daten zu Verhaltensmustern sowie An- und Abwesenheitszeiten der Nutzer:innen.</t>
  </si>
  <si>
    <t>K1</t>
  </si>
  <si>
    <t>Sind die Rechtsfragen, die für die Anwendung robotischer Systeme relevant sind, hinreichend geklärt?</t>
  </si>
  <si>
    <t>Rechtsfragen dieser Art betreffen bspw. das Haftungs-, Arbeits-, Sozial- und Datenschutzrecht (DSGVO, KDG).</t>
  </si>
  <si>
    <t>L1</t>
  </si>
  <si>
    <t>Können wir unseren Mitarbeitenden eine Schulung zu datenschutzrechtlichen Aspekten hinsichtlich des Einsatzes robotischer Systeme anbieten?</t>
  </si>
  <si>
    <t>Datenschutzrechtliche Aspekte: Robotische Systeme erfassen oftmals personenbezogene Daten (z. B. Sprache, Video oder Vitaldaten) der Pflegebedürftigen, aber auch der Pflegekräfte. Diese unterliegen nach der DSGVO besonderem Schutz.</t>
  </si>
  <si>
    <t>K2</t>
  </si>
  <si>
    <t>Verfügen wir über ein Datenschutzkonzept für den Einsatz robotischer Systeme?</t>
  </si>
  <si>
    <t>Datenschutzkonzept: Vorgaben zum Datenschutz finden sich u. a. in der DSGVO und dem KDG.</t>
  </si>
  <si>
    <t>L2</t>
  </si>
  <si>
    <t>K3</t>
  </si>
  <si>
    <t>L3</t>
  </si>
  <si>
    <t>K4</t>
  </si>
  <si>
    <t>L4</t>
  </si>
  <si>
    <t>K5</t>
  </si>
  <si>
    <t>Haben wir geklärt, wie eine Einwilligung zur Nutzung robotischer Systeme erfolgen muss?</t>
  </si>
  <si>
    <t>Einwilligung: Es muss geklärt werden, ob die Nutzung des robotischen Systems für Pflegekräfte und Pflegebedürftige freiwillig oder verpflichtend ist und wann und von wem eine Einwilligung eingeholt werden muss. Bei durch das robotische System erfassten personenbezogenen Daten muss gemäß DSGVO generell vor der Verarbeitung eine Einwilligung der Betroffenen eingeholt werden.</t>
  </si>
  <si>
    <t>L5</t>
  </si>
  <si>
    <t>Einwilligung: Es muss geklärt werden, wann und von wem eine Einwilligung eingeholt werden muss. Bei durch das robotische System erfassten personenbezogenen Daten muss gemäß DSGVO generell vor der Verarbeitung eine Einwilligung der Betroffenen eingeholt werden.</t>
  </si>
  <si>
    <t>K6</t>
  </si>
  <si>
    <t>Sind potenzielle Schäden in Zusammenhang mit dem Einsatz robotischer Systeme in unserer Einrichtung mithilfe unserer bestehenden Versicherungen abgedeckt?</t>
  </si>
  <si>
    <t>Schäden: Aspekte sind u. a. Personen- und Sachschäden durch Produktfehler, Fehlbenutzung, unsachgemäßen Gebrauch.</t>
  </si>
  <si>
    <t>L6</t>
  </si>
  <si>
    <t>Sind potenzielle Schäden in Zusammenhang mit robotischen Systemen mithilfe unserer bestehenden Versicherungen abgedeckt?</t>
  </si>
  <si>
    <t>K7</t>
  </si>
  <si>
    <t>L7</t>
  </si>
  <si>
    <t>Können wir ein robotisches System einsetzen, welches sich noch in der Entwicklung befindet?</t>
  </si>
  <si>
    <t>Entwicklung: Der Einsatz von Systemen, die noch in der Entwicklung sind, bietet Chancen zur Mitgestaltung des Systems. Zu prüfen ist, welche Haftungsrisiken dadurch entstehen und welche Anforderungen (z. B. Einwilligung, Versicherung) erfüllt sein müssen, damit ein solches System einsetzbar ist.</t>
  </si>
  <si>
    <t>K8</t>
  </si>
  <si>
    <t>L8</t>
  </si>
  <si>
    <t>M1</t>
  </si>
  <si>
    <t>Können wir gewährleisten, dass bei uns alle beteiligten Personen über den Einsatz robotischer Systeme ausreichend aufgeklärt werden?</t>
  </si>
  <si>
    <t>N1</t>
  </si>
  <si>
    <t>M2</t>
  </si>
  <si>
    <t>Möchten wir eine Einrichtung sein, die robotische Systeme verwendet?</t>
  </si>
  <si>
    <t>N2</t>
  </si>
  <si>
    <t>Möchten wir ein Dienst sein, der robotische Systeme verwendet?</t>
  </si>
  <si>
    <t>M3</t>
  </si>
  <si>
    <t>Können wir den Bewohner*innen im Falle der Ablehnung robotischer Systeme gleichwertige Versorgungsalternativen bereitstellen?</t>
  </si>
  <si>
    <t>N3</t>
  </si>
  <si>
    <t>Haben wir ein Konzept für den Personaleinsatz von Mitarbeitenden, die keine robotischen Systeme verwenden wollen?</t>
  </si>
  <si>
    <t>Haben wir ein Konzept für den Fall, dass unsere Patient*innen spontan den Einsatz robotischer Systeme ablehnen?</t>
  </si>
  <si>
    <t>M4</t>
  </si>
  <si>
    <t>N4</t>
  </si>
  <si>
    <t>Gehen wir davon aus, dass mit dem Einsatz robotischer Systeme eine qualitativ hochwertige Zuwendung erhalten bleibt bzw. gefördert wird?</t>
  </si>
  <si>
    <t>M5</t>
  </si>
  <si>
    <t>Haben wir ein Konzept für den Fall, dass unsere Patient*innen den Einsatz robotischer Systeme spontan ablehnen?</t>
  </si>
  <si>
    <t>N5</t>
  </si>
  <si>
    <t>Können wir sicherstellen, dass die Pflegebedürftigen nicht von den robotischen Systemen abhängig werden?</t>
  </si>
  <si>
    <t>M6</t>
  </si>
  <si>
    <t>Können wir sicherstellen, dass die Bewohner*innen nicht von den robotischen Systemen abhängig werden?</t>
  </si>
  <si>
    <t>N6</t>
  </si>
  <si>
    <t>Können wir sicherstellen, dass die Patient*innen nicht von den robotischen Systemen abhängig werden?</t>
  </si>
  <si>
    <t xml:space="preserve">Ist es für uns problematisch, wenn Patient*innen von Robotik abhängig werden?  </t>
  </si>
  <si>
    <t>M7</t>
  </si>
  <si>
    <t>N7</t>
  </si>
  <si>
    <t>Haben wir Angebote, um ethische Fragestellungen zu diskutieren?</t>
  </si>
  <si>
    <t>Angebote können hier in Form von beauftragten Personen, wiederkehrenden Terminen oder stetig zur Verfügung stehenden Räumen auftreten.</t>
  </si>
  <si>
    <t>Haben wir Möglichkeiten bei uns im Dienst, um ethische Fragestellungen zu diskutieren?</t>
  </si>
  <si>
    <t>M8</t>
  </si>
  <si>
    <t>N8</t>
  </si>
  <si>
    <t>Können wir gewährleisten, dass bei uns der Einsatz robotischer Systeme in der Pflege nicht zu Lasten anderer Versorgungsbereiche erfolgt?</t>
  </si>
  <si>
    <t>Können wir den Patient*innen im Falle der Ablehnung robotischer Systeme gleichwertige Versorgungsalternativen bereitstellen?</t>
  </si>
  <si>
    <t>P1</t>
  </si>
  <si>
    <t>Können wir durch den Einsatz robotischer Systeme unser Leistungsspektrum erweitern?</t>
  </si>
  <si>
    <t>Leistungsspektrum erweitern: Erwarten wir durch den Einsatz robotischer Systeme z. B. mehr/andere Bewohner:innen/ in unserem Haus oder zusätzliche Einnahmen?</t>
  </si>
  <si>
    <t>Sind die Kosten für robotische Systeme in Relation zu dem erwarteten Nutzen angemessen?</t>
  </si>
  <si>
    <t>Kosten und Nutzen: Diese können sich einerseits direkt (z. B. Anschaffungskosten/Zeitersparnis als Nutzen) als auch indirekt (z. B. Verringerung persönlicher Kontakte als Kosten/Steigerung der Lebensqualität als Nutzen/Förderung des Employer Branding) auswirken. (Greiner, 2007)</t>
  </si>
  <si>
    <t xml:space="preserve">Ist der Einsatz robotischer Systeme für uns kosteneffektiver als die Alternativen? </t>
  </si>
  <si>
    <t>Kosteneffektiver als die Alternativen: Die Kosteneffektivität in Bezug auf Robotik in der Pflege bezieht sich auf die Beurteilung, ob die Verwendung von Robotern in der Pflege den finanziellen Aufwand, der damit verbunden ist, rechtfertigt. Das bedeutet, dass die Vorteile, die durch den Einsatz von Robotern in der Pflege erzielt werden, höher sein sollten als die Kosten, die dadurch entstehen. Der Einsatz von Robotik sollte kosteneffektiver sein als die Alternativen, wie z. B. der Ausgleich von Personalausfällen. Dies beinhaltet auch den kostenffektiven Einfluss auf die Personalbindung. Bedeutet, ob der Einsatz von Robotersystemen dazu führt, dass das Personal bereit ist, länger am Arbeitsplatz zu bleiben (z. B. der Rücken wird durch den Roboter geschont).</t>
  </si>
  <si>
    <t>P2</t>
  </si>
  <si>
    <t>Können wir grundsätzlich die anfallenden betriebswirtschaftlichen Kosten für ein robotisches System kalkulieren?</t>
  </si>
  <si>
    <t>Betriebswirtschaftliche Kosten für robotische Systeme: Dies sind Kosten, die im Zusammenhang mit Betrieb und Nutzung der Systeme entstehen (u. a. Wartung und Reparaturen, Ersatzteile, Stromverbrauch und Personalkosten für die Bedienung und Überwachung des Systems).</t>
  </si>
  <si>
    <t>Ist der Einsatz robotischer Systeme für uns kosteneffektiver als die Alternativen?</t>
  </si>
  <si>
    <t>P3</t>
  </si>
  <si>
    <t>Bestehen Finanzierungsmöglichkeiten für den Einsatz robotischer Systeme?</t>
  </si>
  <si>
    <t>Möglich ist z. B. eine individuelle Aushandlung spezieller Verträge mit Krankenversicherungen, die Beteiligung Ihrer Einrichtung an Forschungsprojekten, die in der Regel auf EU-, Bund- oder Länderebene unterstützt werden sowie finanzielle Mittel aus Spendenaktionen zu generieren. (Fioranelli, 2019) verfügbar unter: https://www.kma-online.de/aktuelles/it-digital-health/detail/pflegeroboter-eine-kosten-nutzen-analyse-a-39557/artikel-seite-3).</t>
  </si>
  <si>
    <t>Ist durch den Einsatz robotischer Systeme eine Erweiterung unseres Leistungsspektrums erwartbar?</t>
  </si>
  <si>
    <t>Leistungsspektrum erweitern: Erwarten wir durch den Einsatz robotischer Systeme z. B. mehr/andere Patient*innen für unseren Dienst oder zusätzliche Einnahmen?</t>
  </si>
  <si>
    <t>P4</t>
  </si>
  <si>
    <t>Kosteneffektiver als die Alternativen: Die Kosteneffektivität in Bezug auf Robotik in der Pflege bezieht sich auf die Beurteilung, ob die Verwendung von Robotern in der Pflege den finanziellen Aufwand, der damit verbunden ist, rechtfertigt. Das bedeutet, dass die Vorteile, die durch den Einsatz von Robotern in der Pflege erzielt werden, höher sein sollten als die Kosten, die dadurch entstehen. Der Einsatz von Robotik sollte kosteneffektiver sein als die Alternativen, wie z. B. der Ausgleich von Personalausfällen. Dies beinhaltet auch den kosteneffektiven Einfluss auf die Personalbindung. Bedeutet, ob der Einsatz von Robotersystemen dazu führt, dass das Personal bereit ist, länger am Arbeitsplatz zu bleiben (z. B. der Rücken wird durch den Roboter geschont).</t>
  </si>
  <si>
    <t>Leistungsspektrum erweitern: Erwarten wir durch den Einsatz robotischer Systeme z. B. mehr/andere Patient:innen/ in unserem Haus oder zusätzliche Einnahmen?</t>
  </si>
  <si>
    <t>Sind unsere Pflegebedürftigen bzw. Angehörigen bereit, einen Zusatzbeitrag für den Einsatz robotischer Systeme in ihrer Häuslichkeit zu leisten?</t>
  </si>
  <si>
    <t>P5</t>
  </si>
  <si>
    <t>Ist der Aufwand für die Schulung zur Nutzung eines robotischen Systems bzw. die Einweisung in das robotische Systeme für uns leistbar?</t>
  </si>
  <si>
    <t>Schulungs- und Einweisungsaufwand: Dieser bezieht sich u. a. auf personelle und finanzielle Aspekte. Zu berücksichtigen sind hier auch Vorkenntnisse der zu Schulenden, die verfügbare Zeit und Ressourcen sowie die Art der Schulung. Der Aufwand wird je nach robotischem System und je nach Einrichtung unterschiedlich sein, wichtig ist zu bedenken, dass hierfür später Zeitreserven zur Verfügung gestellt werden müssen.</t>
  </si>
  <si>
    <t>Finanzierungsmöglichkeiten: Möglich ist z. B. eine individuelle Aushandlung spezieller Verträge mit Krankenversicherungen, die Beteiligung Ihrer Einrichtung an Forschungsprojekten, die in der Regel auf EU-, Bund- oder Länderebene unterstützt werden sowie finanzielle Mittel aus Spendenaktionen zu generieren. (Fioranelli, 2019) verfügbar unter: https://www.kma-online.de/aktuelles/it-digital-health/detail/pflegeroboter-eine-kosten-nutzen-analyse-a-39557/artikel-seite-3).</t>
  </si>
  <si>
    <t>P6</t>
  </si>
  <si>
    <t>Können wir robotische Systeme vor der Kaufentscheidung testen?</t>
  </si>
  <si>
    <t>Testmöglichkeiten: Es gibt verschiedene Möglichkeiten, wie Institutionen robotische Systeme testen können, einschließlich Living Labs (Experimentierräume, in denen die Systeme in realistischen Umgebungen getestet werden können) oder Demos, die von einigen Robotik-Herstellern angeboten werden.</t>
  </si>
  <si>
    <t>Sind wir bereit, unabhängig von leistungsrechtlichen Refinanzierungsmöglichkeiten in robotische Systeme zu investieren?</t>
  </si>
  <si>
    <t>Zusatzverträge: Krankenkassen haben die Möglichkeit, über Zusatzverträge den Einsatz von technischen Innovationen zu finanzieren, die über das gesetzlich vorgeschriebene Leistungsangebot hinausgehen. Diese Zusatzverträge können zum Beispiel die Finanzierung von innovativen Therapien oder Diagnoseverfahren umfassen. Die Konditionen dieser Verträge sind von Krankenkasse zu Krankenkasse verschieden, zudem bieten nicht alle Zusatzverträge an.</t>
  </si>
  <si>
    <t>Ist die Finanzierung von evtl. erforderlichen Anpassungen zur Nutzung robotischer Systeme in privaten Haushalten geklärt?</t>
  </si>
  <si>
    <t>Evtl. erforderliche Anpassungen: Darunter fällt u. a. die eventuell notwendige Anpassung der baulichen und technischen Infrastruktur, wie z. B. die Anpassung von Türschwellen oder die Bereitstellung einer stabilen WLAN-Verbindung in allen Bereichen der Institution (vgl. auch Fragen der Kategorie "Technik und Infrastruktur").</t>
  </si>
  <si>
    <t>P7</t>
  </si>
  <si>
    <t>Können durch die Anschaffung robotischer Systeme die Heimkosten für unsere Bewohner*innen gesenkt werden?</t>
  </si>
  <si>
    <t>Ist der Aufwand für die Schulung zur Nutzung eines robotischen Systems bzw. die Einweisung in das  robotische Systeme für uns leistbar?</t>
  </si>
  <si>
    <t>P8</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</si>
</sst>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9.0"/>
      <color theme="1"/>
      <name val="Arial"/>
    </font>
    <font>
      <b/>
      <color theme="1"/>
      <name val="Arial"/>
      <scheme val="minor"/>
    </font>
    <font>
      <sz val="9.0"/>
      <color theme="1"/>
      <name val="Arial"/>
    </font>
    <font>
      <color rgb="FF000000"/>
      <name val="Arial"/>
      <scheme val="minor"/>
    </font>
    <font>
      <sz val="9.0"/>
      <color rgb="FF000000"/>
      <name val="Arial"/>
    </font>
    <font>
      <sz val="9.0"/>
      <color theme="1"/>
      <name val="Arial"/>
      <scheme val="minor"/>
    </font>
    <font>
      <sz val="9.0"/>
      <color rgb="FF333333"/>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2" fontId="1" numFmtId="0" xfId="0" applyAlignment="1" applyBorder="1" applyFill="1" applyFont="1">
      <alignment shrinkToFit="0" vertical="top" wrapText="1"/>
    </xf>
    <xf borderId="1" fillId="0" fontId="2" numFmtId="0" xfId="0" applyAlignment="1" applyBorder="1" applyFont="1">
      <alignment horizontal="center" readingOrder="0" vertical="center"/>
    </xf>
    <xf borderId="1" fillId="0" fontId="3" numFmtId="0" xfId="0" applyAlignment="1" applyBorder="1" applyFont="1">
      <alignment readingOrder="0" shrinkToFit="0" vertical="center"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2" numFmtId="0" xfId="0" applyAlignment="1" applyBorder="1" applyFont="1">
      <alignment horizontal="center" vertical="center"/>
    </xf>
    <xf borderId="1" fillId="0" fontId="3" numFmtId="0" xfId="0" applyAlignment="1" applyBorder="1" applyFont="1">
      <alignment shrinkToFit="0" vertical="center" wrapText="1"/>
    </xf>
    <xf borderId="0" fillId="0" fontId="3" numFmtId="0" xfId="0" applyAlignment="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0" fillId="3" fontId="7" numFmtId="0" xfId="0" applyAlignment="1" applyFill="1" applyFont="1">
      <alignment horizontal="left" readingOrder="0" shrinkToFit="0" vertical="center" wrapText="1"/>
    </xf>
    <xf borderId="0" fillId="0" fontId="5"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38.25"/>
    <col customWidth="1" min="3" max="3" width="36.5"/>
    <col customWidth="1" min="4" max="4" width="31.38"/>
    <col customWidth="1" min="5" max="5" width="7.0"/>
    <col customWidth="1" min="6" max="6" width="37.38"/>
    <col customWidth="1" min="7" max="7" width="33.88"/>
    <col customWidth="1" min="8" max="8" width="28.38"/>
    <col customWidth="1" min="9" max="9" width="7.0"/>
    <col customWidth="1" min="10" max="10" width="35.25"/>
    <col customWidth="1" min="11" max="11" width="34.75"/>
    <col customWidth="1" min="12" max="12" width="28.5"/>
  </cols>
  <sheetData>
    <row r="1">
      <c r="A1" s="1" t="s">
        <v>0</v>
      </c>
      <c r="B1" s="1" t="s">
        <v>1</v>
      </c>
      <c r="C1" s="2" t="s">
        <v>2</v>
      </c>
      <c r="D1" s="1" t="s">
        <v>3</v>
      </c>
      <c r="E1" s="1" t="s">
        <v>0</v>
      </c>
      <c r="F1" s="1" t="s">
        <v>4</v>
      </c>
      <c r="G1" s="2" t="s">
        <v>2</v>
      </c>
      <c r="H1" s="1" t="s">
        <v>3</v>
      </c>
      <c r="I1" s="1" t="s">
        <v>0</v>
      </c>
      <c r="J1" s="1" t="s">
        <v>5</v>
      </c>
      <c r="K1" s="2" t="s">
        <v>2</v>
      </c>
      <c r="L1" s="1" t="s">
        <v>3</v>
      </c>
    </row>
    <row r="2">
      <c r="A2" s="3" t="s">
        <v>6</v>
      </c>
      <c r="B2" s="4" t="s">
        <v>7</v>
      </c>
      <c r="C2" s="5" t="s">
        <v>8</v>
      </c>
      <c r="D2" s="6"/>
      <c r="E2" s="3" t="s">
        <v>9</v>
      </c>
      <c r="F2" s="4" t="s">
        <v>7</v>
      </c>
      <c r="G2" s="5" t="s">
        <v>8</v>
      </c>
      <c r="H2" s="6"/>
      <c r="I2" s="3" t="str">
        <f t="shared" ref="I2:I9" si="1">CONCATENATE("C",RIGHT(A2,LEN(A2) - 1))</f>
        <v>C1</v>
      </c>
      <c r="J2" s="4" t="s">
        <v>7</v>
      </c>
      <c r="K2" s="4" t="s">
        <v>10</v>
      </c>
      <c r="L2" s="6"/>
    </row>
    <row r="3">
      <c r="A3" s="3" t="s">
        <v>11</v>
      </c>
      <c r="B3" s="4" t="s">
        <v>12</v>
      </c>
      <c r="C3" s="5" t="s">
        <v>13</v>
      </c>
      <c r="D3" s="6"/>
      <c r="E3" s="3" t="s">
        <v>14</v>
      </c>
      <c r="F3" s="4" t="s">
        <v>15</v>
      </c>
      <c r="G3" s="5" t="s">
        <v>16</v>
      </c>
      <c r="H3" s="6"/>
      <c r="I3" s="3" t="str">
        <f t="shared" si="1"/>
        <v>C2</v>
      </c>
      <c r="J3" s="4" t="s">
        <v>17</v>
      </c>
      <c r="K3" s="4" t="s">
        <v>18</v>
      </c>
      <c r="L3" s="6"/>
    </row>
    <row r="4">
      <c r="A4" s="3" t="s">
        <v>19</v>
      </c>
      <c r="B4" s="4" t="s">
        <v>20</v>
      </c>
      <c r="C4" s="5" t="s">
        <v>21</v>
      </c>
      <c r="D4" s="6"/>
      <c r="E4" s="3" t="s">
        <v>22</v>
      </c>
      <c r="F4" s="4" t="s">
        <v>12</v>
      </c>
      <c r="G4" s="4" t="s">
        <v>23</v>
      </c>
      <c r="H4" s="6"/>
      <c r="I4" s="7" t="str">
        <f t="shared" si="1"/>
        <v>C3</v>
      </c>
      <c r="J4" s="4" t="s">
        <v>12</v>
      </c>
      <c r="K4" s="4" t="s">
        <v>24</v>
      </c>
      <c r="L4" s="6"/>
    </row>
    <row r="5">
      <c r="A5" s="3" t="s">
        <v>25</v>
      </c>
      <c r="B5" s="4" t="s">
        <v>26</v>
      </c>
      <c r="C5" s="5" t="s">
        <v>27</v>
      </c>
      <c r="D5" s="6"/>
      <c r="E5" s="3" t="s">
        <v>28</v>
      </c>
      <c r="F5" s="4" t="s">
        <v>29</v>
      </c>
      <c r="G5" s="5" t="s">
        <v>30</v>
      </c>
      <c r="H5" s="6"/>
      <c r="I5" s="7" t="str">
        <f t="shared" si="1"/>
        <v>C4</v>
      </c>
      <c r="J5" s="4" t="s">
        <v>31</v>
      </c>
      <c r="K5" s="4" t="s">
        <v>32</v>
      </c>
      <c r="L5" s="6"/>
    </row>
    <row r="6">
      <c r="A6" s="3" t="s">
        <v>33</v>
      </c>
      <c r="B6" s="4" t="s">
        <v>34</v>
      </c>
      <c r="C6" s="5" t="s">
        <v>35</v>
      </c>
      <c r="D6" s="6"/>
      <c r="E6" s="3" t="s">
        <v>36</v>
      </c>
      <c r="F6" s="4" t="s">
        <v>37</v>
      </c>
      <c r="G6" s="5" t="s">
        <v>38</v>
      </c>
      <c r="H6" s="6"/>
      <c r="I6" s="7" t="str">
        <f t="shared" si="1"/>
        <v>C5</v>
      </c>
      <c r="J6" s="4" t="s">
        <v>39</v>
      </c>
      <c r="K6" s="8"/>
      <c r="L6" s="6"/>
    </row>
    <row r="7">
      <c r="A7" s="3" t="s">
        <v>40</v>
      </c>
      <c r="B7" s="4" t="s">
        <v>37</v>
      </c>
      <c r="C7" s="5" t="s">
        <v>41</v>
      </c>
      <c r="D7" s="6"/>
      <c r="E7" s="3" t="s">
        <v>42</v>
      </c>
      <c r="F7" s="4" t="s">
        <v>34</v>
      </c>
      <c r="G7" s="5" t="s">
        <v>43</v>
      </c>
      <c r="H7" s="6"/>
      <c r="I7" s="7" t="str">
        <f t="shared" si="1"/>
        <v>C6</v>
      </c>
      <c r="J7" s="4" t="s">
        <v>34</v>
      </c>
      <c r="K7" s="4" t="s">
        <v>44</v>
      </c>
      <c r="L7" s="6"/>
    </row>
    <row r="8">
      <c r="A8" s="3" t="s">
        <v>45</v>
      </c>
      <c r="B8" s="4" t="s">
        <v>46</v>
      </c>
      <c r="C8" s="5" t="s">
        <v>47</v>
      </c>
      <c r="D8" s="6"/>
      <c r="E8" s="3" t="s">
        <v>48</v>
      </c>
      <c r="F8" s="4" t="s">
        <v>46</v>
      </c>
      <c r="G8" s="5" t="s">
        <v>49</v>
      </c>
      <c r="H8" s="6"/>
      <c r="I8" s="7" t="str">
        <f t="shared" si="1"/>
        <v>C7</v>
      </c>
      <c r="J8" s="4" t="s">
        <v>50</v>
      </c>
      <c r="K8" s="4" t="s">
        <v>51</v>
      </c>
      <c r="L8" s="6"/>
    </row>
    <row r="9">
      <c r="A9" s="3" t="s">
        <v>52</v>
      </c>
      <c r="B9" s="4" t="s">
        <v>50</v>
      </c>
      <c r="C9" s="5" t="s">
        <v>53</v>
      </c>
      <c r="D9" s="6"/>
      <c r="E9" s="3" t="s">
        <v>54</v>
      </c>
      <c r="F9" s="4" t="s">
        <v>55</v>
      </c>
      <c r="G9" s="6"/>
      <c r="H9" s="6"/>
      <c r="I9" s="7" t="str">
        <f t="shared" si="1"/>
        <v>C8</v>
      </c>
      <c r="J9" s="4" t="s">
        <v>56</v>
      </c>
      <c r="K9" s="8"/>
      <c r="L9"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38.25"/>
    <col customWidth="1" min="3" max="3" width="36.5"/>
    <col customWidth="1" min="4" max="4" width="31.38"/>
    <col customWidth="1" min="5" max="5" width="7.0"/>
    <col customWidth="1" min="6" max="6" width="37.38"/>
    <col customWidth="1" min="7" max="7" width="33.88"/>
    <col customWidth="1" min="8" max="8" width="28.38"/>
    <col customWidth="1" min="9" max="9" width="7.0"/>
    <col customWidth="1" min="10" max="10" width="35.25"/>
    <col customWidth="1" min="11" max="11" width="34.75"/>
    <col customWidth="1" min="12" max="12" width="28.5"/>
  </cols>
  <sheetData>
    <row r="1">
      <c r="A1" s="1" t="s">
        <v>0</v>
      </c>
      <c r="B1" s="1" t="s">
        <v>1</v>
      </c>
      <c r="C1" s="2" t="s">
        <v>2</v>
      </c>
      <c r="D1" s="1" t="s">
        <v>3</v>
      </c>
      <c r="E1" s="1" t="s">
        <v>0</v>
      </c>
      <c r="F1" s="1" t="s">
        <v>4</v>
      </c>
      <c r="G1" s="2" t="s">
        <v>2</v>
      </c>
      <c r="H1" s="1" t="s">
        <v>3</v>
      </c>
      <c r="I1" s="1" t="s">
        <v>0</v>
      </c>
      <c r="J1" s="1" t="s">
        <v>5</v>
      </c>
      <c r="K1" s="2" t="s">
        <v>2</v>
      </c>
      <c r="L1" s="1" t="s">
        <v>3</v>
      </c>
    </row>
    <row r="2">
      <c r="A2" s="3" t="s">
        <v>57</v>
      </c>
      <c r="B2" s="4" t="s">
        <v>58</v>
      </c>
      <c r="C2" s="5" t="s">
        <v>59</v>
      </c>
      <c r="D2" s="6"/>
      <c r="E2" s="3" t="str">
        <f t="shared" ref="E2:E9" si="1">CONCATENATE("E",RIGHT(A2,LEN(A2) - 1))</f>
        <v>E1</v>
      </c>
      <c r="F2" s="4" t="s">
        <v>58</v>
      </c>
      <c r="G2" s="4" t="s">
        <v>59</v>
      </c>
      <c r="H2" s="6"/>
      <c r="I2" s="3" t="str">
        <f t="shared" ref="I2:I9" si="2">CONCATENATE("F",RIGHT(A2,LEN(A2) - 1))</f>
        <v>F1</v>
      </c>
      <c r="J2" s="4" t="s">
        <v>58</v>
      </c>
      <c r="K2" s="4" t="s">
        <v>59</v>
      </c>
      <c r="L2" s="6"/>
    </row>
    <row r="3">
      <c r="A3" s="3" t="s">
        <v>60</v>
      </c>
      <c r="B3" s="4" t="s">
        <v>61</v>
      </c>
      <c r="C3" s="5" t="s">
        <v>62</v>
      </c>
      <c r="D3" s="6"/>
      <c r="E3" s="3" t="str">
        <f t="shared" si="1"/>
        <v>E2</v>
      </c>
      <c r="F3" s="4" t="s">
        <v>61</v>
      </c>
      <c r="G3" s="4" t="s">
        <v>62</v>
      </c>
      <c r="H3" s="6"/>
      <c r="I3" s="3" t="str">
        <f t="shared" si="2"/>
        <v>F2</v>
      </c>
      <c r="J3" s="4" t="s">
        <v>63</v>
      </c>
      <c r="K3" s="4" t="s">
        <v>64</v>
      </c>
      <c r="L3" s="6"/>
    </row>
    <row r="4">
      <c r="A4" s="3" t="s">
        <v>65</v>
      </c>
      <c r="B4" s="4" t="s">
        <v>66</v>
      </c>
      <c r="C4" s="5" t="s">
        <v>67</v>
      </c>
      <c r="D4" s="6"/>
      <c r="E4" s="7" t="str">
        <f t="shared" si="1"/>
        <v>E3</v>
      </c>
      <c r="F4" s="4" t="s">
        <v>66</v>
      </c>
      <c r="G4" s="4" t="s">
        <v>67</v>
      </c>
      <c r="H4" s="6"/>
      <c r="I4" s="3" t="str">
        <f t="shared" si="2"/>
        <v>F3</v>
      </c>
      <c r="J4" s="4" t="s">
        <v>68</v>
      </c>
      <c r="K4" s="4" t="s">
        <v>69</v>
      </c>
      <c r="L4" s="6"/>
    </row>
    <row r="5">
      <c r="A5" s="3" t="s">
        <v>70</v>
      </c>
      <c r="B5" s="4" t="s">
        <v>71</v>
      </c>
      <c r="C5" s="5" t="s">
        <v>72</v>
      </c>
      <c r="D5" s="6"/>
      <c r="E5" s="7" t="str">
        <f t="shared" si="1"/>
        <v>E4</v>
      </c>
      <c r="F5" s="4" t="s">
        <v>71</v>
      </c>
      <c r="G5" s="4" t="s">
        <v>72</v>
      </c>
      <c r="H5" s="6"/>
      <c r="I5" s="3" t="str">
        <f t="shared" si="2"/>
        <v>F4</v>
      </c>
      <c r="J5" s="4" t="s">
        <v>73</v>
      </c>
      <c r="K5" s="4" t="s">
        <v>74</v>
      </c>
      <c r="L5" s="6"/>
    </row>
    <row r="6">
      <c r="A6" s="3" t="s">
        <v>75</v>
      </c>
      <c r="B6" s="4" t="s">
        <v>76</v>
      </c>
      <c r="C6" s="5" t="s">
        <v>77</v>
      </c>
      <c r="D6" s="6"/>
      <c r="E6" s="7" t="str">
        <f t="shared" si="1"/>
        <v>E5</v>
      </c>
      <c r="F6" s="4" t="s">
        <v>76</v>
      </c>
      <c r="G6" s="4" t="s">
        <v>77</v>
      </c>
      <c r="H6" s="6"/>
      <c r="I6" s="3" t="str">
        <f t="shared" si="2"/>
        <v>F5</v>
      </c>
      <c r="J6" s="4" t="s">
        <v>78</v>
      </c>
      <c r="K6" s="4" t="s">
        <v>79</v>
      </c>
      <c r="L6" s="6"/>
    </row>
    <row r="7">
      <c r="A7" s="3" t="s">
        <v>80</v>
      </c>
      <c r="B7" s="4" t="s">
        <v>81</v>
      </c>
      <c r="C7" s="5" t="s">
        <v>82</v>
      </c>
      <c r="D7" s="6"/>
      <c r="E7" s="7" t="str">
        <f t="shared" si="1"/>
        <v>E6</v>
      </c>
      <c r="F7" s="4" t="s">
        <v>81</v>
      </c>
      <c r="G7" s="4" t="s">
        <v>82</v>
      </c>
      <c r="H7" s="6"/>
      <c r="I7" s="3" t="str">
        <f t="shared" si="2"/>
        <v>F6</v>
      </c>
      <c r="J7" s="4" t="s">
        <v>83</v>
      </c>
      <c r="K7" s="4" t="s">
        <v>84</v>
      </c>
      <c r="L7" s="6"/>
    </row>
    <row r="8">
      <c r="A8" s="3" t="s">
        <v>85</v>
      </c>
      <c r="B8" s="4" t="s">
        <v>83</v>
      </c>
      <c r="C8" s="5" t="s">
        <v>84</v>
      </c>
      <c r="D8" s="6"/>
      <c r="E8" s="7" t="str">
        <f t="shared" si="1"/>
        <v>E7</v>
      </c>
      <c r="F8" s="4" t="s">
        <v>83</v>
      </c>
      <c r="G8" s="4" t="s">
        <v>84</v>
      </c>
      <c r="H8" s="6"/>
      <c r="I8" s="3" t="str">
        <f t="shared" si="2"/>
        <v>F7</v>
      </c>
      <c r="J8" s="4" t="s">
        <v>86</v>
      </c>
      <c r="K8" s="4" t="s">
        <v>87</v>
      </c>
      <c r="L8" s="6"/>
    </row>
    <row r="9">
      <c r="A9" s="3" t="s">
        <v>88</v>
      </c>
      <c r="B9" s="4" t="s">
        <v>89</v>
      </c>
      <c r="C9" s="5" t="s">
        <v>90</v>
      </c>
      <c r="D9" s="6"/>
      <c r="E9" s="7" t="str">
        <f t="shared" si="1"/>
        <v>E8</v>
      </c>
      <c r="F9" s="4" t="s">
        <v>89</v>
      </c>
      <c r="G9" s="4" t="s">
        <v>90</v>
      </c>
      <c r="H9" s="6"/>
      <c r="I9" s="3" t="str">
        <f t="shared" si="2"/>
        <v>F8</v>
      </c>
      <c r="J9" s="8"/>
      <c r="K9" s="8"/>
      <c r="L9"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38.25"/>
    <col customWidth="1" min="3" max="3" width="36.5"/>
    <col customWidth="1" min="4" max="4" width="31.38"/>
    <col customWidth="1" min="5" max="5" width="7.0"/>
    <col customWidth="1" min="6" max="6" width="37.38"/>
    <col customWidth="1" min="7" max="7" width="33.88"/>
    <col customWidth="1" min="8" max="8" width="28.38"/>
    <col customWidth="1" min="9" max="9" width="7.0"/>
    <col customWidth="1" min="10" max="10" width="35.25"/>
    <col customWidth="1" min="11" max="11" width="34.75"/>
    <col customWidth="1" min="12" max="12" width="28.5"/>
  </cols>
  <sheetData>
    <row r="1">
      <c r="A1" s="1" t="s">
        <v>0</v>
      </c>
      <c r="B1" s="1" t="s">
        <v>1</v>
      </c>
      <c r="C1" s="2" t="s">
        <v>2</v>
      </c>
      <c r="D1" s="1" t="s">
        <v>3</v>
      </c>
      <c r="E1" s="1" t="s">
        <v>0</v>
      </c>
      <c r="F1" s="1" t="s">
        <v>4</v>
      </c>
      <c r="G1" s="2" t="s">
        <v>2</v>
      </c>
      <c r="H1" s="1" t="s">
        <v>3</v>
      </c>
      <c r="I1" s="1" t="s">
        <v>0</v>
      </c>
      <c r="J1" s="1" t="s">
        <v>5</v>
      </c>
      <c r="K1" s="2" t="s">
        <v>2</v>
      </c>
      <c r="L1" s="1" t="s">
        <v>3</v>
      </c>
    </row>
    <row r="2">
      <c r="A2" s="3" t="str">
        <f>CONCATENATE("G",RIGHT('Technik und Infrastruktur'!A2,LEN('Technik und Infrastruktur'!A2) - 1))</f>
        <v>G1</v>
      </c>
      <c r="B2" s="4" t="s">
        <v>91</v>
      </c>
      <c r="C2" s="5" t="s">
        <v>92</v>
      </c>
      <c r="D2" s="6"/>
      <c r="E2" s="3" t="s">
        <v>93</v>
      </c>
      <c r="F2" s="4" t="s">
        <v>94</v>
      </c>
      <c r="G2" s="5" t="s">
        <v>95</v>
      </c>
      <c r="H2" s="6"/>
      <c r="I2" s="3" t="str">
        <f t="shared" ref="I2:I9" si="1">CONCATENATE("I",RIGHT(E2,LEN(E2) - 1))</f>
        <v>I1</v>
      </c>
      <c r="J2" s="4" t="s">
        <v>96</v>
      </c>
      <c r="K2" s="4" t="s">
        <v>97</v>
      </c>
      <c r="L2" s="6"/>
    </row>
    <row r="3">
      <c r="A3" s="3" t="str">
        <f>CONCATENATE("G",RIGHT('Technik und Infrastruktur'!A3,LEN('Technik und Infrastruktur'!A3) - 1))</f>
        <v>G2</v>
      </c>
      <c r="B3" s="4" t="s">
        <v>94</v>
      </c>
      <c r="C3" s="5" t="s">
        <v>95</v>
      </c>
      <c r="D3" s="6"/>
      <c r="E3" s="3" t="s">
        <v>98</v>
      </c>
      <c r="F3" s="4" t="s">
        <v>99</v>
      </c>
      <c r="G3" s="5" t="s">
        <v>100</v>
      </c>
      <c r="H3" s="6"/>
      <c r="I3" s="3" t="str">
        <f t="shared" si="1"/>
        <v>I2</v>
      </c>
      <c r="J3" s="4" t="s">
        <v>101</v>
      </c>
      <c r="K3" s="8"/>
      <c r="L3" s="6"/>
    </row>
    <row r="4">
      <c r="A4" s="7" t="str">
        <f>CONCATENATE("G",RIGHT('Technik und Infrastruktur'!A4,LEN('Technik und Infrastruktur'!A4) - 1))</f>
        <v>G3</v>
      </c>
      <c r="B4" s="4" t="s">
        <v>102</v>
      </c>
      <c r="C4" s="6"/>
      <c r="D4" s="6"/>
      <c r="E4" s="3" t="s">
        <v>103</v>
      </c>
      <c r="F4" s="4" t="s">
        <v>104</v>
      </c>
      <c r="G4" s="5" t="s">
        <v>100</v>
      </c>
      <c r="H4" s="6"/>
      <c r="I4" s="3" t="str">
        <f t="shared" si="1"/>
        <v>I3</v>
      </c>
      <c r="J4" s="4" t="s">
        <v>94</v>
      </c>
      <c r="K4" s="8"/>
      <c r="L4" s="6"/>
    </row>
    <row r="5">
      <c r="A5" s="7" t="str">
        <f>CONCATENATE("G",RIGHT('Technik und Infrastruktur'!A5,LEN('Technik und Infrastruktur'!A5) - 1))</f>
        <v>G4</v>
      </c>
      <c r="B5" s="4" t="s">
        <v>105</v>
      </c>
      <c r="C5" s="5" t="s">
        <v>106</v>
      </c>
      <c r="D5" s="6"/>
      <c r="E5" s="3" t="s">
        <v>107</v>
      </c>
      <c r="F5" s="4" t="s">
        <v>108</v>
      </c>
      <c r="G5" s="5" t="s">
        <v>72</v>
      </c>
      <c r="H5" s="6"/>
      <c r="I5" s="3" t="str">
        <f t="shared" si="1"/>
        <v>I4</v>
      </c>
      <c r="J5" s="4" t="s">
        <v>109</v>
      </c>
      <c r="K5" s="4" t="s">
        <v>110</v>
      </c>
      <c r="L5" s="6"/>
    </row>
    <row r="6">
      <c r="A6" s="7" t="str">
        <f>CONCATENATE("G",RIGHT('Technik und Infrastruktur'!A6,LEN('Technik und Infrastruktur'!A6) - 1))</f>
        <v>G5</v>
      </c>
      <c r="B6" s="4" t="s">
        <v>109</v>
      </c>
      <c r="C6" s="5" t="s">
        <v>110</v>
      </c>
      <c r="D6" s="6"/>
      <c r="E6" s="3" t="s">
        <v>111</v>
      </c>
      <c r="F6" s="4" t="s">
        <v>109</v>
      </c>
      <c r="G6" s="5" t="s">
        <v>110</v>
      </c>
      <c r="H6" s="6"/>
      <c r="I6" s="3" t="str">
        <f t="shared" si="1"/>
        <v>I5</v>
      </c>
      <c r="J6" s="4" t="s">
        <v>112</v>
      </c>
      <c r="K6" s="4" t="s">
        <v>113</v>
      </c>
      <c r="L6" s="6"/>
    </row>
    <row r="7">
      <c r="A7" s="7" t="str">
        <f>CONCATENATE("G",RIGHT('Technik und Infrastruktur'!A7,LEN('Technik und Infrastruktur'!A7) - 1))</f>
        <v>G6</v>
      </c>
      <c r="B7" s="4" t="s">
        <v>114</v>
      </c>
      <c r="C7" s="4" t="s">
        <v>115</v>
      </c>
      <c r="D7" s="6"/>
      <c r="E7" s="3" t="s">
        <v>116</v>
      </c>
      <c r="F7" s="4" t="s">
        <v>114</v>
      </c>
      <c r="G7" s="5" t="s">
        <v>115</v>
      </c>
      <c r="H7" s="6"/>
      <c r="I7" s="3" t="str">
        <f t="shared" si="1"/>
        <v>I6</v>
      </c>
      <c r="J7" s="4"/>
      <c r="K7" s="8"/>
      <c r="L7" s="6"/>
    </row>
    <row r="8">
      <c r="A8" s="7" t="str">
        <f>CONCATENATE("G",RIGHT('Technik und Infrastruktur'!A8,LEN('Technik und Infrastruktur'!A8) - 1))</f>
        <v>G7</v>
      </c>
      <c r="B8" s="4" t="s">
        <v>117</v>
      </c>
      <c r="C8" s="5" t="s">
        <v>118</v>
      </c>
      <c r="D8" s="6"/>
      <c r="E8" s="3" t="s">
        <v>119</v>
      </c>
      <c r="F8" s="4" t="s">
        <v>117</v>
      </c>
      <c r="G8" s="5" t="s">
        <v>118</v>
      </c>
      <c r="H8" s="6"/>
      <c r="I8" s="3" t="str">
        <f t="shared" si="1"/>
        <v>I7</v>
      </c>
      <c r="J8" s="4" t="s">
        <v>120</v>
      </c>
      <c r="K8" s="4" t="s">
        <v>121</v>
      </c>
      <c r="L8" s="6"/>
    </row>
    <row r="9">
      <c r="A9" s="7" t="str">
        <f>CONCATENATE("G",RIGHT('Technik und Infrastruktur'!A9,LEN('Technik und Infrastruktur'!A9) - 1))</f>
        <v>G8</v>
      </c>
      <c r="B9" s="4" t="s">
        <v>108</v>
      </c>
      <c r="C9" s="5" t="s">
        <v>122</v>
      </c>
      <c r="D9" s="6"/>
      <c r="E9" s="3" t="s">
        <v>123</v>
      </c>
      <c r="F9" s="8"/>
      <c r="G9" s="6"/>
      <c r="H9" s="6"/>
      <c r="I9" s="3" t="str">
        <f t="shared" si="1"/>
        <v>I8</v>
      </c>
      <c r="J9" s="4" t="s">
        <v>108</v>
      </c>
      <c r="K9" s="4" t="s">
        <v>122</v>
      </c>
      <c r="L9"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38.25"/>
    <col customWidth="1" min="3" max="3" width="36.5"/>
    <col customWidth="1" min="4" max="4" width="31.38"/>
    <col customWidth="1" min="5" max="5" width="7.0"/>
    <col customWidth="1" min="6" max="6" width="37.38"/>
    <col customWidth="1" min="7" max="7" width="33.88"/>
    <col customWidth="1" min="8" max="8" width="28.38"/>
    <col customWidth="1" min="9" max="9" width="7.0"/>
    <col customWidth="1" min="10" max="10" width="35.25"/>
    <col customWidth="1" min="11" max="11" width="34.75"/>
    <col customWidth="1" min="12" max="12" width="28.5"/>
  </cols>
  <sheetData>
    <row r="1">
      <c r="A1" s="1" t="s">
        <v>0</v>
      </c>
      <c r="B1" s="1" t="s">
        <v>1</v>
      </c>
      <c r="C1" s="2" t="s">
        <v>2</v>
      </c>
      <c r="D1" s="1" t="s">
        <v>3</v>
      </c>
      <c r="E1" s="1" t="s">
        <v>0</v>
      </c>
      <c r="F1" s="1" t="s">
        <v>4</v>
      </c>
      <c r="G1" s="2" t="s">
        <v>2</v>
      </c>
      <c r="H1" s="1" t="s">
        <v>3</v>
      </c>
      <c r="I1" s="1" t="s">
        <v>0</v>
      </c>
      <c r="J1" s="1" t="s">
        <v>5</v>
      </c>
      <c r="K1" s="2" t="s">
        <v>2</v>
      </c>
      <c r="L1" s="1" t="s">
        <v>3</v>
      </c>
    </row>
    <row r="2">
      <c r="A2" s="3" t="str">
        <f>CONCATENATE("J",RIGHT('Institutionelle und gesellschaf'!E2,LEN('Institutionelle und gesellschaf'!E2) - 1))</f>
        <v>J1</v>
      </c>
      <c r="B2" s="4" t="s">
        <v>124</v>
      </c>
      <c r="C2" s="5" t="s">
        <v>125</v>
      </c>
      <c r="D2" s="6"/>
      <c r="E2" s="3" t="s">
        <v>126</v>
      </c>
      <c r="F2" s="4" t="s">
        <v>127</v>
      </c>
      <c r="G2" s="4" t="s">
        <v>128</v>
      </c>
      <c r="H2" s="8"/>
      <c r="I2" s="3" t="s">
        <v>129</v>
      </c>
      <c r="J2" s="4" t="s">
        <v>127</v>
      </c>
      <c r="K2" s="4" t="s">
        <v>128</v>
      </c>
      <c r="L2" s="6"/>
    </row>
    <row r="3">
      <c r="A3" s="3" t="str">
        <f>CONCATENATE("J",RIGHT('Institutionelle und gesellschaf'!E3,LEN('Institutionelle und gesellschaf'!E3) - 1))</f>
        <v>J2</v>
      </c>
      <c r="B3" s="4" t="s">
        <v>130</v>
      </c>
      <c r="C3" s="5" t="s">
        <v>131</v>
      </c>
      <c r="D3" s="6"/>
      <c r="E3" s="3" t="s">
        <v>132</v>
      </c>
      <c r="F3" s="4" t="s">
        <v>133</v>
      </c>
      <c r="G3" s="4" t="s">
        <v>134</v>
      </c>
      <c r="H3" s="8"/>
      <c r="I3" s="3" t="s">
        <v>135</v>
      </c>
      <c r="J3" s="4" t="s">
        <v>133</v>
      </c>
      <c r="K3" s="4" t="s">
        <v>134</v>
      </c>
      <c r="L3" s="6"/>
    </row>
    <row r="4">
      <c r="A4" s="7" t="str">
        <f>CONCATENATE("J",RIGHT('Institutionelle und gesellschaf'!E4,LEN('Institutionelle und gesellschaf'!E4) - 1))</f>
        <v>J3</v>
      </c>
      <c r="B4" s="4" t="s">
        <v>133</v>
      </c>
      <c r="C4" s="5" t="s">
        <v>134</v>
      </c>
      <c r="D4" s="6"/>
      <c r="E4" s="3" t="s">
        <v>136</v>
      </c>
      <c r="F4" s="4" t="s">
        <v>124</v>
      </c>
      <c r="G4" s="4" t="s">
        <v>125</v>
      </c>
      <c r="H4" s="8"/>
      <c r="I4" s="3" t="s">
        <v>137</v>
      </c>
      <c r="J4" s="4" t="s">
        <v>124</v>
      </c>
      <c r="K4" s="4" t="s">
        <v>125</v>
      </c>
      <c r="L4" s="6"/>
    </row>
    <row r="5">
      <c r="A5" s="7" t="str">
        <f>CONCATENATE("J",RIGHT('Institutionelle und gesellschaf'!E5,LEN('Institutionelle und gesellschaf'!E5) - 1))</f>
        <v>J4</v>
      </c>
      <c r="B5" s="4"/>
      <c r="C5" s="6"/>
      <c r="D5" s="6"/>
      <c r="E5" s="3" t="s">
        <v>138</v>
      </c>
      <c r="F5" s="4" t="s">
        <v>130</v>
      </c>
      <c r="G5" s="4" t="s">
        <v>131</v>
      </c>
      <c r="H5" s="8"/>
      <c r="I5" s="3" t="s">
        <v>139</v>
      </c>
      <c r="J5" s="8"/>
      <c r="K5" s="8"/>
      <c r="L5" s="6"/>
    </row>
    <row r="6">
      <c r="A6" s="7" t="str">
        <f>CONCATENATE("J",RIGHT('Institutionelle und gesellschaf'!E6,LEN('Institutionelle und gesellschaf'!E6) - 1))</f>
        <v>J5</v>
      </c>
      <c r="B6" s="4" t="s">
        <v>127</v>
      </c>
      <c r="C6" s="5" t="s">
        <v>128</v>
      </c>
      <c r="D6" s="6"/>
      <c r="E6" s="3" t="s">
        <v>140</v>
      </c>
      <c r="F6" s="4" t="s">
        <v>141</v>
      </c>
      <c r="G6" s="4" t="s">
        <v>142</v>
      </c>
      <c r="H6" s="8"/>
      <c r="I6" s="3" t="s">
        <v>143</v>
      </c>
      <c r="J6" s="4" t="s">
        <v>141</v>
      </c>
      <c r="K6" s="4" t="s">
        <v>144</v>
      </c>
      <c r="L6" s="6"/>
    </row>
    <row r="7">
      <c r="A7" s="7" t="str">
        <f>CONCATENATE("J",RIGHT('Institutionelle und gesellschaf'!E7,LEN('Institutionelle und gesellschaf'!E7) - 1))</f>
        <v>J6</v>
      </c>
      <c r="B7" s="4" t="s">
        <v>141</v>
      </c>
      <c r="C7" s="5" t="s">
        <v>142</v>
      </c>
      <c r="D7" s="6"/>
      <c r="E7" s="3" t="s">
        <v>145</v>
      </c>
      <c r="F7" s="4" t="s">
        <v>146</v>
      </c>
      <c r="G7" s="4" t="s">
        <v>147</v>
      </c>
      <c r="H7" s="8"/>
      <c r="I7" s="3" t="s">
        <v>148</v>
      </c>
      <c r="J7" s="4" t="s">
        <v>149</v>
      </c>
      <c r="K7" s="4" t="s">
        <v>147</v>
      </c>
      <c r="L7" s="6"/>
    </row>
    <row r="8">
      <c r="A8" s="7" t="str">
        <f>CONCATENATE("J",RIGHT('Institutionelle und gesellschaf'!E8,LEN('Institutionelle und gesellschaf'!E8) - 1))</f>
        <v>J7</v>
      </c>
      <c r="B8" s="4" t="s">
        <v>146</v>
      </c>
      <c r="C8" s="5" t="s">
        <v>147</v>
      </c>
      <c r="D8" s="6"/>
      <c r="E8" s="3" t="s">
        <v>150</v>
      </c>
      <c r="F8" s="8"/>
      <c r="G8" s="8"/>
      <c r="H8" s="8"/>
      <c r="I8" s="3" t="s">
        <v>151</v>
      </c>
      <c r="J8" s="8"/>
      <c r="K8" s="8"/>
      <c r="L8" s="6"/>
    </row>
    <row r="9">
      <c r="A9" s="7" t="str">
        <f>CONCATENATE("J",RIGHT('Institutionelle und gesellschaf'!E9,LEN('Institutionelle und gesellschaf'!E9) - 1))</f>
        <v>J8</v>
      </c>
      <c r="B9" s="4" t="s">
        <v>152</v>
      </c>
      <c r="C9" s="5" t="s">
        <v>153</v>
      </c>
      <c r="D9" s="6"/>
      <c r="E9" s="3" t="s">
        <v>154</v>
      </c>
      <c r="F9" s="8"/>
      <c r="G9" s="8"/>
      <c r="H9" s="8"/>
      <c r="I9" s="3" t="s">
        <v>155</v>
      </c>
      <c r="J9" s="8"/>
      <c r="K9" s="8"/>
      <c r="L9"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38.25"/>
    <col customWidth="1" min="3" max="3" width="36.5"/>
    <col customWidth="1" min="4" max="4" width="31.38"/>
    <col customWidth="1" min="5" max="5" width="7.0"/>
    <col customWidth="1" min="6" max="6" width="37.38"/>
    <col customWidth="1" min="7" max="7" width="33.88"/>
    <col customWidth="1" min="8" max="8" width="28.38"/>
    <col customWidth="1" min="9" max="9" width="7.0"/>
    <col customWidth="1" min="10" max="10" width="35.25"/>
    <col customWidth="1" min="11" max="11" width="34.75"/>
    <col customWidth="1" min="12" max="12" width="28.5"/>
  </cols>
  <sheetData>
    <row r="1">
      <c r="A1" s="1" t="s">
        <v>0</v>
      </c>
      <c r="B1" s="1" t="s">
        <v>1</v>
      </c>
      <c r="C1" s="2" t="s">
        <v>2</v>
      </c>
      <c r="D1" s="1" t="s">
        <v>3</v>
      </c>
      <c r="E1" s="1" t="s">
        <v>0</v>
      </c>
      <c r="F1" s="1" t="s">
        <v>4</v>
      </c>
      <c r="G1" s="2" t="s">
        <v>2</v>
      </c>
      <c r="H1" s="1" t="s">
        <v>3</v>
      </c>
      <c r="I1" s="1" t="s">
        <v>0</v>
      </c>
      <c r="J1" s="1" t="s">
        <v>5</v>
      </c>
      <c r="K1" s="2" t="s">
        <v>2</v>
      </c>
      <c r="L1" s="1" t="s">
        <v>3</v>
      </c>
    </row>
    <row r="2">
      <c r="A2" s="3" t="s">
        <v>156</v>
      </c>
      <c r="B2" s="4" t="s">
        <v>157</v>
      </c>
      <c r="C2" s="8"/>
      <c r="D2" s="6"/>
      <c r="E2" s="3" t="s">
        <v>158</v>
      </c>
      <c r="F2" s="4" t="s">
        <v>157</v>
      </c>
      <c r="G2" s="8"/>
      <c r="H2" s="8"/>
      <c r="I2" s="3" t="str">
        <f t="shared" ref="I2:I9" si="1">CONCATENATE("O",RIGHT(A2,LEN(A2) - 1))</f>
        <v>O1</v>
      </c>
      <c r="J2" s="4" t="s">
        <v>157</v>
      </c>
      <c r="K2" s="8"/>
      <c r="L2" s="6"/>
    </row>
    <row r="3">
      <c r="A3" s="3" t="s">
        <v>159</v>
      </c>
      <c r="B3" s="4" t="s">
        <v>160</v>
      </c>
      <c r="C3" s="8"/>
      <c r="D3" s="6"/>
      <c r="E3" s="3" t="s">
        <v>161</v>
      </c>
      <c r="F3" s="4" t="s">
        <v>160</v>
      </c>
      <c r="G3" s="8"/>
      <c r="H3" s="8"/>
      <c r="I3" s="3" t="str">
        <f t="shared" si="1"/>
        <v>O2</v>
      </c>
      <c r="J3" s="4" t="s">
        <v>162</v>
      </c>
      <c r="K3" s="8"/>
      <c r="L3" s="6"/>
    </row>
    <row r="4">
      <c r="A4" s="3" t="s">
        <v>163</v>
      </c>
      <c r="B4" s="4" t="s">
        <v>164</v>
      </c>
      <c r="C4" s="8"/>
      <c r="D4" s="6"/>
      <c r="E4" s="3" t="s">
        <v>165</v>
      </c>
      <c r="F4" s="4" t="s">
        <v>166</v>
      </c>
      <c r="G4" s="8"/>
      <c r="H4" s="8"/>
      <c r="I4" s="3" t="str">
        <f t="shared" si="1"/>
        <v>O3</v>
      </c>
      <c r="J4" s="4" t="s">
        <v>167</v>
      </c>
      <c r="K4" s="8"/>
      <c r="L4" s="6"/>
    </row>
    <row r="5">
      <c r="A5" s="3" t="s">
        <v>168</v>
      </c>
      <c r="B5" s="4" t="s">
        <v>166</v>
      </c>
      <c r="C5" s="8"/>
      <c r="D5" s="6"/>
      <c r="E5" s="3" t="s">
        <v>169</v>
      </c>
      <c r="F5" s="8"/>
      <c r="G5" s="8"/>
      <c r="H5" s="8"/>
      <c r="I5" s="7" t="str">
        <f t="shared" si="1"/>
        <v>O4</v>
      </c>
      <c r="J5" s="4" t="s">
        <v>170</v>
      </c>
      <c r="K5" s="8"/>
      <c r="L5" s="6"/>
    </row>
    <row r="6">
      <c r="A6" s="3" t="s">
        <v>171</v>
      </c>
      <c r="B6" s="4" t="s">
        <v>172</v>
      </c>
      <c r="C6" s="8"/>
      <c r="D6" s="6"/>
      <c r="E6" s="3" t="s">
        <v>173</v>
      </c>
      <c r="F6" s="4" t="s">
        <v>172</v>
      </c>
      <c r="G6" s="8"/>
      <c r="H6" s="8"/>
      <c r="I6" s="7" t="str">
        <f t="shared" si="1"/>
        <v>O5</v>
      </c>
      <c r="J6" s="4" t="s">
        <v>174</v>
      </c>
      <c r="K6" s="8"/>
      <c r="L6" s="6"/>
    </row>
    <row r="7">
      <c r="A7" s="3" t="s">
        <v>175</v>
      </c>
      <c r="B7" s="4" t="s">
        <v>176</v>
      </c>
      <c r="C7" s="8"/>
      <c r="D7" s="6"/>
      <c r="E7" s="3" t="s">
        <v>177</v>
      </c>
      <c r="F7" s="4" t="s">
        <v>178</v>
      </c>
      <c r="G7" s="8"/>
      <c r="H7" s="8"/>
      <c r="I7" s="7" t="str">
        <f t="shared" si="1"/>
        <v>O6</v>
      </c>
      <c r="J7" s="9" t="s">
        <v>179</v>
      </c>
      <c r="K7" s="8"/>
      <c r="L7" s="6"/>
    </row>
    <row r="8">
      <c r="A8" s="3" t="s">
        <v>180</v>
      </c>
      <c r="B8" s="4" t="s">
        <v>170</v>
      </c>
      <c r="C8" s="8"/>
      <c r="D8" s="6"/>
      <c r="E8" s="3" t="s">
        <v>181</v>
      </c>
      <c r="F8" s="4" t="s">
        <v>182</v>
      </c>
      <c r="G8" s="4" t="s">
        <v>183</v>
      </c>
      <c r="H8" s="8"/>
      <c r="I8" s="7" t="str">
        <f t="shared" si="1"/>
        <v>O7</v>
      </c>
      <c r="J8" s="4" t="s">
        <v>184</v>
      </c>
      <c r="K8" s="4" t="s">
        <v>183</v>
      </c>
      <c r="L8" s="6"/>
    </row>
    <row r="9">
      <c r="A9" s="3" t="s">
        <v>185</v>
      </c>
      <c r="B9" s="4" t="s">
        <v>182</v>
      </c>
      <c r="C9" s="4" t="s">
        <v>183</v>
      </c>
      <c r="D9" s="6"/>
      <c r="E9" s="3" t="s">
        <v>186</v>
      </c>
      <c r="F9" s="4" t="s">
        <v>187</v>
      </c>
      <c r="G9" s="8"/>
      <c r="H9" s="8"/>
      <c r="I9" s="7" t="str">
        <f t="shared" si="1"/>
        <v>O8</v>
      </c>
      <c r="J9" s="4" t="s">
        <v>188</v>
      </c>
      <c r="K9" s="8"/>
      <c r="L9"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38.25"/>
    <col customWidth="1" min="3" max="3" width="36.5"/>
    <col customWidth="1" min="4" max="4" width="31.38"/>
    <col customWidth="1" min="5" max="5" width="7.0"/>
    <col customWidth="1" min="6" max="6" width="37.38"/>
    <col customWidth="1" min="7" max="7" width="33.88"/>
    <col customWidth="1" min="8" max="8" width="28.38"/>
    <col customWidth="1" min="9" max="9" width="7.0"/>
    <col customWidth="1" min="10" max="10" width="35.25"/>
    <col customWidth="1" min="11" max="11" width="34.75"/>
    <col customWidth="1" min="12" max="12" width="28.5"/>
  </cols>
  <sheetData>
    <row r="1">
      <c r="A1" s="1" t="s">
        <v>0</v>
      </c>
      <c r="B1" s="1" t="s">
        <v>1</v>
      </c>
      <c r="C1" s="2" t="s">
        <v>2</v>
      </c>
      <c r="D1" s="1" t="s">
        <v>3</v>
      </c>
      <c r="E1" s="1" t="s">
        <v>0</v>
      </c>
      <c r="F1" s="1" t="s">
        <v>4</v>
      </c>
      <c r="G1" s="2" t="s">
        <v>2</v>
      </c>
      <c r="H1" s="1" t="s">
        <v>3</v>
      </c>
      <c r="I1" s="1" t="s">
        <v>0</v>
      </c>
      <c r="J1" s="1" t="s">
        <v>5</v>
      </c>
      <c r="K1" s="2" t="s">
        <v>2</v>
      </c>
      <c r="L1" s="1" t="s">
        <v>3</v>
      </c>
    </row>
    <row r="2">
      <c r="A2" s="3" t="s">
        <v>189</v>
      </c>
      <c r="B2" s="4" t="s">
        <v>190</v>
      </c>
      <c r="C2" s="4" t="s">
        <v>191</v>
      </c>
      <c r="D2" s="8"/>
      <c r="E2" s="3" t="str">
        <f t="shared" ref="E2:E9" si="1">CONCATENATE("Q",RIGHT(A2,LEN(A2) - 1))</f>
        <v>Q1</v>
      </c>
      <c r="F2" s="10" t="s">
        <v>192</v>
      </c>
      <c r="G2" s="11" t="s">
        <v>193</v>
      </c>
      <c r="H2" s="8"/>
      <c r="I2" s="3" t="str">
        <f t="shared" ref="I2:I9" si="2">CONCATENATE("R",RIGHT(A2,LEN(A2) - 1))</f>
        <v>R1</v>
      </c>
      <c r="J2" s="4" t="s">
        <v>194</v>
      </c>
      <c r="K2" s="4" t="s">
        <v>195</v>
      </c>
      <c r="L2" s="6"/>
    </row>
    <row r="3">
      <c r="A3" s="3" t="s">
        <v>196</v>
      </c>
      <c r="B3" s="4" t="s">
        <v>197</v>
      </c>
      <c r="C3" s="4" t="s">
        <v>198</v>
      </c>
      <c r="D3" s="8"/>
      <c r="E3" s="3" t="str">
        <f t="shared" si="1"/>
        <v>Q2</v>
      </c>
      <c r="F3" s="12" t="s">
        <v>199</v>
      </c>
      <c r="G3" s="4" t="s">
        <v>195</v>
      </c>
      <c r="H3" s="8"/>
      <c r="I3" s="3" t="str">
        <f t="shared" si="2"/>
        <v>R2</v>
      </c>
      <c r="J3" s="13" t="s">
        <v>197</v>
      </c>
      <c r="K3" s="4" t="s">
        <v>198</v>
      </c>
      <c r="L3" s="6"/>
    </row>
    <row r="4">
      <c r="A4" s="3" t="s">
        <v>200</v>
      </c>
      <c r="B4" s="4" t="s">
        <v>201</v>
      </c>
      <c r="C4" s="4" t="s">
        <v>202</v>
      </c>
      <c r="D4" s="8"/>
      <c r="E4" s="3" t="str">
        <f t="shared" si="1"/>
        <v>Q3</v>
      </c>
      <c r="F4" s="13" t="s">
        <v>197</v>
      </c>
      <c r="G4" s="4" t="s">
        <v>198</v>
      </c>
      <c r="H4" s="8"/>
      <c r="I4" s="3" t="str">
        <f t="shared" si="2"/>
        <v>R3</v>
      </c>
      <c r="J4" s="4" t="s">
        <v>203</v>
      </c>
      <c r="K4" s="14" t="s">
        <v>204</v>
      </c>
      <c r="L4" s="6"/>
    </row>
    <row r="5">
      <c r="A5" s="3" t="s">
        <v>205</v>
      </c>
      <c r="B5" s="4" t="s">
        <v>199</v>
      </c>
      <c r="C5" s="4" t="s">
        <v>206</v>
      </c>
      <c r="D5" s="8"/>
      <c r="E5" s="3" t="str">
        <f t="shared" si="1"/>
        <v>Q4</v>
      </c>
      <c r="F5" s="4" t="s">
        <v>190</v>
      </c>
      <c r="G5" s="4" t="s">
        <v>207</v>
      </c>
      <c r="H5" s="8"/>
      <c r="I5" s="7" t="str">
        <f t="shared" si="2"/>
        <v>R4</v>
      </c>
      <c r="J5" s="4" t="s">
        <v>208</v>
      </c>
      <c r="K5" s="8"/>
      <c r="L5" s="6"/>
    </row>
    <row r="6">
      <c r="A6" s="3" t="s">
        <v>209</v>
      </c>
      <c r="B6" s="4" t="s">
        <v>210</v>
      </c>
      <c r="C6" s="4" t="s">
        <v>211</v>
      </c>
      <c r="D6" s="8"/>
      <c r="E6" s="3" t="str">
        <f t="shared" si="1"/>
        <v>Q5</v>
      </c>
      <c r="F6" s="4" t="s">
        <v>201</v>
      </c>
      <c r="G6" s="4" t="s">
        <v>212</v>
      </c>
      <c r="H6" s="8"/>
      <c r="I6" s="7" t="str">
        <f t="shared" si="2"/>
        <v>R5</v>
      </c>
      <c r="J6" s="4" t="s">
        <v>210</v>
      </c>
      <c r="K6" s="4" t="s">
        <v>211</v>
      </c>
      <c r="L6" s="6"/>
    </row>
    <row r="7">
      <c r="A7" s="3" t="s">
        <v>213</v>
      </c>
      <c r="B7" s="4" t="s">
        <v>214</v>
      </c>
      <c r="C7" s="4" t="s">
        <v>215</v>
      </c>
      <c r="D7" s="8"/>
      <c r="E7" s="3" t="str">
        <f t="shared" si="1"/>
        <v>Q6</v>
      </c>
      <c r="F7" s="4" t="s">
        <v>216</v>
      </c>
      <c r="G7" s="4" t="s">
        <v>217</v>
      </c>
      <c r="H7" s="8"/>
      <c r="I7" s="7" t="str">
        <f t="shared" si="2"/>
        <v>R6</v>
      </c>
      <c r="J7" s="4" t="s">
        <v>218</v>
      </c>
      <c r="K7" s="4" t="s">
        <v>219</v>
      </c>
      <c r="L7" s="6"/>
    </row>
    <row r="8">
      <c r="A8" s="3" t="s">
        <v>220</v>
      </c>
      <c r="B8" s="4" t="s">
        <v>221</v>
      </c>
      <c r="C8" s="8"/>
      <c r="D8" s="8"/>
      <c r="E8" s="3" t="str">
        <f t="shared" si="1"/>
        <v>Q7</v>
      </c>
      <c r="F8" s="4" t="s">
        <v>222</v>
      </c>
      <c r="G8" s="4" t="s">
        <v>211</v>
      </c>
      <c r="H8" s="8"/>
      <c r="I8" s="7" t="str">
        <f t="shared" si="2"/>
        <v>R7</v>
      </c>
      <c r="J8" s="4" t="s">
        <v>214</v>
      </c>
      <c r="K8" s="4" t="s">
        <v>215</v>
      </c>
      <c r="L8" s="6"/>
    </row>
    <row r="9">
      <c r="A9" s="3" t="s">
        <v>223</v>
      </c>
      <c r="B9" s="11" t="s">
        <v>192</v>
      </c>
      <c r="C9" s="11" t="s">
        <v>193</v>
      </c>
      <c r="D9" s="8"/>
      <c r="E9" s="3" t="str">
        <f t="shared" si="1"/>
        <v>Q8</v>
      </c>
      <c r="F9" s="8"/>
      <c r="G9" s="8"/>
      <c r="H9" s="8"/>
      <c r="I9" s="7" t="str">
        <f t="shared" si="2"/>
        <v>R8</v>
      </c>
      <c r="J9" s="4" t="s">
        <v>216</v>
      </c>
      <c r="K9" s="4" t="s">
        <v>217</v>
      </c>
      <c r="L9" s="6"/>
    </row>
  </sheetData>
  <drawing r:id="rId1"/>
</worksheet>
</file>