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20ce29116c6517be/Studie Aerosolmessung _ 2020/Datenerhebung und Auswertung/Koordinaten Versuchsaufbau und Strömungsmapping/"/>
    </mc:Choice>
  </mc:AlternateContent>
  <xr:revisionPtr revIDLastSave="36" documentId="11_A9402928F097621ADA069B035E9875C0E21A153B" xr6:coauthVersionLast="47" xr6:coauthVersionMax="47" xr10:uidLastSave="{8FAE5C54-3094-400C-80B0-95A7BD841AC8}"/>
  <bookViews>
    <workbookView xWindow="2304" yWindow="2304" windowWidth="17280" windowHeight="9024" activeTab="1" xr2:uid="{00000000-000D-0000-FFFF-FFFF00000000}"/>
  </bookViews>
  <sheets>
    <sheet name="Qubus" sheetId="2" r:id="rId1"/>
    <sheet name="Aufbau" sheetId="1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  <c r="C4" i="2"/>
  <c r="C3" i="2"/>
  <c r="F4" i="1"/>
  <c r="F5" i="1"/>
  <c r="F6" i="1"/>
  <c r="F7" i="1"/>
  <c r="F8" i="1"/>
  <c r="F9" i="1"/>
  <c r="F10" i="1"/>
  <c r="F11" i="1"/>
  <c r="F12" i="1"/>
  <c r="F13" i="1"/>
  <c r="F2" i="1"/>
  <c r="F3" i="1"/>
</calcChain>
</file>

<file path=xl/sharedStrings.xml><?xml version="1.0" encoding="utf-8"?>
<sst xmlns="http://schemas.openxmlformats.org/spreadsheetml/2006/main" count="37" uniqueCount="37">
  <si>
    <t>Objekt</t>
  </si>
  <si>
    <t>x</t>
  </si>
  <si>
    <t>y</t>
  </si>
  <si>
    <t>z</t>
  </si>
  <si>
    <t>Hocker</t>
  </si>
  <si>
    <t>Monitor</t>
  </si>
  <si>
    <t>AS50</t>
  </si>
  <si>
    <t>Mikrofon</t>
  </si>
  <si>
    <t>Luftreiniger</t>
  </si>
  <si>
    <t>Ventilator</t>
  </si>
  <si>
    <t>AS150</t>
  </si>
  <si>
    <t>Anemometer</t>
  </si>
  <si>
    <t>Thermohygrometer</t>
  </si>
  <si>
    <t>AS300</t>
  </si>
  <si>
    <t>Kabelöffnung Front</t>
  </si>
  <si>
    <t>Kabelöffnung Rückseite</t>
  </si>
  <si>
    <t>Hocker= (55,100,63)</t>
  </si>
  <si>
    <t>Monitor= (135,55,135)</t>
  </si>
  <si>
    <t>AS50= (120,105,115)</t>
  </si>
  <si>
    <t>Mikrofon= (98,140,120)</t>
  </si>
  <si>
    <t>Luftreiniger= (127,117,47)</t>
  </si>
  <si>
    <t>Ventilator= (126,173,83)</t>
  </si>
  <si>
    <t>AS150= (200,105,85)</t>
  </si>
  <si>
    <t>Anemometer= (210,138,100)</t>
  </si>
  <si>
    <t>Thermohygrometer= (220,90,88)</t>
  </si>
  <si>
    <t>AS300= (350,105,85)</t>
  </si>
  <si>
    <t>Kabelöffnung_Front= (275,0,5)</t>
  </si>
  <si>
    <t>Kabelöffnung_Rückseite= (206,200,5)</t>
  </si>
  <si>
    <t>https://www.geogebra.org/3d</t>
  </si>
  <si>
    <t>Höhe</t>
  </si>
  <si>
    <t>Einheit in m</t>
  </si>
  <si>
    <t>Zuschlag für die Stangenbreite (25 mm)</t>
  </si>
  <si>
    <t>Breite</t>
  </si>
  <si>
    <t>Tiefe</t>
  </si>
  <si>
    <t>Abzug für Beinfreiheithöhe</t>
  </si>
  <si>
    <t>Abzug für Beinfreihtiefe</t>
  </si>
  <si>
    <t>Abzug für Beinfreiheitbreite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</si>
</sst>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Ansicht</a:t>
            </a:r>
            <a:r>
              <a:rPr lang="de-DE" baseline="0"/>
              <a:t> von oben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Aufbau!$B$2:$B$13</c:f>
              <c:numCache>
                <c:formatCode>General</c:formatCode>
                <c:ptCount val="12"/>
                <c:pt idx="0">
                  <c:v>-50</c:v>
                </c:pt>
                <c:pt idx="1">
                  <c:v>-135</c:v>
                </c:pt>
                <c:pt idx="2">
                  <c:v>-120</c:v>
                </c:pt>
                <c:pt idx="3">
                  <c:v>-98</c:v>
                </c:pt>
                <c:pt idx="4">
                  <c:v>-127</c:v>
                </c:pt>
                <c:pt idx="5">
                  <c:v>-126</c:v>
                </c:pt>
                <c:pt idx="6">
                  <c:v>-200</c:v>
                </c:pt>
                <c:pt idx="7">
                  <c:v>-210</c:v>
                </c:pt>
                <c:pt idx="8">
                  <c:v>-220</c:v>
                </c:pt>
                <c:pt idx="9">
                  <c:v>-350</c:v>
                </c:pt>
                <c:pt idx="10">
                  <c:v>-275</c:v>
                </c:pt>
                <c:pt idx="11">
                  <c:v>-206</c:v>
                </c:pt>
              </c:numCache>
            </c:numRef>
          </c:xVal>
          <c:yVal>
            <c:numRef>
              <c:f>Aufbau!$D$2:$D$13</c:f>
              <c:numCache>
                <c:formatCode>General</c:formatCode>
                <c:ptCount val="12"/>
                <c:pt idx="0">
                  <c:v>100</c:v>
                </c:pt>
                <c:pt idx="1">
                  <c:v>55</c:v>
                </c:pt>
                <c:pt idx="2">
                  <c:v>105</c:v>
                </c:pt>
                <c:pt idx="3">
                  <c:v>140</c:v>
                </c:pt>
                <c:pt idx="4">
                  <c:v>117</c:v>
                </c:pt>
                <c:pt idx="5">
                  <c:v>173</c:v>
                </c:pt>
                <c:pt idx="6">
                  <c:v>105</c:v>
                </c:pt>
                <c:pt idx="7">
                  <c:v>138</c:v>
                </c:pt>
                <c:pt idx="8">
                  <c:v>90</c:v>
                </c:pt>
                <c:pt idx="9">
                  <c:v>105</c:v>
                </c:pt>
                <c:pt idx="10">
                  <c:v>0</c:v>
                </c:pt>
                <c:pt idx="1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E2-492F-85D8-2CC54E9F9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07832"/>
        <c:axId val="190409400"/>
      </c:scatterChart>
      <c:valAx>
        <c:axId val="190407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0409400"/>
        <c:crosses val="autoZero"/>
        <c:crossBetween val="midCat"/>
      </c:valAx>
      <c:valAx>
        <c:axId val="190409400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0407832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Ansicht von vorne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Aufbau!$B$2:$B$13</c:f>
              <c:numCache>
                <c:formatCode>General</c:formatCode>
                <c:ptCount val="12"/>
                <c:pt idx="0">
                  <c:v>-50</c:v>
                </c:pt>
                <c:pt idx="1">
                  <c:v>-135</c:v>
                </c:pt>
                <c:pt idx="2">
                  <c:v>-120</c:v>
                </c:pt>
                <c:pt idx="3">
                  <c:v>-98</c:v>
                </c:pt>
                <c:pt idx="4">
                  <c:v>-127</c:v>
                </c:pt>
                <c:pt idx="5">
                  <c:v>-126</c:v>
                </c:pt>
                <c:pt idx="6">
                  <c:v>-200</c:v>
                </c:pt>
                <c:pt idx="7">
                  <c:v>-210</c:v>
                </c:pt>
                <c:pt idx="8">
                  <c:v>-220</c:v>
                </c:pt>
                <c:pt idx="9">
                  <c:v>-350</c:v>
                </c:pt>
                <c:pt idx="10">
                  <c:v>-275</c:v>
                </c:pt>
                <c:pt idx="11">
                  <c:v>-206</c:v>
                </c:pt>
              </c:numCache>
            </c:numRef>
          </c:xVal>
          <c:yVal>
            <c:numRef>
              <c:f>Aufbau!$C$2:$C$13</c:f>
              <c:numCache>
                <c:formatCode>General</c:formatCode>
                <c:ptCount val="12"/>
                <c:pt idx="0">
                  <c:v>63</c:v>
                </c:pt>
                <c:pt idx="1">
                  <c:v>135</c:v>
                </c:pt>
                <c:pt idx="2">
                  <c:v>115</c:v>
                </c:pt>
                <c:pt idx="3">
                  <c:v>120</c:v>
                </c:pt>
                <c:pt idx="4">
                  <c:v>47</c:v>
                </c:pt>
                <c:pt idx="5">
                  <c:v>83</c:v>
                </c:pt>
                <c:pt idx="6">
                  <c:v>85</c:v>
                </c:pt>
                <c:pt idx="7">
                  <c:v>100</c:v>
                </c:pt>
                <c:pt idx="8">
                  <c:v>88</c:v>
                </c:pt>
                <c:pt idx="9">
                  <c:v>85</c:v>
                </c:pt>
                <c:pt idx="10">
                  <c:v>5</c:v>
                </c:pt>
                <c:pt idx="1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65-42E0-A731-EC6630B4A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126816"/>
        <c:axId val="440108592"/>
      </c:scatterChart>
      <c:valAx>
        <c:axId val="61812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0108592"/>
        <c:crosses val="autoZero"/>
        <c:crossBetween val="midCat"/>
      </c:valAx>
      <c:valAx>
        <c:axId val="44010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812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205154</xdr:colOff>
      <xdr:row>14</xdr:row>
      <xdr:rowOff>38833</xdr:rowOff>
    </xdr:from>
    <xdr:to>
      <xdr:col>5</xdr:col>
      <xdr:colOff>241789</xdr:colOff>
      <xdr:row>28</xdr:row>
      <xdr:rowOff>115033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732692</xdr:colOff>
      <xdr:row>13</xdr:row>
      <xdr:rowOff>170717</xdr:rowOff>
    </xdr:from>
    <xdr:to>
      <xdr:col>10</xdr:col>
      <xdr:colOff>14653</xdr:colOff>
      <xdr:row>28</xdr:row>
      <xdr:rowOff>56417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ogebra.org/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D5C9-E59F-498B-9F8E-F6AA0D13962B}">
  <dimension ref="A1:C7"/>
  <sheetViews>
    <sheetView workbookViewId="0">
      <selection activeCell="A7" sqref="A7"/>
    </sheetView>
  </sheetViews>
  <sheetFormatPr baseColWidth="10" defaultRowHeight="14.4" x14ac:dyDescent="0.3"/>
  <cols>
    <col min="1" max="1" width="22.77734375" bestFit="1" customWidth="1"/>
    <col min="3" max="3" width="32.77734375" bestFit="1" customWidth="1"/>
  </cols>
  <sheetData>
    <row r="1" spans="1:3" x14ac:dyDescent="0.3">
      <c r="B1" t="s">
        <v>30</v>
      </c>
      <c r="C1" t="s">
        <v>31</v>
      </c>
    </row>
    <row r="2" spans="1:3" x14ac:dyDescent="0.3">
      <c r="A2" t="s">
        <v>29</v>
      </c>
      <c r="B2">
        <v>2</v>
      </c>
      <c r="C2">
        <v>0.05</v>
      </c>
    </row>
    <row r="3" spans="1:3" x14ac:dyDescent="0.3">
      <c r="A3" t="s">
        <v>32</v>
      </c>
      <c r="B3">
        <v>5</v>
      </c>
      <c r="C3">
        <f>3*0.025</f>
        <v>7.5000000000000011E-2</v>
      </c>
    </row>
    <row r="4" spans="1:3" x14ac:dyDescent="0.3">
      <c r="A4" t="s">
        <v>33</v>
      </c>
      <c r="B4">
        <v>2</v>
      </c>
      <c r="C4">
        <f>2*0.025</f>
        <v>0.05</v>
      </c>
    </row>
    <row r="5" spans="1:3" x14ac:dyDescent="0.3">
      <c r="A5" t="s">
        <v>34</v>
      </c>
      <c r="B5">
        <v>-0.7</v>
      </c>
      <c r="C5">
        <v>0.05</v>
      </c>
    </row>
    <row r="6" spans="1:3" x14ac:dyDescent="0.3">
      <c r="A6" t="s">
        <v>36</v>
      </c>
      <c r="B6">
        <v>-1</v>
      </c>
      <c r="C6">
        <v>0</v>
      </c>
    </row>
    <row r="7" spans="1:3" x14ac:dyDescent="0.3">
      <c r="A7" t="s">
        <v>35</v>
      </c>
      <c r="B7">
        <v>-2</v>
      </c>
      <c r="C7">
        <f>2*0.025</f>
        <v>0.05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30" zoomScaleNormal="130" workbookViewId="0">
      <selection activeCell="F2" sqref="F2"/>
    </sheetView>
  </sheetViews>
  <sheetFormatPr baseColWidth="10" defaultRowHeight="14.4" x14ac:dyDescent="0.3"/>
  <cols>
    <col min="1" max="1" width="22.33203125" bestFit="1" customWidth="1"/>
    <col min="6" max="6" width="33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H1" s="1" t="s">
        <v>28</v>
      </c>
    </row>
    <row r="2" spans="1:8" x14ac:dyDescent="0.3">
      <c r="A2" t="s">
        <v>4</v>
      </c>
      <c r="B2">
        <v>-50</v>
      </c>
      <c r="C2">
        <v>63</v>
      </c>
      <c r="D2">
        <v>100</v>
      </c>
      <c r="F2" t="str">
        <f>A2&amp;"= ("&amp;B2&amp;","&amp;D2&amp;","&amp;C2&amp;")"</f>
        <v>Hocker= (-50,100,63)</v>
      </c>
      <c r="H2" t="s">
        <v>16</v>
      </c>
    </row>
    <row r="3" spans="1:8" x14ac:dyDescent="0.3">
      <c r="A3" t="s">
        <v>5</v>
      </c>
      <c r="B3">
        <v>-135</v>
      </c>
      <c r="C3">
        <v>135</v>
      </c>
      <c r="D3">
        <v>55</v>
      </c>
      <c r="F3" t="str">
        <f>A3&amp;"= ("&amp;B3&amp;","&amp;D3&amp;","&amp;C3&amp;")"</f>
        <v>Monitor= (-135,55,135)</v>
      </c>
      <c r="H3" t="s">
        <v>17</v>
      </c>
    </row>
    <row r="4" spans="1:8" x14ac:dyDescent="0.3">
      <c r="A4" t="s">
        <v>6</v>
      </c>
      <c r="B4">
        <v>-120</v>
      </c>
      <c r="C4">
        <v>115</v>
      </c>
      <c r="D4">
        <v>105</v>
      </c>
      <c r="F4" t="str">
        <f t="shared" ref="F4:F13" si="0">A4&amp;"= ("&amp;B4&amp;","&amp;D4&amp;","&amp;C4&amp;")"</f>
        <v>AS50= (-120,105,115)</v>
      </c>
      <c r="H4" t="s">
        <v>18</v>
      </c>
    </row>
    <row r="5" spans="1:8" x14ac:dyDescent="0.3">
      <c r="A5" t="s">
        <v>7</v>
      </c>
      <c r="B5">
        <v>-98</v>
      </c>
      <c r="C5">
        <v>120</v>
      </c>
      <c r="D5">
        <v>140</v>
      </c>
      <c r="F5" t="str">
        <f t="shared" si="0"/>
        <v>Mikrofon= (-98,140,120)</v>
      </c>
      <c r="H5" t="s">
        <v>19</v>
      </c>
    </row>
    <row r="6" spans="1:8" x14ac:dyDescent="0.3">
      <c r="A6" t="s">
        <v>8</v>
      </c>
      <c r="B6">
        <v>-127</v>
      </c>
      <c r="C6">
        <v>47</v>
      </c>
      <c r="D6">
        <v>117</v>
      </c>
      <c r="F6" t="str">
        <f t="shared" si="0"/>
        <v>Luftreiniger= (-127,117,47)</v>
      </c>
      <c r="H6" t="s">
        <v>20</v>
      </c>
    </row>
    <row r="7" spans="1:8" x14ac:dyDescent="0.3">
      <c r="A7" t="s">
        <v>9</v>
      </c>
      <c r="B7">
        <v>-126</v>
      </c>
      <c r="C7">
        <v>83</v>
      </c>
      <c r="D7">
        <v>173</v>
      </c>
      <c r="F7" t="str">
        <f t="shared" si="0"/>
        <v>Ventilator= (-126,173,83)</v>
      </c>
      <c r="H7" t="s">
        <v>21</v>
      </c>
    </row>
    <row r="8" spans="1:8" x14ac:dyDescent="0.3">
      <c r="A8" t="s">
        <v>10</v>
      </c>
      <c r="B8">
        <v>-200</v>
      </c>
      <c r="C8">
        <v>85</v>
      </c>
      <c r="D8">
        <v>105</v>
      </c>
      <c r="F8" t="str">
        <f t="shared" si="0"/>
        <v>AS150= (-200,105,85)</v>
      </c>
      <c r="H8" t="s">
        <v>22</v>
      </c>
    </row>
    <row r="9" spans="1:8" x14ac:dyDescent="0.3">
      <c r="A9" t="s">
        <v>11</v>
      </c>
      <c r="B9">
        <v>-210</v>
      </c>
      <c r="C9">
        <v>100</v>
      </c>
      <c r="D9">
        <v>138</v>
      </c>
      <c r="F9" t="str">
        <f t="shared" si="0"/>
        <v>Anemometer= (-210,138,100)</v>
      </c>
      <c r="H9" t="s">
        <v>23</v>
      </c>
    </row>
    <row r="10" spans="1:8" x14ac:dyDescent="0.3">
      <c r="A10" t="s">
        <v>12</v>
      </c>
      <c r="B10">
        <v>-220</v>
      </c>
      <c r="C10">
        <v>88</v>
      </c>
      <c r="D10">
        <v>90</v>
      </c>
      <c r="F10" t="str">
        <f t="shared" si="0"/>
        <v>Thermohygrometer= (-220,90,88)</v>
      </c>
      <c r="H10" t="s">
        <v>24</v>
      </c>
    </row>
    <row r="11" spans="1:8" x14ac:dyDescent="0.3">
      <c r="A11" t="s">
        <v>13</v>
      </c>
      <c r="B11">
        <v>-350</v>
      </c>
      <c r="C11">
        <v>85</v>
      </c>
      <c r="D11">
        <v>105</v>
      </c>
      <c r="F11" t="str">
        <f t="shared" si="0"/>
        <v>AS300= (-350,105,85)</v>
      </c>
      <c r="H11" t="s">
        <v>25</v>
      </c>
    </row>
    <row r="12" spans="1:8" x14ac:dyDescent="0.3">
      <c r="A12" t="s">
        <v>14</v>
      </c>
      <c r="B12">
        <v>-275</v>
      </c>
      <c r="C12">
        <v>5</v>
      </c>
      <c r="D12">
        <v>0</v>
      </c>
      <c r="F12" t="str">
        <f t="shared" si="0"/>
        <v>Kabelöffnung Front= (-275,0,5)</v>
      </c>
      <c r="H12" t="s">
        <v>26</v>
      </c>
    </row>
    <row r="13" spans="1:8" x14ac:dyDescent="0.3">
      <c r="A13" t="s">
        <v>15</v>
      </c>
      <c r="B13">
        <v>-206</v>
      </c>
      <c r="C13">
        <v>5</v>
      </c>
      <c r="D13">
        <v>200</v>
      </c>
      <c r="F13" t="str">
        <f t="shared" si="0"/>
        <v>Kabelöffnung Rückseite= (-206,200,5)</v>
      </c>
      <c r="H13" t="s">
        <v>27</v>
      </c>
    </row>
  </sheetData>
  <hyperlinks>
    <hyperlink ref="H1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Qubus</vt:lpstr>
      <vt:lpstr>Aufbau</vt:lpstr>
    </vt:vector>
  </TitlesOfParts>
  <Company>Sankt Gertrauden Krankenhaus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Station 42. Arztzimmer</dc:creator>
  <cp:lastModifiedBy>Carl Firle</cp:lastModifiedBy>
  <dcterms:created xsi:type="dcterms:W3CDTF">2020-11-02T21:36:11Z</dcterms:created>
  <dcterms:modified xsi:type="dcterms:W3CDTF">2021-09-29T14:46:24Z</dcterms:modified>
</cp:coreProperties>
</file>