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GrilleDECBAC" sheetId="23" r:id="rId1"/>
    <sheet name="Grille" sheetId="1" r:id="rId2"/>
    <sheet name="CoursGrille" sheetId="2" r:id="rId3"/>
    <sheet name="0000" sheetId="3" r:id="rId4"/>
    <sheet name="00Q1" sheetId="4" r:id="rId5"/>
    <sheet name="00Q2" sheetId="6" r:id="rId6"/>
    <sheet name="00Q3" sheetId="7" r:id="rId7"/>
    <sheet name="00Q4" sheetId="8" r:id="rId8"/>
    <sheet name="00Q5" sheetId="9" r:id="rId9"/>
    <sheet name="00Q6" sheetId="10" r:id="rId10"/>
    <sheet name="00Q7" sheetId="11" r:id="rId11"/>
    <sheet name="00Q8" sheetId="12" r:id="rId12"/>
    <sheet name="00SE" sheetId="13" r:id="rId13"/>
    <sheet name="00SF" sheetId="14" r:id="rId14"/>
    <sheet name="00SG" sheetId="15" r:id="rId15"/>
    <sheet name="00SH" sheetId="16" r:id="rId16"/>
    <sheet name="00SJ" sheetId="22" r:id="rId17"/>
    <sheet name="00SR" sheetId="17" r:id="rId18"/>
    <sheet name="00SS" sheetId="18" r:id="rId19"/>
    <sheet name="00ST" sheetId="19" r:id="rId20"/>
    <sheet name="00SY" sheetId="21" r:id="rId21"/>
    <sheet name="00SU" sheetId="20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23" l="1"/>
  <c r="V16" i="23"/>
  <c r="S16" i="23"/>
  <c r="AB14" i="23"/>
  <c r="Y14" i="23"/>
  <c r="V14" i="23"/>
  <c r="S14" i="23"/>
  <c r="AB12" i="23"/>
  <c r="Y12" i="23"/>
  <c r="V12" i="23"/>
  <c r="S12" i="23"/>
  <c r="AB10" i="23"/>
  <c r="Y10" i="23"/>
  <c r="V10" i="23"/>
  <c r="S10" i="23"/>
  <c r="AB8" i="23"/>
  <c r="Y8" i="23"/>
  <c r="V8" i="23"/>
  <c r="S8" i="23"/>
  <c r="AB6" i="23"/>
  <c r="Y6" i="23"/>
  <c r="V6" i="23"/>
  <c r="S6" i="23"/>
  <c r="Y16" i="1"/>
  <c r="V16" i="1"/>
  <c r="S16" i="1"/>
  <c r="AB14" i="1"/>
  <c r="Y14" i="1"/>
  <c r="V14" i="1"/>
  <c r="S14" i="1"/>
  <c r="AB12" i="1"/>
  <c r="Y12" i="1"/>
  <c r="V12" i="1"/>
  <c r="S12" i="1"/>
  <c r="AB10" i="1"/>
  <c r="Y10" i="1"/>
  <c r="V10" i="1"/>
  <c r="S10" i="1"/>
  <c r="AB8" i="1"/>
  <c r="Y8" i="1"/>
  <c r="V8" i="1"/>
  <c r="S8" i="1"/>
  <c r="AB6" i="1"/>
  <c r="Y6" i="1"/>
  <c r="V6" i="1"/>
  <c r="S6" i="1"/>
  <c r="V32" i="2"/>
  <c r="V33" i="2"/>
  <c r="V34" i="2"/>
  <c r="V35" i="2"/>
  <c r="AJ17" i="23" l="1"/>
  <c r="AI17" i="23"/>
  <c r="AH17" i="23"/>
  <c r="AH16" i="23" s="1"/>
  <c r="AJ15" i="23"/>
  <c r="AI15" i="23"/>
  <c r="AH15" i="23"/>
  <c r="AJ13" i="23"/>
  <c r="AI13" i="23"/>
  <c r="AH13" i="23"/>
  <c r="AJ11" i="23"/>
  <c r="AI11" i="23"/>
  <c r="AH11" i="23"/>
  <c r="AH10" i="23" s="1"/>
  <c r="AJ9" i="23"/>
  <c r="AI9" i="23"/>
  <c r="AH9" i="23"/>
  <c r="AJ7" i="23"/>
  <c r="AI7" i="23"/>
  <c r="AH7" i="23"/>
  <c r="AH14" i="23" l="1"/>
  <c r="AH12" i="23"/>
  <c r="AJ19" i="23"/>
  <c r="AI19" i="23"/>
  <c r="AH8" i="23"/>
  <c r="AH19" i="23"/>
  <c r="AH6" i="23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C1" i="2"/>
  <c r="AH18" i="23" l="1"/>
  <c r="AH20" i="23"/>
  <c r="AI7" i="1" l="1"/>
  <c r="W30" i="2"/>
  <c r="W29" i="2"/>
  <c r="W28" i="2"/>
  <c r="V4" i="2"/>
  <c r="W4" i="2"/>
  <c r="V5" i="2"/>
  <c r="W5" i="2"/>
  <c r="V6" i="2"/>
  <c r="W6" i="2"/>
  <c r="V8" i="2"/>
  <c r="V9" i="2"/>
  <c r="V10" i="2"/>
  <c r="V11" i="2"/>
  <c r="V13" i="2"/>
  <c r="V14" i="2"/>
  <c r="V15" i="2"/>
  <c r="V16" i="2"/>
  <c r="V18" i="2"/>
  <c r="V19" i="2"/>
  <c r="V20" i="2"/>
  <c r="V21" i="2"/>
  <c r="V23" i="2"/>
  <c r="V24" i="2"/>
  <c r="V25" i="2"/>
  <c r="V26" i="2"/>
  <c r="V28" i="2"/>
  <c r="V29" i="2"/>
  <c r="V30" i="2"/>
  <c r="W25" i="2"/>
  <c r="W24" i="2"/>
  <c r="W23" i="2"/>
  <c r="W26" i="2"/>
  <c r="W21" i="2"/>
  <c r="W20" i="2"/>
  <c r="W19" i="2"/>
  <c r="W18" i="2"/>
  <c r="W16" i="2"/>
  <c r="W15" i="2"/>
  <c r="W14" i="2"/>
  <c r="W13" i="2"/>
  <c r="W11" i="2"/>
  <c r="W10" i="2"/>
  <c r="W9" i="2"/>
  <c r="W8" i="2"/>
  <c r="W3" i="2"/>
  <c r="V3" i="2"/>
  <c r="Y2" i="2" l="1"/>
  <c r="AA2" i="2" s="1"/>
  <c r="Z2" i="2"/>
  <c r="AB2" i="2" s="1"/>
  <c r="V1" i="2"/>
  <c r="AJ17" i="1" l="1"/>
  <c r="AI17" i="1"/>
  <c r="AH17" i="1"/>
  <c r="AJ15" i="1"/>
  <c r="AI15" i="1"/>
  <c r="AH15" i="1"/>
  <c r="AJ13" i="1"/>
  <c r="AI13" i="1"/>
  <c r="AH13" i="1"/>
  <c r="AJ11" i="1"/>
  <c r="AI11" i="1"/>
  <c r="AH11" i="1"/>
  <c r="AJ9" i="1"/>
  <c r="AI9" i="1"/>
  <c r="AH9" i="1"/>
  <c r="AJ7" i="1"/>
  <c r="AH7" i="1"/>
  <c r="AH14" i="1" l="1"/>
  <c r="AH16" i="1"/>
  <c r="AH12" i="1"/>
  <c r="AH10" i="1"/>
  <c r="AI19" i="1"/>
  <c r="AJ19" i="1"/>
  <c r="AH8" i="1"/>
  <c r="AH19" i="1"/>
  <c r="AH6" i="1"/>
  <c r="AH20" i="1" l="1"/>
  <c r="AH18" i="1"/>
</calcChain>
</file>

<file path=xl/sharedStrings.xml><?xml version="1.0" encoding="utf-8"?>
<sst xmlns="http://schemas.openxmlformats.org/spreadsheetml/2006/main" count="676" uniqueCount="487">
  <si>
    <t>Langue Maternnelle</t>
  </si>
  <si>
    <t>Langue seconde</t>
  </si>
  <si>
    <t>Philosophie</t>
  </si>
  <si>
    <t>Éducation physique</t>
  </si>
  <si>
    <t>Formation générale</t>
  </si>
  <si>
    <t>Session</t>
  </si>
  <si>
    <t>S1</t>
  </si>
  <si>
    <t>S2</t>
  </si>
  <si>
    <t>S3</t>
  </si>
  <si>
    <t xml:space="preserve">109-101-MQ
Activité physique et santé
</t>
  </si>
  <si>
    <t>340-DJX-JQ
Éthique et politique</t>
  </si>
  <si>
    <t>340-102-JQ
L’être humain</t>
  </si>
  <si>
    <t>340-101-MQ philososhie et rationalité</t>
  </si>
  <si>
    <t>604-100-MQ
Anglais de base</t>
  </si>
  <si>
    <t>604-DKA-MQ
Anglais adapté</t>
  </si>
  <si>
    <t>601-DJA-JQ
Français adapté</t>
  </si>
  <si>
    <t>601-103-MQ Littérature québécoise</t>
  </si>
  <si>
    <t>601-102-MQ Littérature et imaginaire</t>
  </si>
  <si>
    <t>601-101-MQ Écriture et littérature</t>
  </si>
  <si>
    <t>109-102-MQ
Activité physique et efficacité</t>
  </si>
  <si>
    <t>109-103-MQ
Activité physique et autonomie</t>
  </si>
  <si>
    <t>S4</t>
  </si>
  <si>
    <t>S5</t>
  </si>
  <si>
    <t>S6</t>
  </si>
  <si>
    <t>FC1</t>
  </si>
  <si>
    <t>FC2</t>
  </si>
  <si>
    <t>Complé.</t>
  </si>
  <si>
    <t>Formation spécifique</t>
  </si>
  <si>
    <t>Pondération</t>
  </si>
  <si>
    <t>TAD</t>
  </si>
  <si>
    <t>COM</t>
  </si>
  <si>
    <t>H. Cours</t>
  </si>
  <si>
    <t>I</t>
  </si>
  <si>
    <t>II</t>
  </si>
  <si>
    <t>III</t>
  </si>
  <si>
    <t>IV</t>
  </si>
  <si>
    <t>V</t>
  </si>
  <si>
    <t>VI</t>
  </si>
  <si>
    <t>0000</t>
  </si>
  <si>
    <t>Traiter l’information relative aux réalités du milieu du travail en informatique (0000).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</si>
  <si>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Choix approprié des sources d’information.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</si>
  <si>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Fiabilité et diversité de l’information recueillie.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</si>
  <si>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Distinction juste des principales caractéristiques des domaines du développement des applications et de l’administration des réseaux informatiques.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</si>
  <si>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Distinction juste des caractéristiques des produits et des services offerts par les entreprises et les établissements.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</si>
  <si>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Distinction juste des différentes professions.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</si>
  <si>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Reconnaissance adéquate des associations professionnelles et syndicales présentes.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</si>
  <si>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Examen détaillé des tâches et des responsabilités liées à la profession.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</si>
  <si>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Distinction juste des connaissances, des comportements, des attitudes et des habiletés nécessaires à l’exercice de la profession.</t>
    </r>
  </si>
  <si>
    <t>00Q1</t>
  </si>
  <si>
    <t>Effectuer l’installation et la gestion d’ordinateurs (00Q1).</t>
  </si>
  <si>
    <t>1. Préparer l’ordinateur.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</si>
  <si>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Interprétation juste de la demande.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</si>
  <si>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Interprétation juste des spécifications de l’équipement informatique.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</si>
  <si>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Ajout correct de composants amovibles.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</si>
  <si>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Raccordement correct des périphériques.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</si>
  <si>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Positionnement ergonomique de l’ordinateur et de ses périphériques.</t>
    </r>
  </si>
  <si>
    <t>2. Installer le système d’exploitation.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</si>
  <si>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appropriée des utilitaires de préparation des systèmes de fichiers.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</si>
  <si>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Application correcte de la procédure d’installation du système d’exploitation et des pilotes.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</si>
  <si>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Configuration correcte du système d’exploitation et des pilotes.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</si>
  <si>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Personnalisation du système d’exploitation en fonction des besoins des utilisatrices et des utilisateurs.</t>
    </r>
  </si>
  <si>
    <t>3. Installer des applications.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</si>
  <si>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Application correcte de la procédure d’installation des applications et des modules d’extension.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</si>
  <si>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Configuration correcte des applications et des modules d’extension.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</si>
  <si>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Personnalisation des applications en fonction des besoins des utilisatrices et des utilisateurs.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</si>
  <si>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Fonctionnement correct des applications.</t>
    </r>
  </si>
  <si>
    <t>Éléments de la compétence</t>
  </si>
  <si>
    <t>Critères de performance</t>
  </si>
  <si>
    <t>1. Rechercher de l’information sur les professions et les milieux de travail en informatique.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</si>
  <si>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appropriée des outils de recherche.</t>
    </r>
  </si>
  <si>
    <t>2.  Analyser l’information sur les entreprises et les établissements embauchant des techniciennes et techniciens en informatique.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</si>
  <si>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Reconnaissance adéquate des sources et des niveaux de risque pour la santé et la sécurité au travail.</t>
    </r>
  </si>
  <si>
    <t>3. Analyser l’information sur la profession de technicienne et technicien en informatique.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</si>
  <si>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Distinction juste des limites d’intervention propres à la profession.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</si>
  <si>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Organisation fonctionnelle de la structure des fichiers et des répertoires.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</si>
  <si>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appropriée des utilitaires d’archivage et de compression.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</si>
  <si>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Création correcte des comptes et des groupes d’utilisateurs.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</si>
  <si>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Attribution correcte des droits d’accès.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</si>
  <si>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Gestion appropriée des processus, de la mémoire et de l’espace disque.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</si>
  <si>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Rédaction correcte de scripts.</t>
    </r>
  </si>
  <si>
    <t>4. Effectuer des tâches de gestion du système d’exploitation.</t>
  </si>
  <si>
    <t>Utiliser des langages de programmation (00Q2).</t>
  </si>
  <si>
    <t>1.  Analyser le problème.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</si>
  <si>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Décomposition correcte du problème.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</si>
  <si>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Détermination correcte des données d’entrée, des données de sortie et de la nature des traitements.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</si>
  <si>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Choix et adaptation appropriés de l’algorithme.</t>
    </r>
  </si>
  <si>
    <t>2.  Traduire l’algorithme dans le langage de programmation.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</si>
  <si>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Choix approprié des instructions et des types de données élémentaires.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</si>
  <si>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Découpage efficace du code informatique.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</si>
  <si>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Organisation logique des instructions.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</si>
  <si>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de la syntaxe du langage.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</si>
  <si>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Code informatique conforme à l’algorithme.</t>
    </r>
  </si>
  <si>
    <t>3.  Déboguer le code.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</si>
  <si>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efficace du débogueur.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</si>
  <si>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Repérage complet des erreurs.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</si>
  <si>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Détermination judicieuse de stratégies de correction des erreurs.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</si>
  <si>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Pertinence des correctifs.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</si>
  <si>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Notation claire des solutions aux problèmes rencontrés.</t>
    </r>
  </si>
  <si>
    <t>4.  Appliquer le plan de tests fonctionnels.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</si>
  <si>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Manifestation d’attitudes et de comportements empreints de rigueur.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</si>
  <si>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Repérage complet des erreurs de fonctionnement.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</si>
  <si>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Fonctionnement correct du programme.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</si>
  <si>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Notation claire de l’information relative aux tests et à leurs résultats.</t>
    </r>
  </si>
  <si>
    <t>00Q2</t>
  </si>
  <si>
    <t>Résoudre des problèmes d’informatique avec les mathématiques (00Q3).</t>
  </si>
  <si>
    <t>00Q3</t>
  </si>
  <si>
    <t>1.  Traiter des nombres à représenter dans la mémoire d’un ordinateur.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</si>
  <si>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Représentation correcte de nombres dans différentes bases.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</si>
  <si>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Conversion correcte de nombres d’une base à une autre.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</si>
  <si>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Interprétation juste des limites des types de représentation des nombres.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</si>
  <si>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Interprétation juste de la précision des types de représentation des nombres.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</si>
  <si>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Choix approprié du type de représentation des nombres.</t>
    </r>
  </si>
  <si>
    <t>2. Représenter des figures géométriques en deux dimensions sous la forme d’images numériques.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</si>
  <si>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Détermination correcte de la taille, de la dimension et de la résolution de l’image.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</si>
  <si>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Représentation correcte de points et de droites.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</si>
  <si>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Application correcte des équations de translation, de rotation et d’homothétie.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</si>
  <si>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Concordance des figures géométriques avec leur représentation dans l’image.</t>
    </r>
  </si>
  <si>
    <t>3. Modéliser des raisonnements logiques à plusieurs variables.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</si>
  <si>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Formulation correcte des fonctions logiques.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</si>
  <si>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Simplification efficace des fonctions logiques.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</si>
  <si>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appropriée de l’algèbre de Boole.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</si>
  <si>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Production exacte de tables de vérité.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</si>
  <si>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Vérification appropriée des fonctions logiques.</t>
    </r>
  </si>
  <si>
    <t>4.  Traiter des données quantitatives par les statistiques descriptives.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</si>
  <si>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Calcul exact de la moyenne, de la médiane, de la variance et de l’écart type.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</si>
  <si>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Clarté et exactitude des représentations graphiques des données.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</si>
  <si>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Analyse juste des résultats.</t>
    </r>
  </si>
  <si>
    <t>Exploiter des logiciels de bureautique (00Q4).</t>
  </si>
  <si>
    <t>00Q4</t>
  </si>
  <si>
    <t>1.  Produire des rapports.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</si>
  <si>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Personnalisation correcte de l’interface du traitement de texte.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</si>
  <si>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Saisie correcte de l’information.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</si>
  <si>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Intégration correcte d’images.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</si>
  <si>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et modification appropriées des styles et des modèles.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</si>
  <si>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Insertion correcte d’une table des matières automatique.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</si>
  <si>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efficace du correcteur.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</si>
  <si>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des normes de présentation.</t>
    </r>
  </si>
  <si>
    <t>2.  Produire des tableaux et des graphiques.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</si>
  <si>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Personnalisation adéquate de l’interface du tableur électronique.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</si>
  <si>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Choix approprié du type de tableau et de graphique à produire.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</si>
  <si>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Choix et utilisation appropriés des fonctions de recherche, de logique et de calcul.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</si>
  <si>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Élaboration de formules mathématiques appropriées.</t>
    </r>
  </si>
  <si>
    <t>3.  Produire des diagrammes ou des plans.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</si>
  <si>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Personnalisation correcte de l’interface du logiciel de dessin.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</si>
  <si>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Choix de l’échelle et du format en fonction des exigences de représentation.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</si>
  <si>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Représentation correcte d’éléments géométriques.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</si>
  <si>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d’une banque de symboles en fonction des exigences de représentation.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</si>
  <si>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Rédaction correcte et claire des annotations et du cartouche.</t>
    </r>
  </si>
  <si>
    <t>4. Produire des documents de présentation.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</si>
  <si>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Personnalisation correcte de l’interface du logiciel de présentation.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</si>
  <si>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Choix approprié de la résolution et du format d’affichage.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</si>
  <si>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Intégration adéquate d’images, de sons et de vidéos.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</si>
  <si>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Lisibilité des présentations.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</si>
  <si>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des règles orthographiques et grammaticales.</t>
    </r>
  </si>
  <si>
    <t>5. Partager et synchroniser des documents.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</si>
  <si>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Personnalisation correcte de l’interface du logiciel de travail collaboratif.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</si>
  <si>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Conversion appropriée des formats de fichiers.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</si>
  <si>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Classification adéquate des documents.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</si>
  <si>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Attribution correcte des accès aux documents partagés.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</si>
  <si>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Gestion efficace des conflits de versions.</t>
    </r>
  </si>
  <si>
    <t>00Q5</t>
  </si>
  <si>
    <t>1. Définir les caractéristiques du réseau informatique local.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</si>
  <si>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Détermination correcte des services à installer.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</si>
  <si>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Choix approprié des dispositifs d’interconnexion à installer.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</si>
  <si>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Diagramme d’architecture du réseau informatique local conforme au besoin.</t>
    </r>
  </si>
  <si>
    <t>2. Installer les dispositifs d’interconnexion du réseau local.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</si>
  <si>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Positionnement et raccordement corrects des dispositifs d’interconnexion.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</si>
  <si>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Configuration correcte des dispositifs d’interconnexion.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</si>
  <si>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Notation claire des configurations effectuées.</t>
    </r>
  </si>
  <si>
    <t>3. Connecter les ordinateurs au réseau local.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</si>
  <si>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Raccordement des ordinateurs au réseau informatique selon le diagramme d’architecture.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</si>
  <si>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Configuration correcte de l’accès au réseau.</t>
    </r>
  </si>
  <si>
    <t>4.  Installer des services de partage de ressources.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</si>
  <si>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Application rigoureuse de la procédure d’installation des services.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</si>
  <si>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Configuration correcte des services.</t>
    </r>
  </si>
  <si>
    <t>5.  Mettre en service le réseau local.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</si>
  <si>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Application rigoureuse des plans de tests.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</si>
  <si>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Fonctionnement optimal du réseau.</t>
    </r>
  </si>
  <si>
    <t>Effectuer le déploiement d’un réseau informatique local (00Q5).</t>
  </si>
  <si>
    <t>Exploiter les principes de la programmation orientée objet (00Q6).</t>
  </si>
  <si>
    <t>00Q6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</si>
  <si>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Décomposition du problème en fonction des exigences de l’approche orientée objet.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</si>
  <si>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Détermination juste des classes à modéliser.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</si>
  <si>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Détermination correcte des algorithmes à produire.</t>
    </r>
  </si>
  <si>
    <t>2.  Modéliser les classes.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</si>
  <si>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Détermination correcte des attributs et des méthodes des classes.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</si>
  <si>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Application judicieuse des principes d’encapsulation et d’héritage.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</si>
  <si>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Représentation graphique correcte des classes et de leurs relations.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</si>
  <si>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des règles de nomenclature.</t>
    </r>
  </si>
  <si>
    <t>3. Produire les algorithmes pour les méthodes.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</si>
  <si>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Détermination adéquate des opérations nécessaires pour chaque méthode.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</si>
  <si>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Détermination correcte d’une séquence logique des opérations.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</si>
  <si>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Vérification appropriée du fonctionnement des algorithmes.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</si>
  <si>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Représentation correcte des algorithmes.</t>
    </r>
  </si>
  <si>
    <t>4. Générer l’interface graphique.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</si>
  <si>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Choix approprié des éléments graphiques pour l’affichage et la saisie.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</si>
  <si>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Positionnement correct des éléments graphiques.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</si>
  <si>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Paramétrage correct des éléments graphiques.</t>
    </r>
  </si>
  <si>
    <t>5. Programmer des classes.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</si>
  <si>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Choix approprié des instructions, des types de données élémentaires et des structures de données.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</si>
  <si>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Programmation correcte des messages à afficher à l’utilisatrice ou à l’utilisateur.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</si>
  <si>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Intégration correcte des classes dans le programme.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</si>
  <si>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des règles de codage.</t>
    </r>
  </si>
  <si>
    <t>6. Documenter la programmation.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</si>
  <si>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Notation claire de commentaires dans le code informatique.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</si>
  <si>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Notation claire de la documentation d’aide à la programmation.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</si>
  <si>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appropriée des générateurs de documentation.</t>
    </r>
  </si>
  <si>
    <t>7.  Appliquer la procédure liée à la gestion des versions de programmes.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</si>
  <si>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Configuration correcte du système de gestion de versions.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</si>
  <si>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Soumission méthodique du code modifié.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</si>
  <si>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Gestion judicieuse des branches et des conflits.</t>
    </r>
  </si>
  <si>
    <t>Exploiter un système de gestion de base de données (00Q7).</t>
  </si>
  <si>
    <t>00Q7</t>
  </si>
  <si>
    <t>1.  Créer la base de données.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</si>
  <si>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Analyse juste du modèle de données.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</si>
  <si>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Analyse juste des spécifications du système de gestion de base de données.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</si>
  <si>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Formulation appropriée des instructions de création de la base de données.</t>
    </r>
  </si>
  <si>
    <t>2. Formuler des requêtes de lecture, d’insertion, de modification et de suppression de données.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</si>
  <si>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Détermination judicieuse des types de requêtes à formuler.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</si>
  <si>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appropriée des clauses, des opérateurs, des commandes ou des paramètres.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</si>
  <si>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appropriée des expressions régulières.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</si>
  <si>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Fonctionnement correct des requêtes.</t>
    </r>
  </si>
  <si>
    <t>3.  Assurer la confidentialité et la cohérence des données.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</si>
  <si>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Détermination judicieuse des techniques à utiliser.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</si>
  <si>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Gestion correcte des autorisations.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</si>
  <si>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Cryptage approprié des données.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</si>
  <si>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appropriée des contraintes d’intégrité référentielle, des déclencheurs ou des transactions.</t>
    </r>
  </si>
  <si>
    <t>4. Programmer des traitements de données automatisés.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</si>
  <si>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Détermination judicieuse des traitements de données à automatiser.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</si>
  <si>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Création appropriée de procédures stockées ou de scripts.</t>
    </r>
  </si>
  <si>
    <t>5.  Sauvegarder et restaurer la base de données.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</si>
  <si>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Choix judicieux des techniques de sauvegarde et de restauration à utiliser.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</si>
  <si>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appropriée de techniques de sauvegarde et de restauration de la base de données.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</si>
  <si>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de la procédure et de la fréquence de sauvegarde.</t>
    </r>
  </si>
  <si>
    <t>Effectuer des opérations de prévention en matière de sécurité de l’information (00Q8).</t>
  </si>
  <si>
    <t>1.  Analyser des risques en matière de sécurité de l’information.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</si>
  <si>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Inventaire précis de l’équipement informatique et des applications installés.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</si>
  <si>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Inventaire adéquat des menaces potentielles et des vulnérabilités.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</si>
  <si>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Détermination correcte des conséquences sur la sécurité.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</si>
  <si>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Choix approprié des mesures de sécurité à appliquer.</t>
    </r>
  </si>
  <si>
    <t>2. Appliquer des mesures de sécurité reconnues pour protéger le réseau.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</si>
  <si>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appropriée des stratégies de sauvegarde.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</si>
  <si>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appropriée des stratégies d’attribution des droits d’accès.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</si>
  <si>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Configuration et personnalisation correctes des logiciels antivirus et coupe-feu.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</si>
  <si>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appropriée des utilitaires de cryptographie.</t>
    </r>
  </si>
  <si>
    <t>3. Appliquer des mesures de sécurité reconnues pour protéger une application.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</si>
  <si>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appropriée des stratégies de sécurisation des données entrées par l’utilisatrice et l’utilisateur.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</si>
  <si>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appropriée des techniques de contrôle des erreurs et des exceptions.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</si>
  <si>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appropriée de mécanismes d’authentification et d’autorisation sécuritaires.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</si>
  <si>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appropriée des bibliothèques de cryptographie.</t>
    </r>
  </si>
  <si>
    <t>00Q8</t>
  </si>
  <si>
    <t>Interagir dans un contexte professionnel (00SE).</t>
  </si>
  <si>
    <t>00SE</t>
  </si>
  <si>
    <t>1. Établir des relations professionnelles avec des utilisatrices ou utilisateurs, ainsi que des clientes ou clients.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</si>
  <si>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Manifestation d’attitudes et de comportements démontrant une capacité d’écoute.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</si>
  <si>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Adaptation du niveau de langage selon la situation.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</si>
  <si>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des règles de politesse et de courtoisie.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</si>
  <si>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de l’approche client.</t>
    </r>
  </si>
  <si>
    <t>2. Travailler au sein d’une équipe multidisciplinaire.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</si>
  <si>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Manifestation d’attitudes et de comportements de respect, d'ouverture d’esprit et de collaboration.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</si>
  <si>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Communication efficace avec les membres de l’équipe.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</si>
  <si>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Exécution correcte des tâches confiées.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</si>
  <si>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des règles de fonctionnement en équipe.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</si>
  <si>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de la culture d’entreprise.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</si>
  <si>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des normes, des méthodes ou des bonnes pratiques en matière de développement d’applications et de gestion de réseaux.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</si>
  <si>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des limites d’intervention professionnelle et de l’expertise des membres d’autres professions.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</si>
  <si>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des échéances.</t>
    </r>
  </si>
  <si>
    <t>3.  Se situer au regard des obligations légales et des règles d’éthique professionnelle.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</si>
  <si>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Distinction juste des principaux délits et des principaux actes criminels dans le domaine informatique.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</si>
  <si>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Distinction juste des principales atteintes à la propriété intellectuelle dans le domaine informatique.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</si>
  <si>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Appréciation juste des conséquences des délits, des actes criminels et des atteintes à la propriété intellectuelle.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</si>
  <si>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Détermination des mesures appropriées selon la situation.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</si>
  <si>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des lois, des codes d’éthique et des politiques d’entreprise.</t>
    </r>
  </si>
  <si>
    <t>Évaluer des composants logiciels et matériels (00SF).</t>
  </si>
  <si>
    <t>1.  Cerner les exigences techniques d’un projet de développement ou de déploiement.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</si>
  <si>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Analyse juste du cahier des charges fonctionnel.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</si>
  <si>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Analyse juste de l’architecture logicielle et de l’architecture du réseau informatique.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</si>
  <si>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Relevé complet des exigences techniques du projet.</t>
    </r>
  </si>
  <si>
    <t>2. Rechercher des composants logiciels et matériels.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</si>
  <si>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Inventaire précis des composants logiciels et matériels disponibles.</t>
    </r>
  </si>
  <si>
    <t>3.  Formuler des avis sur les composants logiciels et matériels.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</si>
  <si>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Analyse juste des caractéristiques des plateformes, des applications et des outils de développement.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</si>
  <si>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Analyse juste des caractéristiques des ordinateurs, des dispositifs d’interconnexion et des périphériques.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</si>
  <si>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Analyse juste des caractéristiques des protocoles de communication filaires et sans fil.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</si>
  <si>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Pertinence des avis sur la compatibilité des composants.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</si>
  <si>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Pertinence des avis sur la longévité, la stabilité, l’efficacité et la maintenabilité des composants.</t>
    </r>
  </si>
  <si>
    <t>Fournir du soutien informatique aux utilisatrices et utilisateurs (00SG).</t>
  </si>
  <si>
    <t>00SF</t>
  </si>
  <si>
    <t>00SG</t>
  </si>
  <si>
    <t>1.  Préciser le besoin.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</si>
  <si>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Analyse juste de l’incident, du problème ou de la demande.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</si>
  <si>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Consultation appropriée de la base de connaissances.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</si>
  <si>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Détermination judicieuse du niveau de priorité.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</si>
  <si>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Choix approprié de l’intervention à effectuer ou transmission de l’information à la personne ou au service concerné.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</si>
  <si>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des limites d’intervention professionnelle.</t>
    </r>
  </si>
  <si>
    <t>2.  Assister des utilisatrices et des utilisateurs en ce qui a trait à l’emploi d’un ordinateur et de logiciels.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</si>
  <si>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Manifestation d’attitudes et de comportements favorisant l’établissement d’une relation de confiance.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</si>
  <si>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Relevé des actions significatives posées par les utilisatrices ou les utilisateurs.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</si>
  <si>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Pertinence des conseils.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</si>
  <si>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Pertinence et efficacité des démonstrations.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</si>
  <si>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d’un niveau de langage approprié.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</si>
  <si>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Manifestation d’attitudes et de comportements empreints de patience.</t>
    </r>
  </si>
  <si>
    <t>3. Préparer les documents d’aide aux utilisatrices et utilisateurs.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</si>
  <si>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Analyse juste de la documentation existante.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</si>
  <si>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Détermination judicieuse du niveau de connaissance des utilisatrices et utilisateurs.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</si>
  <si>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Production de documents conformes aux besoins des utilisatrices et utilisateurs.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</si>
  <si>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du vocabulaire approprié.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</si>
  <si>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des normes de documentation.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</si>
  <si>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Détermination correcte du degré d’adéquation entre l’intervention et le besoin.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</si>
  <si>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Formulation claire de recommandations visant à prévenir la récurrence de pannes.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</si>
  <si>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Notation claire de l’intervention dans la base de connaissances.</t>
    </r>
  </si>
  <si>
    <t>4. Effectuer un suivi sur le soutien apporté.</t>
  </si>
  <si>
    <r>
      <t xml:space="preserve">·   </t>
    </r>
    <r>
      <rPr>
        <sz val="10"/>
        <color theme="1"/>
        <rFont val="Arial"/>
        <family val="2"/>
      </rPr>
      <t>Vérification appropriée de la satisfaction de l'utilisatrice et de l'utilisateur</t>
    </r>
  </si>
  <si>
    <t>S’adapter à des technologies informatiques (00SH).</t>
  </si>
  <si>
    <t>00SH</t>
  </si>
  <si>
    <t>1. Effectuer une veille technologique.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</si>
  <si>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Recherche efficace de sources d’information.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</si>
  <si>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appropriée des outils de veille.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</si>
  <si>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Analyse juste de l’information recueillie.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</si>
  <si>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Détermination judicieuse des technologies à expérimenter.</t>
    </r>
  </si>
  <si>
    <t>2. Expérimenter une technologie matérielle ou logicielle.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</si>
  <si>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Raccordement correct de l’équipement informatique et des périphériques nécessaires.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</si>
  <si>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Installation correcte des applications ou des outils de développement nécessaires.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</si>
  <si>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Mise à l’essai adéquate de la technologie.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</si>
  <si>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Manifestation d’attitudes et de comportements démontrant l’autonomie et l’ouverture d’esprit.</t>
    </r>
  </si>
  <si>
    <t>3.  Formuler des avis sur la technologie.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</si>
  <si>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Participation active aux discussions.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</si>
  <si>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Justification adéquate du potentiel de la technologie.</t>
    </r>
  </si>
  <si>
    <t>Effectuer le développement d’applications natives sans base de données (00SR).</t>
  </si>
  <si>
    <t>00SR</t>
  </si>
  <si>
    <t>1.  Analyser le projet de développement de l’application.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</si>
  <si>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Analyse juste des documents de conception.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</si>
  <si>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Détermination correcte des tâches à effectuer.</t>
    </r>
  </si>
  <si>
    <t>2. Préparer l’environnement de développement informatique.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</si>
  <si>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Installation correcte des logiciels et des bibliothèques sur la plateforme hôte.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</si>
  <si>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Configuration appropriée de la plateforme cible.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</si>
  <si>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Configuration appropriée du système de gestion de versions.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</si>
  <si>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Importation correcte du code source.</t>
    </r>
  </si>
  <si>
    <t>3. Générer ou programmer l’interface graphique.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</si>
  <si>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Choix et utilisation appropriés des éléments graphiques pour l’affichage et la saisie.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</si>
  <si>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Intégration correcte des images.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</si>
  <si>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Adaptation de l’interface en fonction du format d’affichage et de la résolution.</t>
    </r>
  </si>
  <si>
    <t>4. Programmer la logique applicative.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</si>
  <si>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Programmation correcte des interactions entre l’interface graphique et l’utilisatrice ou l’utilisateur.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</si>
  <si>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Programmation correcte des communications avec les périphériques et les fonctions logicielles de la plateforme cible.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</si>
  <si>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judicieuse des fils d’exécution.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</si>
  <si>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Intégration précise des sons et des vidéos.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</si>
  <si>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Application correcte des techniques d’internationalisation.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</si>
  <si>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Application rigoureuse des techniques de programmation sécurisée.</t>
    </r>
  </si>
  <si>
    <t>5.  Contrôler la qualité de l’application.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</si>
  <si>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Application rigoureuse des plans de tests sur l’émulateur et sur la plateforme cible.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</si>
  <si>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Revues de code et de sécurité rigoureuses.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</si>
  <si>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des procédures de suivi des problèmes et de gestion des versions.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</si>
  <si>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des documents de conception.</t>
    </r>
  </si>
  <si>
    <t>6.  Participer à la mise en service de l’application.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</si>
  <si>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Préparation appropriée de l’application en vue de son déploiement ou de son installation.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</si>
  <si>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Déploiement ou installation corrects de l’application.</t>
    </r>
  </si>
  <si>
    <t>7. Rédiger la documentation.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</si>
  <si>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Détermination correcte de l’information à rédiger.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</si>
  <si>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Notation claire du travail effectué.</t>
    </r>
  </si>
  <si>
    <t>Effectuer le développement d’applications natives avec base de données (00SS).</t>
  </si>
  <si>
    <t>00SS</t>
  </si>
  <si>
    <t>3.  Préparer la ou les bases de données.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</si>
  <si>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Création ou adaptation correctes de la base de données locale ou de la base de données distante.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</si>
  <si>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Insertion correcte des données initiales ou des données de tests.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</si>
  <si>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du modèle de données.</t>
    </r>
  </si>
  <si>
    <t>4. Générer ou programmer l’interface graphique.</t>
  </si>
  <si>
    <t>5. Programmer la logique applicative.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</si>
  <si>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Programmation ou intégration correctes de mécanismes d’authentification et d’autorisation.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</si>
  <si>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Choix approprié des clauses, des opérateurs, des commandes ou des paramètres dans les requêtes à la base de données.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</si>
  <si>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Manipulation correcte des données de la base de données.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</si>
  <si>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Programmation correcte de la synchronisation des données.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</si>
  <si>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appropriée des services d’échange de données.</t>
    </r>
  </si>
  <si>
    <t>6.  Contrôler la qualité de l’application.</t>
  </si>
  <si>
    <t>7.  Participer à la mise en service de l’application.</t>
  </si>
  <si>
    <t>8. Rédiger la documentation.</t>
  </si>
  <si>
    <t>Effectuer le développement d’applications Web non transactionnelles (00ST).</t>
  </si>
  <si>
    <t>00ST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</si>
  <si>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Installation correcte de la plateforme de développement Web et du système de gestion de base de données de développement.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</si>
  <si>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Installation correcte des logiciels et des bibliothèques.</t>
    </r>
  </si>
  <si>
    <t>3.  Préparer la base de données.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</si>
  <si>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Création ou adaptation correctes de la base de données.</t>
    </r>
  </si>
  <si>
    <t>4. Programmer l’interface Web.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</si>
  <si>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appropriée du langage de balisage.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</si>
  <si>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Création et utilisation appropriées des feuilles de styles.</t>
    </r>
  </si>
  <si>
    <t>5. Programmer la logique applicative du côté serveur.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</si>
  <si>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Programmation correcte de la transformation des données en information.</t>
    </r>
  </si>
  <si>
    <t>6. Programmer la logique applicative du côté client.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</si>
  <si>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Manipulation adéquate des objets du modèle DOM.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</si>
  <si>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Programmation correcte des interactions entre l’interface Web et l’utilisatrice ou l’utilisateur.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</si>
  <si>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Programmation et intégration adéquates d’animations ou de </t>
    </r>
    <r>
      <rPr>
        <i/>
        <sz val="10"/>
        <color theme="1"/>
        <rFont val="Arial"/>
        <family val="2"/>
      </rPr>
      <t>widgets</t>
    </r>
    <r>
      <rPr>
        <sz val="10"/>
        <color theme="1"/>
        <rFont val="Arial"/>
        <family val="2"/>
      </rPr>
      <t>.</t>
    </r>
  </si>
  <si>
    <t>7.  Contrôler la qualité de l’application.</t>
  </si>
  <si>
    <t>8. Participer au déploiement de l’application chez un hébergeur Web.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</si>
  <si>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Détermination judicieuse du nom de domaine.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</si>
  <si>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Configuration appropriée de l’application chez l’hébergeur Web.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</si>
  <si>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Application correcte de la procédure de migration de l’application chez l’hébergeur Web.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</si>
  <si>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Application rigoureuse des mesures de sécurité.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</si>
  <si>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des exigences de référencement.</t>
    </r>
  </si>
  <si>
    <t>9. Rédiger la documentation.</t>
  </si>
  <si>
    <t>Effectuer le développement d’applications Web transactionnelles (00SU).</t>
  </si>
  <si>
    <t>00SU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</si>
  <si>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Création appropriée des formulaires Web.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</si>
  <si>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Programmation appropriée d’appels asynchrones.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</si>
  <si>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Utilisation systématique des techniques de validation de données des formulaires Web.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</si>
  <si>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Formulaires Web conformes aux exigences d’utilisabilité.</t>
    </r>
  </si>
  <si>
    <t>Collaborer à la conception d’applications (00SY).</t>
  </si>
  <si>
    <t>1.  Participer à l’élaboration du cahier des charges fonctionnel.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</si>
  <si>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Analyse juste de la demande et des exigences de la cliente ou du client.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</si>
  <si>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Analyse juste des caractéristiques de l’équipement informatique et des applications utilisés par la cliente ou le client.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</si>
  <si>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Pertinence des avis sur la nature des besoins.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</si>
  <si>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Pertinence des avis sur les normes, les méthodes et les bonnes pratiques à utiliser en matière de développement d’applications.</t>
    </r>
  </si>
  <si>
    <t>2.  Participer à la conception générale des applications.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</si>
  <si>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Pertinence des avis sur le choix de l’architecture logicielle.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</si>
  <si>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Évaluation juste des composants logiciels et matériels à utiliser.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</si>
  <si>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Pertinence des avis sur les mesures de sécurité à mettre en place.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</si>
  <si>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Pertinence des avis sur les stratégies de tests à utiliser.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</si>
  <si>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Pertinence des avis sur la faisabilité de la solution informatique.</t>
    </r>
  </si>
  <si>
    <t>3. Effectuer la conception détaillée.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</si>
  <si>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Modélisation d’une base de données conforme au besoin.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</si>
  <si>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Détermination claire des données initiales d’une base de données.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</si>
  <si>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Description claire de la logique applicative et de l’interface à générer ou à programmer.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</si>
  <si>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Modélisation orientée objet conforme aux principes d’encapsulation, d’héritage, de composition ou de polymorphisme.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</si>
  <si>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Choix ou production judicieux des algorithmes.</t>
    </r>
  </si>
  <si>
    <t>4. Produire des documents de conception.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</si>
  <si>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Représentation graphique correcte des différents modèles.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</si>
  <si>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Rédaction correcte des plans de tests unitaires, d’intégration, fonctionnels ou d’acceptation.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</si>
  <si>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Participation active à la revue de conception.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</si>
  <si>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des normes, des méthodes et des bonnes pratiques en matière de développement d’applications.</t>
    </r>
  </si>
  <si>
    <t>00SY</t>
  </si>
  <si>
    <t>Durée totale</t>
  </si>
  <si>
    <t>00SJ</t>
  </si>
  <si>
    <t>Effectuer le déploiement de serveurs intranet (00SJ).</t>
  </si>
  <si>
    <t>1.  Analyser le projet de déploiement.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</si>
  <si>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Analyse juste des caractéristiques techniques des services intranet à installer.</t>
    </r>
  </si>
  <si>
    <t>2.  Monter les serveurs intranet.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</si>
  <si>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Positionnement et fixation des serveurs et des périphériques conformes aux plans.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</si>
  <si>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Installation correcte du ou des systèmes d’exploitation.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</si>
  <si>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Connexion correcte des serveurs au réseau.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</si>
  <si>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Identification correcte des serveurs, des périphériques et du câblage.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</si>
  <si>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des procédures de raccordement du câblage structuré et de la réglementation applicable au domaine de l’électricité.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</si>
  <si>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Respect des règles de santé et de sécurité au travail.</t>
    </r>
  </si>
  <si>
    <t>3.  Installer les services intranet.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</si>
  <si>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Application correcte des procédures d’installation des services intranet.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</si>
  <si>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Configuration correcte des services intranet.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</si>
  <si>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Application correcte des procédures d’activation des services intranet.</t>
    </r>
  </si>
  <si>
    <t>4.  Procéder au renforcement de la sécurité.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</si>
  <si>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Organisation sécuritaire de la structure des fichiers et des répertoires.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</si>
  <si>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Gestion judicieuse des accès.</t>
    </r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</si>
  <si>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Mise à jour adéquate des procédures de sauvegarde.</t>
    </r>
  </si>
  <si>
    <t>5.  Participer à la mise en service des serveurs intranet.</t>
  </si>
  <si>
    <r>
      <t>·</t>
    </r>
    <r>
      <rPr>
        <sz val="7"/>
        <color rgb="FF1F487C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Fonctionnement optimal des serveurs.</t>
    </r>
  </si>
  <si>
    <t>6. Rédiger la documentation.</t>
  </si>
  <si>
    <t>Gérer des activités en milieu de travail</t>
  </si>
  <si>
    <t>Soutien technique en milieu de travail</t>
  </si>
  <si>
    <t>Sum Obli</t>
  </si>
  <si>
    <t>Sum Fac</t>
  </si>
  <si>
    <t>NYA</t>
  </si>
  <si>
    <t>NYB</t>
  </si>
  <si>
    <t>NYC</t>
  </si>
  <si>
    <t>Serveurs et sécurité</t>
  </si>
  <si>
    <t>Réseaux et sécurité</t>
  </si>
  <si>
    <t>Programmation orientée objet</t>
  </si>
  <si>
    <t>Interfaces et Bases de données</t>
  </si>
  <si>
    <t>Web et bases de données</t>
  </si>
  <si>
    <t>Programmation avancée</t>
  </si>
  <si>
    <t>Soutien technique</t>
  </si>
  <si>
    <t>C++ et jeux vidéo</t>
  </si>
  <si>
    <t>Soutien aux utilisateurs</t>
  </si>
  <si>
    <t>Informatique et technologies</t>
  </si>
  <si>
    <t>Technologies nuagiques</t>
  </si>
  <si>
    <t>Exploration technologique</t>
  </si>
  <si>
    <t>Algorithmes et programmation</t>
  </si>
  <si>
    <t>Introduction au WEB</t>
  </si>
  <si>
    <t>OS et réseaux</t>
  </si>
  <si>
    <t xml:space="preserve">Web transactionnel </t>
  </si>
  <si>
    <t>Analyse et conception</t>
  </si>
  <si>
    <t>Dév. d'application</t>
  </si>
  <si>
    <t>Développer une application en milieu de travail</t>
  </si>
  <si>
    <t>Matériel et OS</t>
  </si>
  <si>
    <t>Maths 1</t>
  </si>
  <si>
    <t>Maths 2</t>
  </si>
  <si>
    <t>JM-LB</t>
  </si>
  <si>
    <t>VM-KL</t>
  </si>
  <si>
    <t>MP-LF</t>
  </si>
  <si>
    <t>ED</t>
  </si>
  <si>
    <t>Communication</t>
  </si>
  <si>
    <t>Gestion de la qualité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</si>
</sst>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Comic Sans MS"/>
      <family val="4"/>
    </font>
    <font>
      <sz val="10"/>
      <color rgb="FF1F487C"/>
      <name val="Symbol"/>
      <family val="1"/>
      <charset val="2"/>
    </font>
    <font>
      <sz val="7"/>
      <color rgb="FF1F487C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Comic Sans MS"/>
      <family val="4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4F81BC"/>
      </left>
      <right/>
      <top style="medium">
        <color rgb="FF4F81BC"/>
      </top>
      <bottom/>
      <diagonal/>
    </border>
    <border>
      <left style="thick">
        <color rgb="FF4F81BC"/>
      </left>
      <right/>
      <top/>
      <bottom/>
      <diagonal/>
    </border>
    <border>
      <left style="thick">
        <color rgb="FF4F81BC"/>
      </left>
      <right/>
      <top/>
      <bottom style="medium">
        <color rgb="FF4F81BC"/>
      </bottom>
      <diagonal/>
    </border>
    <border>
      <left/>
      <right style="thick">
        <color rgb="FF4F81BC"/>
      </right>
      <top style="medium">
        <color rgb="FF4F81BC"/>
      </top>
      <bottom/>
      <diagonal/>
    </border>
    <border>
      <left/>
      <right style="thick">
        <color rgb="FF4F81BC"/>
      </right>
      <top/>
      <bottom/>
      <diagonal/>
    </border>
    <border>
      <left/>
      <right style="thick">
        <color rgb="FF4F81BC"/>
      </right>
      <top/>
      <bottom style="medium">
        <color rgb="FF4F81BC"/>
      </bottom>
      <diagonal/>
    </border>
    <border>
      <left style="thick">
        <color rgb="FF4F81BC"/>
      </left>
      <right/>
      <top/>
      <bottom style="thick">
        <color rgb="FF4F81BC"/>
      </bottom>
      <diagonal/>
    </border>
    <border>
      <left/>
      <right style="thick">
        <color rgb="FF4F81BC"/>
      </right>
      <top/>
      <bottom style="thick">
        <color rgb="FF4F81BC"/>
      </bottom>
      <diagonal/>
    </border>
    <border>
      <left style="thick">
        <color rgb="FF4F81BC"/>
      </left>
      <right/>
      <top style="thick">
        <color rgb="FF4F81BC"/>
      </top>
      <bottom style="medium">
        <color rgb="FF4F81BC"/>
      </bottom>
      <diagonal/>
    </border>
    <border>
      <left/>
      <right style="thick">
        <color rgb="FF4F81BC"/>
      </right>
      <top style="thick">
        <color rgb="FF4F81BC"/>
      </top>
      <bottom style="medium">
        <color rgb="FF4F81BC"/>
      </bottom>
      <diagonal/>
    </border>
    <border>
      <left style="thick">
        <color rgb="FF4F81BC"/>
      </left>
      <right/>
      <top style="thick">
        <color rgb="FF4F81BC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7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 applyFill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/>
    </xf>
    <xf numFmtId="0" fontId="0" fillId="0" borderId="0" xfId="0" applyFill="1"/>
    <xf numFmtId="49" fontId="1" fillId="0" borderId="6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12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7" fillId="0" borderId="0" xfId="0" applyFont="1" applyAlignment="1"/>
    <xf numFmtId="0" fontId="0" fillId="0" borderId="0" xfId="0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0" xfId="0" applyFill="1" applyAlignment="1"/>
    <xf numFmtId="0" fontId="8" fillId="0" borderId="0" xfId="0" applyFont="1" applyAlignment="1">
      <alignment horizontal="left" vertical="center" indent="2"/>
    </xf>
    <xf numFmtId="0" fontId="10" fillId="0" borderId="0" xfId="0" applyFont="1"/>
    <xf numFmtId="0" fontId="11" fillId="0" borderId="33" xfId="0" applyFont="1" applyBorder="1" applyAlignment="1">
      <alignment vertical="center" wrapText="1"/>
    </xf>
    <xf numFmtId="0" fontId="11" fillId="0" borderId="34" xfId="0" applyFont="1" applyBorder="1" applyAlignment="1">
      <alignment vertical="center" wrapText="1"/>
    </xf>
    <xf numFmtId="0" fontId="8" fillId="0" borderId="29" xfId="0" applyFont="1" applyBorder="1" applyAlignment="1">
      <alignment horizontal="left" vertical="center" wrapText="1" indent="2"/>
    </xf>
    <xf numFmtId="0" fontId="8" fillId="0" borderId="30" xfId="0" applyFont="1" applyBorder="1" applyAlignment="1">
      <alignment horizontal="left" vertical="center" wrapText="1" indent="2"/>
    </xf>
    <xf numFmtId="0" fontId="8" fillId="0" borderId="32" xfId="0" applyFont="1" applyBorder="1" applyAlignment="1">
      <alignment horizontal="left" vertical="center" wrapText="1" indent="2"/>
    </xf>
    <xf numFmtId="0" fontId="10" fillId="0" borderId="0" xfId="0" applyFont="1" applyBorder="1" applyAlignment="1">
      <alignment horizontal="left" vertical="center" indent="3"/>
    </xf>
    <xf numFmtId="0" fontId="0" fillId="0" borderId="0" xfId="0" applyBorder="1"/>
    <xf numFmtId="0" fontId="8" fillId="0" borderId="0" xfId="0" applyFont="1" applyBorder="1" applyAlignment="1">
      <alignment horizontal="left" vertical="center" indent="3"/>
    </xf>
    <xf numFmtId="0" fontId="11" fillId="0" borderId="24" xfId="0" applyFont="1" applyBorder="1" applyAlignment="1">
      <alignment vertical="center" wrapText="1"/>
    </xf>
    <xf numFmtId="0" fontId="8" fillId="0" borderId="10" xfId="0" applyFont="1" applyBorder="1" applyAlignment="1">
      <alignment horizontal="left" vertical="center" wrapText="1" indent="2"/>
    </xf>
    <xf numFmtId="0" fontId="8" fillId="0" borderId="15" xfId="0" applyFont="1" applyBorder="1" applyAlignment="1">
      <alignment horizontal="left" vertical="center" wrapText="1" indent="2"/>
    </xf>
    <xf numFmtId="0" fontId="8" fillId="0" borderId="11" xfId="0" applyFont="1" applyBorder="1" applyAlignment="1">
      <alignment horizontal="left" vertical="center" wrapText="1" indent="2"/>
    </xf>
    <xf numFmtId="0" fontId="11" fillId="0" borderId="24" xfId="0" applyFont="1" applyBorder="1" applyAlignment="1">
      <alignment horizontal="left" vertical="center" wrapText="1" indent="5"/>
    </xf>
    <xf numFmtId="0" fontId="8" fillId="0" borderId="10" xfId="0" applyFont="1" applyBorder="1" applyAlignment="1">
      <alignment horizontal="left" vertical="center" wrapText="1" indent="3"/>
    </xf>
    <xf numFmtId="0" fontId="8" fillId="0" borderId="15" xfId="0" applyFont="1" applyBorder="1" applyAlignment="1">
      <alignment horizontal="left" vertical="center" wrapText="1" indent="3"/>
    </xf>
    <xf numFmtId="0" fontId="8" fillId="0" borderId="11" xfId="0" applyFont="1" applyBorder="1" applyAlignment="1">
      <alignment horizontal="left" vertical="center" wrapText="1" indent="3"/>
    </xf>
    <xf numFmtId="0" fontId="8" fillId="0" borderId="29" xfId="0" applyFont="1" applyBorder="1" applyAlignment="1">
      <alignment horizontal="left" vertical="center" wrapText="1" indent="1"/>
    </xf>
    <xf numFmtId="0" fontId="8" fillId="0" borderId="30" xfId="0" applyFont="1" applyBorder="1" applyAlignment="1">
      <alignment horizontal="left" vertical="center" wrapText="1" indent="1"/>
    </xf>
    <xf numFmtId="0" fontId="8" fillId="0" borderId="32" xfId="0" applyFont="1" applyBorder="1" applyAlignment="1">
      <alignment horizontal="left" vertical="center" wrapText="1" indent="1"/>
    </xf>
    <xf numFmtId="0" fontId="11" fillId="0" borderId="24" xfId="0" applyFont="1" applyBorder="1" applyAlignment="1">
      <alignment horizontal="left" vertical="center" wrapText="1" indent="3"/>
    </xf>
    <xf numFmtId="0" fontId="8" fillId="0" borderId="10" xfId="0" applyFont="1" applyBorder="1" applyAlignment="1">
      <alignment horizontal="left" vertical="center" wrapText="1" indent="1"/>
    </xf>
    <xf numFmtId="0" fontId="8" fillId="0" borderId="15" xfId="0" applyFont="1" applyBorder="1" applyAlignment="1">
      <alignment horizontal="left" vertical="center" wrapText="1" indent="1"/>
    </xf>
    <xf numFmtId="0" fontId="8" fillId="0" borderId="11" xfId="0" applyFont="1" applyBorder="1" applyAlignment="1">
      <alignment horizontal="left" vertical="center" wrapText="1" indent="1"/>
    </xf>
    <xf numFmtId="0" fontId="7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11" fillId="0" borderId="34" xfId="0" applyFont="1" applyBorder="1" applyAlignment="1">
      <alignment horizontal="left" vertical="center" wrapText="1" indent="1"/>
    </xf>
    <xf numFmtId="0" fontId="8" fillId="0" borderId="28" xfId="0" applyFont="1" applyBorder="1" applyAlignment="1">
      <alignment horizontal="left" vertical="center" wrapText="1" indent="1"/>
    </xf>
    <xf numFmtId="0" fontId="11" fillId="0" borderId="24" xfId="0" applyFont="1" applyBorder="1" applyAlignment="1">
      <alignment horizontal="left" vertical="center" wrapText="1" indent="1"/>
    </xf>
    <xf numFmtId="0" fontId="8" fillId="0" borderId="29" xfId="0" applyFont="1" applyBorder="1" applyAlignment="1">
      <alignment horizontal="left" vertical="center" wrapText="1" indent="3"/>
    </xf>
    <xf numFmtId="0" fontId="8" fillId="0" borderId="30" xfId="0" applyFont="1" applyBorder="1" applyAlignment="1">
      <alignment horizontal="left" vertical="center" wrapText="1" indent="3"/>
    </xf>
    <xf numFmtId="0" fontId="8" fillId="0" borderId="32" xfId="0" applyFont="1" applyBorder="1" applyAlignment="1">
      <alignment horizontal="left" vertical="center" wrapText="1" indent="3"/>
    </xf>
    <xf numFmtId="0" fontId="8" fillId="0" borderId="29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left" vertical="center" wrapText="1" indent="1"/>
    </xf>
    <xf numFmtId="0" fontId="8" fillId="0" borderId="23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1" fillId="0" borderId="36" xfId="0" applyFont="1" applyFill="1" applyBorder="1"/>
    <xf numFmtId="0" fontId="1" fillId="0" borderId="37" xfId="0" applyFont="1" applyFill="1" applyBorder="1"/>
    <xf numFmtId="0" fontId="1" fillId="0" borderId="38" xfId="0" applyFont="1" applyFill="1" applyBorder="1"/>
    <xf numFmtId="0" fontId="1" fillId="0" borderId="0" xfId="0" applyFont="1" applyFill="1" applyBorder="1"/>
    <xf numFmtId="0" fontId="1" fillId="0" borderId="39" xfId="0" applyFont="1" applyFill="1" applyBorder="1"/>
    <xf numFmtId="49" fontId="6" fillId="2" borderId="40" xfId="1" applyNumberFormat="1" applyFill="1" applyBorder="1" applyAlignment="1" applyProtection="1">
      <alignment horizontal="center"/>
    </xf>
    <xf numFmtId="49" fontId="6" fillId="2" borderId="41" xfId="1" applyNumberFormat="1" applyFill="1" applyBorder="1" applyAlignment="1" applyProtection="1">
      <alignment horizontal="center"/>
    </xf>
    <xf numFmtId="49" fontId="6" fillId="3" borderId="41" xfId="1" applyNumberFormat="1" applyFill="1" applyBorder="1" applyAlignment="1" applyProtection="1">
      <alignment horizontal="center"/>
    </xf>
    <xf numFmtId="0" fontId="1" fillId="0" borderId="24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42" xfId="0" applyFont="1" applyFill="1" applyBorder="1" applyAlignment="1">
      <alignment horizontal="center"/>
    </xf>
    <xf numFmtId="0" fontId="5" fillId="0" borderId="43" xfId="0" applyFont="1" applyFill="1" applyBorder="1" applyAlignment="1">
      <alignment horizontal="center"/>
    </xf>
    <xf numFmtId="0" fontId="5" fillId="0" borderId="44" xfId="0" applyFont="1" applyFill="1" applyBorder="1" applyAlignment="1">
      <alignment horizontal="center"/>
    </xf>
    <xf numFmtId="0" fontId="5" fillId="0" borderId="45" xfId="0" applyFont="1" applyFill="1" applyBorder="1" applyAlignment="1">
      <alignment horizontal="center"/>
    </xf>
    <xf numFmtId="0" fontId="5" fillId="0" borderId="46" xfId="0" applyFont="1" applyFill="1" applyBorder="1" applyAlignment="1">
      <alignment horizontal="center"/>
    </xf>
    <xf numFmtId="0" fontId="5" fillId="0" borderId="47" xfId="0" applyFont="1" applyFill="1" applyBorder="1" applyAlignment="1">
      <alignment horizontal="center"/>
    </xf>
    <xf numFmtId="0" fontId="8" fillId="0" borderId="28" xfId="0" applyFont="1" applyBorder="1" applyAlignment="1">
      <alignment horizontal="left" vertical="center" wrapText="1" indent="4"/>
    </xf>
    <xf numFmtId="0" fontId="8" fillId="0" borderId="29" xfId="0" applyFont="1" applyBorder="1" applyAlignment="1">
      <alignment horizontal="left" vertical="center" wrapText="1" indent="4"/>
    </xf>
    <xf numFmtId="0" fontId="8" fillId="0" borderId="30" xfId="0" applyFont="1" applyBorder="1" applyAlignment="1">
      <alignment horizontal="left" vertical="center" wrapText="1" indent="4"/>
    </xf>
    <xf numFmtId="0" fontId="8" fillId="0" borderId="32" xfId="0" applyFont="1" applyBorder="1" applyAlignment="1">
      <alignment horizontal="left" vertical="center" wrapText="1" indent="4"/>
    </xf>
    <xf numFmtId="0" fontId="6" fillId="3" borderId="0" xfId="1" applyFill="1" applyAlignment="1" applyProtection="1"/>
    <xf numFmtId="0" fontId="5" fillId="0" borderId="48" xfId="0" applyFont="1" applyFill="1" applyBorder="1" applyAlignment="1">
      <alignment horizontal="center"/>
    </xf>
    <xf numFmtId="0" fontId="5" fillId="0" borderId="49" xfId="0" applyFont="1" applyFill="1" applyBorder="1" applyAlignment="1">
      <alignment horizontal="center"/>
    </xf>
    <xf numFmtId="0" fontId="5" fillId="0" borderId="50" xfId="0" applyFont="1" applyFill="1" applyBorder="1" applyAlignment="1">
      <alignment horizontal="center"/>
    </xf>
    <xf numFmtId="0" fontId="13" fillId="0" borderId="12" xfId="0" applyFont="1" applyBorder="1" applyAlignment="1">
      <alignment horizontal="left" vertical="center"/>
    </xf>
    <xf numFmtId="0" fontId="13" fillId="0" borderId="16" xfId="0" applyFont="1" applyBorder="1" applyAlignment="1">
      <alignment vertical="center"/>
    </xf>
    <xf numFmtId="0" fontId="13" fillId="0" borderId="19" xfId="0" applyFont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/>
    </xf>
    <xf numFmtId="0" fontId="1" fillId="0" borderId="24" xfId="0" applyFont="1" applyFill="1" applyBorder="1"/>
    <xf numFmtId="0" fontId="4" fillId="0" borderId="2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textRotation="45"/>
    </xf>
    <xf numFmtId="0" fontId="0" fillId="0" borderId="11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 indent="2"/>
    </xf>
    <xf numFmtId="0" fontId="10" fillId="0" borderId="15" xfId="0" applyFont="1" applyBorder="1" applyAlignment="1">
      <alignment horizontal="left" vertical="center" wrapText="1" indent="2"/>
    </xf>
    <xf numFmtId="0" fontId="10" fillId="0" borderId="11" xfId="0" applyFont="1" applyBorder="1" applyAlignment="1">
      <alignment horizontal="left" vertical="center" wrapText="1" indent="2"/>
    </xf>
    <xf numFmtId="0" fontId="10" fillId="0" borderId="10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left" vertical="center" wrapText="1" indent="2"/>
    </xf>
    <xf numFmtId="0" fontId="10" fillId="0" borderId="26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25" xfId="0" applyFont="1" applyBorder="1" applyAlignment="1">
      <alignment horizontal="left" vertical="center" wrapText="1" indent="2"/>
    </xf>
    <xf numFmtId="0" fontId="10" fillId="0" borderId="27" xfId="0" applyFont="1" applyBorder="1" applyAlignment="1">
      <alignment horizontal="left" vertical="center" wrapText="1" indent="2"/>
    </xf>
    <xf numFmtId="0" fontId="10" fillId="0" borderId="31" xfId="0" applyFont="1" applyBorder="1" applyAlignment="1">
      <alignment vertical="center" wrapText="1"/>
    </xf>
    <xf numFmtId="0" fontId="10" fillId="0" borderId="31" xfId="0" applyFont="1" applyBorder="1" applyAlignment="1">
      <alignment horizontal="left" vertical="center" wrapText="1" indent="2"/>
    </xf>
    <xf numFmtId="0" fontId="10" fillId="0" borderId="4" xfId="0" applyFont="1" applyBorder="1" applyAlignment="1">
      <alignment horizontal="left" vertical="center" wrapText="1" indent="2"/>
    </xf>
    <xf numFmtId="0" fontId="10" fillId="0" borderId="22" xfId="0" applyFont="1" applyBorder="1" applyAlignment="1">
      <alignment horizontal="left" vertical="center" wrapText="1" indent="2"/>
    </xf>
    <xf numFmtId="0" fontId="10" fillId="0" borderId="7" xfId="0" applyFont="1" applyBorder="1" applyAlignment="1">
      <alignment horizontal="left" vertical="center" wrapText="1" indent="2"/>
    </xf>
    <xf numFmtId="0" fontId="10" fillId="0" borderId="35" xfId="0" applyFont="1" applyBorder="1" applyAlignment="1">
      <alignment vertical="center" wrapText="1"/>
    </xf>
    <xf numFmtId="0" fontId="10" fillId="0" borderId="35" xfId="0" applyFont="1" applyBorder="1" applyAlignment="1">
      <alignment horizontal="left" vertical="center" wrapText="1" indent="2"/>
    </xf>
  </cellXfs>
  <cellStyles count="2">
    <cellStyle name="Lien hypertexte" xfId="1" builtinId="8"/>
    <cellStyle name="Normal" xfId="0" builtinId="0"/>
  </cellStyles>
  <dxfs count="2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ursGrille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ursGrille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ursGrille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ursGrille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ursGrille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ursGrille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ursGrille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ursGrille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ursGrille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ursGrille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ursGrill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ursGrill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ursGrill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ursGrill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ursGrill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ursGrill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ursGrill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ursGrill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oursGrill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30480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599420" y="213360"/>
          <a:ext cx="822960" cy="8229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30480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599420" y="213360"/>
          <a:ext cx="822960" cy="8229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2331720</xdr:colOff>
      <xdr:row>0</xdr:row>
      <xdr:rowOff>0</xdr:rowOff>
    </xdr:from>
    <xdr:to>
      <xdr:col>1</xdr:col>
      <xdr:colOff>3154680</xdr:colOff>
      <xdr:row>4</xdr:row>
      <xdr:rowOff>60960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975860" y="0"/>
          <a:ext cx="822960" cy="8229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30480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599420" y="213360"/>
          <a:ext cx="822960" cy="8229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30480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599420" y="213360"/>
          <a:ext cx="822960" cy="8229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30480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97240" y="213360"/>
          <a:ext cx="822960" cy="8229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30480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599420" y="213360"/>
          <a:ext cx="822960" cy="8229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30480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599420" y="213360"/>
          <a:ext cx="822960" cy="82296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30480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599420" y="213360"/>
          <a:ext cx="822960" cy="8229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30480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71560" y="213360"/>
          <a:ext cx="822960" cy="822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30480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71560" y="213360"/>
          <a:ext cx="822960" cy="822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3482340</xdr:colOff>
      <xdr:row>0</xdr:row>
      <xdr:rowOff>137160</xdr:rowOff>
    </xdr:from>
    <xdr:to>
      <xdr:col>1</xdr:col>
      <xdr:colOff>4305300</xdr:colOff>
      <xdr:row>5</xdr:row>
      <xdr:rowOff>15240</xdr:rowOff>
    </xdr:to>
    <xdr:pic>
      <xdr:nvPicPr>
        <xdr:cNvPr id="8" name="Image 7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400800" y="137160"/>
          <a:ext cx="822960" cy="8229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30480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599420" y="213360"/>
          <a:ext cx="822960" cy="8229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</xdr:colOff>
      <xdr:row>1</xdr:row>
      <xdr:rowOff>0</xdr:rowOff>
    </xdr:from>
    <xdr:to>
      <xdr:col>3</xdr:col>
      <xdr:colOff>594360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560820" y="213360"/>
          <a:ext cx="822960" cy="8229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106680</xdr:colOff>
      <xdr:row>0</xdr:row>
      <xdr:rowOff>30480</xdr:rowOff>
    </xdr:from>
    <xdr:to>
      <xdr:col>3</xdr:col>
      <xdr:colOff>929640</xdr:colOff>
      <xdr:row>4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08520" y="30480"/>
          <a:ext cx="822960" cy="8229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2255520</xdr:colOff>
      <xdr:row>0</xdr:row>
      <xdr:rowOff>0</xdr:rowOff>
    </xdr:from>
    <xdr:to>
      <xdr:col>1</xdr:col>
      <xdr:colOff>3078480</xdr:colOff>
      <xdr:row>4</xdr:row>
      <xdr:rowOff>60960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61560" y="0"/>
          <a:ext cx="822960" cy="8229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30480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599420" y="213360"/>
          <a:ext cx="822960" cy="8229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30480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599420" y="213360"/>
          <a:ext cx="822960" cy="8229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6</xdr:col>
      <xdr:colOff>30480</xdr:colOff>
      <xdr:row>5</xdr:row>
      <xdr:rowOff>91440</xdr:rowOff>
    </xdr:to>
    <xdr:pic>
      <xdr:nvPicPr>
        <xdr:cNvPr id="2" name="Image 1" descr="téléchargement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599420" y="213360"/>
          <a:ext cx="822960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AL25"/>
  <sheetViews>
    <sheetView topLeftCell="C1" zoomScale="90" zoomScaleNormal="90" workbookViewId="0">
      <selection activeCell="AO7" sqref="AO7"/>
    </sheetView>
  </sheetViews>
  <sheetFormatPr baseColWidth="10" defaultColWidth="8.90625" defaultRowHeight="14.5" x14ac:dyDescent="0.35"/>
  <cols>
    <col min="3" max="17" width="3.81640625" customWidth="1"/>
    <col min="18" max="18" width="4.90625" customWidth="1"/>
    <col min="19" max="34" width="3.81640625" customWidth="1"/>
    <col min="35" max="35" width="4.453125" bestFit="1" customWidth="1"/>
    <col min="36" max="36" width="3.81640625" customWidth="1"/>
    <col min="38" max="38" width="11.1796875" bestFit="1" customWidth="1"/>
  </cols>
  <sheetData>
    <row r="3" spans="3:36" ht="15" thickBot="1" x14ac:dyDescent="0.4"/>
    <row r="4" spans="3:36" ht="15" thickBot="1" x14ac:dyDescent="0.4">
      <c r="C4" s="103" t="s">
        <v>4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5"/>
      <c r="O4" s="106" t="s">
        <v>26</v>
      </c>
      <c r="P4" s="107"/>
      <c r="Q4" s="108"/>
      <c r="R4" s="112" t="s">
        <v>5</v>
      </c>
      <c r="S4" s="114" t="s">
        <v>27</v>
      </c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8" t="s">
        <v>28</v>
      </c>
      <c r="AI4" s="119"/>
      <c r="AJ4" s="120"/>
    </row>
    <row r="5" spans="3:36" ht="22.75" customHeight="1" thickBot="1" x14ac:dyDescent="0.4">
      <c r="C5" s="124" t="s">
        <v>0</v>
      </c>
      <c r="D5" s="125"/>
      <c r="E5" s="126"/>
      <c r="F5" s="124" t="s">
        <v>1</v>
      </c>
      <c r="G5" s="125"/>
      <c r="H5" s="126"/>
      <c r="I5" s="124" t="s">
        <v>2</v>
      </c>
      <c r="J5" s="125"/>
      <c r="K5" s="126"/>
      <c r="L5" s="124" t="s">
        <v>3</v>
      </c>
      <c r="M5" s="125"/>
      <c r="N5" s="126"/>
      <c r="O5" s="109"/>
      <c r="P5" s="110"/>
      <c r="Q5" s="111"/>
      <c r="R5" s="113"/>
      <c r="S5" s="116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21"/>
      <c r="AI5" s="122"/>
      <c r="AJ5" s="123"/>
    </row>
    <row r="6" spans="3:36" ht="36" customHeight="1" x14ac:dyDescent="0.35">
      <c r="C6" s="130" t="s">
        <v>18</v>
      </c>
      <c r="D6" s="131"/>
      <c r="E6" s="132"/>
      <c r="F6" s="130"/>
      <c r="G6" s="131"/>
      <c r="H6" s="132"/>
      <c r="I6" s="130" t="s">
        <v>12</v>
      </c>
      <c r="J6" s="131"/>
      <c r="K6" s="132"/>
      <c r="L6" s="130" t="s">
        <v>9</v>
      </c>
      <c r="M6" s="131"/>
      <c r="N6" s="132"/>
      <c r="O6" s="130" t="s">
        <v>456</v>
      </c>
      <c r="P6" s="131"/>
      <c r="Q6" s="132"/>
      <c r="R6" s="133" t="s">
        <v>6</v>
      </c>
      <c r="S6" s="135" t="str">
        <f>CoursGrille!B3</f>
        <v>Algorithmes et programmation</v>
      </c>
      <c r="T6" s="136"/>
      <c r="U6" s="137"/>
      <c r="V6" s="135" t="str">
        <f>CoursGrille!B5</f>
        <v>Introduction au WEB</v>
      </c>
      <c r="W6" s="136"/>
      <c r="X6" s="137"/>
      <c r="Y6" s="135" t="str">
        <f>CoursGrille!B4</f>
        <v>Matériel et OS</v>
      </c>
      <c r="Z6" s="136"/>
      <c r="AA6" s="137"/>
      <c r="AB6" s="135" t="str">
        <f>CoursGrille!B6</f>
        <v>Informatique et technologies</v>
      </c>
      <c r="AC6" s="136"/>
      <c r="AD6" s="137"/>
      <c r="AE6" s="130"/>
      <c r="AF6" s="131"/>
      <c r="AG6" s="132"/>
      <c r="AH6" s="127">
        <f>SUM(AH7:AJ7)</f>
        <v>48</v>
      </c>
      <c r="AI6" s="128"/>
      <c r="AJ6" s="129"/>
    </row>
    <row r="7" spans="3:36" ht="15" thickBot="1" x14ac:dyDescent="0.4">
      <c r="C7" s="80">
        <v>2</v>
      </c>
      <c r="D7" s="81">
        <v>2</v>
      </c>
      <c r="E7" s="3">
        <v>3</v>
      </c>
      <c r="F7" s="80"/>
      <c r="G7" s="81"/>
      <c r="H7" s="3"/>
      <c r="I7" s="80">
        <v>3</v>
      </c>
      <c r="J7" s="81">
        <v>1</v>
      </c>
      <c r="K7" s="3">
        <v>3</v>
      </c>
      <c r="L7" s="4">
        <v>1</v>
      </c>
      <c r="M7" s="5">
        <v>1</v>
      </c>
      <c r="N7" s="6">
        <v>1</v>
      </c>
      <c r="O7" s="4">
        <v>3</v>
      </c>
      <c r="P7" s="5">
        <v>2</v>
      </c>
      <c r="Q7" s="6">
        <v>3</v>
      </c>
      <c r="R7" s="134"/>
      <c r="S7" s="80">
        <v>2</v>
      </c>
      <c r="T7" s="81">
        <v>4</v>
      </c>
      <c r="U7" s="3">
        <v>2</v>
      </c>
      <c r="V7" s="80">
        <v>1</v>
      </c>
      <c r="W7" s="81">
        <v>4</v>
      </c>
      <c r="X7" s="3">
        <v>1</v>
      </c>
      <c r="Y7" s="80">
        <v>1</v>
      </c>
      <c r="Z7" s="81">
        <v>3</v>
      </c>
      <c r="AA7" s="3">
        <v>1</v>
      </c>
      <c r="AB7" s="4">
        <v>1</v>
      </c>
      <c r="AC7" s="5">
        <v>2</v>
      </c>
      <c r="AD7" s="6">
        <v>1</v>
      </c>
      <c r="AE7" s="4"/>
      <c r="AF7" s="5"/>
      <c r="AG7" s="6"/>
      <c r="AH7" s="7">
        <f>SUM(C7,I7,F7,L7,O7,S7,V7,Y7,AB7,AE7)</f>
        <v>14</v>
      </c>
      <c r="AI7" s="8">
        <f>SUM(D7,G7,J7,M7,P7,T7,W7,Z7,AC7,AF7)</f>
        <v>19</v>
      </c>
      <c r="AJ7" s="9">
        <f>SUM(E7,H7,K7,N7,Q7,U7,X7,AA7,AD7,AG7)</f>
        <v>15</v>
      </c>
    </row>
    <row r="8" spans="3:36" ht="36" customHeight="1" x14ac:dyDescent="0.35">
      <c r="C8" s="130" t="s">
        <v>17</v>
      </c>
      <c r="D8" s="131"/>
      <c r="E8" s="132"/>
      <c r="F8" s="130" t="s">
        <v>13</v>
      </c>
      <c r="G8" s="131"/>
      <c r="H8" s="132"/>
      <c r="I8" s="130"/>
      <c r="J8" s="131"/>
      <c r="K8" s="132"/>
      <c r="L8" s="130" t="s">
        <v>19</v>
      </c>
      <c r="M8" s="131"/>
      <c r="N8" s="132"/>
      <c r="O8" s="130" t="s">
        <v>457</v>
      </c>
      <c r="P8" s="131"/>
      <c r="Q8" s="132"/>
      <c r="R8" s="133" t="s">
        <v>7</v>
      </c>
      <c r="S8" s="135" t="str">
        <f>CoursGrille!B8</f>
        <v>Programmation orientée objet</v>
      </c>
      <c r="T8" s="136"/>
      <c r="U8" s="137"/>
      <c r="V8" s="135" t="str">
        <f>CoursGrille!B10</f>
        <v>Web et bases de données</v>
      </c>
      <c r="W8" s="136"/>
      <c r="X8" s="137"/>
      <c r="Y8" s="135" t="str">
        <f>CoursGrille!B9</f>
        <v>OS et réseaux</v>
      </c>
      <c r="Z8" s="136"/>
      <c r="AA8" s="137"/>
      <c r="AB8" s="135" t="str">
        <f>CoursGrille!B11</f>
        <v>Soutien aux utilisateurs</v>
      </c>
      <c r="AC8" s="136"/>
      <c r="AD8" s="137"/>
      <c r="AE8" s="130"/>
      <c r="AF8" s="131"/>
      <c r="AG8" s="132"/>
      <c r="AH8" s="127">
        <f>SUM(AH9:AJ9)</f>
        <v>47</v>
      </c>
      <c r="AI8" s="128"/>
      <c r="AJ8" s="129"/>
    </row>
    <row r="9" spans="3:36" ht="15" thickBot="1" x14ac:dyDescent="0.4">
      <c r="C9" s="80">
        <v>3</v>
      </c>
      <c r="D9" s="81">
        <v>1</v>
      </c>
      <c r="E9" s="3">
        <v>3</v>
      </c>
      <c r="F9" s="80">
        <v>2</v>
      </c>
      <c r="G9" s="81">
        <v>1</v>
      </c>
      <c r="H9" s="3">
        <v>3</v>
      </c>
      <c r="I9" s="80"/>
      <c r="J9" s="81"/>
      <c r="K9" s="3"/>
      <c r="L9" s="4">
        <v>0</v>
      </c>
      <c r="M9" s="5">
        <v>2</v>
      </c>
      <c r="N9" s="6">
        <v>1</v>
      </c>
      <c r="O9" s="4">
        <v>3</v>
      </c>
      <c r="P9" s="5">
        <v>2</v>
      </c>
      <c r="Q9" s="6">
        <v>3</v>
      </c>
      <c r="R9" s="134"/>
      <c r="S9" s="80">
        <v>2</v>
      </c>
      <c r="T9" s="81">
        <v>3</v>
      </c>
      <c r="U9" s="3">
        <v>2</v>
      </c>
      <c r="V9" s="80">
        <v>2</v>
      </c>
      <c r="W9" s="81">
        <v>4</v>
      </c>
      <c r="X9" s="3">
        <v>1</v>
      </c>
      <c r="Y9" s="80">
        <v>1</v>
      </c>
      <c r="Z9" s="81">
        <v>3</v>
      </c>
      <c r="AA9" s="3">
        <v>1</v>
      </c>
      <c r="AB9" s="4">
        <v>1</v>
      </c>
      <c r="AC9" s="5">
        <v>2</v>
      </c>
      <c r="AD9" s="6">
        <v>1</v>
      </c>
      <c r="AE9" s="4"/>
      <c r="AF9" s="5"/>
      <c r="AG9" s="6"/>
      <c r="AH9" s="7">
        <f>SUM(C9,I9,F9,L9,O9,S9,V9,Y9,AB9,AE9)</f>
        <v>14</v>
      </c>
      <c r="AI9" s="8">
        <f>SUM(D9,G9,J9,M9,P9,T9,W9,Z9,AC9,AF9)</f>
        <v>18</v>
      </c>
      <c r="AJ9" s="9">
        <f>SUM(E9,H9,K9,N9,Q9,U9,X9,AA9,AD9,AG9)</f>
        <v>15</v>
      </c>
    </row>
    <row r="10" spans="3:36" ht="36.65" customHeight="1" x14ac:dyDescent="0.35">
      <c r="C10" s="130" t="s">
        <v>16</v>
      </c>
      <c r="D10" s="131"/>
      <c r="E10" s="132"/>
      <c r="F10" s="130" t="s">
        <v>14</v>
      </c>
      <c r="G10" s="131"/>
      <c r="H10" s="132"/>
      <c r="I10" s="130" t="s">
        <v>11</v>
      </c>
      <c r="J10" s="131"/>
      <c r="K10" s="132"/>
      <c r="L10" s="130"/>
      <c r="M10" s="131"/>
      <c r="N10" s="132"/>
      <c r="O10" s="130"/>
      <c r="P10" s="131"/>
      <c r="Q10" s="132"/>
      <c r="R10" s="133" t="s">
        <v>8</v>
      </c>
      <c r="S10" s="130" t="str">
        <f>CoursGrille!B13</f>
        <v>Interfaces et Bases de données</v>
      </c>
      <c r="T10" s="131"/>
      <c r="U10" s="132"/>
      <c r="V10" s="130" t="str">
        <f>CoursGrille!B16</f>
        <v>C++ et jeux vidéo</v>
      </c>
      <c r="W10" s="131"/>
      <c r="X10" s="132"/>
      <c r="Y10" s="130" t="str">
        <f>CoursGrille!B14</f>
        <v>Réseaux et sécurité</v>
      </c>
      <c r="Z10" s="131"/>
      <c r="AA10" s="132"/>
      <c r="AB10" s="130" t="str">
        <f>CoursGrille!B15</f>
        <v>Exploration technologique</v>
      </c>
      <c r="AC10" s="131"/>
      <c r="AD10" s="132"/>
      <c r="AE10" s="130" t="s">
        <v>480</v>
      </c>
      <c r="AF10" s="131"/>
      <c r="AG10" s="132"/>
      <c r="AH10" s="127">
        <f>SUM(AH11:AJ11)</f>
        <v>47</v>
      </c>
      <c r="AI10" s="128"/>
      <c r="AJ10" s="129"/>
    </row>
    <row r="11" spans="3:36" ht="15" thickBot="1" x14ac:dyDescent="0.4">
      <c r="C11" s="80">
        <v>3</v>
      </c>
      <c r="D11" s="81">
        <v>1</v>
      </c>
      <c r="E11" s="3">
        <v>4</v>
      </c>
      <c r="F11" s="80">
        <v>2</v>
      </c>
      <c r="G11" s="81">
        <v>1</v>
      </c>
      <c r="H11" s="3">
        <v>3</v>
      </c>
      <c r="I11" s="80">
        <v>3</v>
      </c>
      <c r="J11" s="81">
        <v>0</v>
      </c>
      <c r="K11" s="3">
        <v>3</v>
      </c>
      <c r="L11" s="4"/>
      <c r="M11" s="5"/>
      <c r="N11" s="6"/>
      <c r="O11" s="4"/>
      <c r="P11" s="5"/>
      <c r="Q11" s="6"/>
      <c r="R11" s="134"/>
      <c r="S11" s="80">
        <v>2</v>
      </c>
      <c r="T11" s="81">
        <v>3</v>
      </c>
      <c r="U11" s="3">
        <v>2</v>
      </c>
      <c r="V11" s="80">
        <v>1</v>
      </c>
      <c r="W11" s="81">
        <v>3</v>
      </c>
      <c r="X11" s="3">
        <v>1</v>
      </c>
      <c r="Y11" s="80">
        <v>1</v>
      </c>
      <c r="Z11" s="81">
        <v>3</v>
      </c>
      <c r="AA11" s="3">
        <v>1</v>
      </c>
      <c r="AB11" s="4">
        <v>1</v>
      </c>
      <c r="AC11" s="5">
        <v>3</v>
      </c>
      <c r="AD11" s="6">
        <v>1</v>
      </c>
      <c r="AE11" s="4">
        <v>1</v>
      </c>
      <c r="AF11" s="5">
        <v>2</v>
      </c>
      <c r="AG11" s="6">
        <v>2</v>
      </c>
      <c r="AH11" s="7">
        <f>SUM(C11,I11,F11,L11,O11,S11,V11,Y11,AB11,AE11)</f>
        <v>14</v>
      </c>
      <c r="AI11" s="8">
        <f>SUM(D11,G11,J11,M11,P11,T11,W11,Z11,AC11,AF11)</f>
        <v>16</v>
      </c>
      <c r="AJ11" s="9">
        <f>SUM(E11,H11,K11,N11,Q11,U11,X11,AA11,AD11,AG11)</f>
        <v>17</v>
      </c>
    </row>
    <row r="12" spans="3:36" ht="36" customHeight="1" x14ac:dyDescent="0.35">
      <c r="C12" s="130" t="s">
        <v>15</v>
      </c>
      <c r="D12" s="131"/>
      <c r="E12" s="132"/>
      <c r="F12" s="130"/>
      <c r="G12" s="131"/>
      <c r="H12" s="132"/>
      <c r="I12" s="130" t="s">
        <v>10</v>
      </c>
      <c r="J12" s="131"/>
      <c r="K12" s="132"/>
      <c r="L12" s="130" t="s">
        <v>20</v>
      </c>
      <c r="M12" s="131"/>
      <c r="N12" s="132"/>
      <c r="O12" s="130"/>
      <c r="P12" s="131"/>
      <c r="Q12" s="132"/>
      <c r="R12" s="133" t="s">
        <v>21</v>
      </c>
      <c r="S12" s="130" t="str">
        <f>CoursGrille!B18</f>
        <v>Programmation avancée</v>
      </c>
      <c r="T12" s="131"/>
      <c r="U12" s="132"/>
      <c r="V12" s="130" t="str">
        <f>CoursGrille!B20</f>
        <v xml:space="preserve">Web transactionnel </v>
      </c>
      <c r="W12" s="131"/>
      <c r="X12" s="132"/>
      <c r="Y12" s="130" t="str">
        <f>CoursGrille!B19</f>
        <v>Serveurs et sécurité</v>
      </c>
      <c r="Z12" s="131"/>
      <c r="AA12" s="132"/>
      <c r="AB12" s="130" t="str">
        <f>CoursGrille!B21</f>
        <v>Analyse et conception</v>
      </c>
      <c r="AC12" s="131"/>
      <c r="AD12" s="132"/>
      <c r="AE12" s="130" t="s">
        <v>30</v>
      </c>
      <c r="AF12" s="131"/>
      <c r="AG12" s="132"/>
      <c r="AH12" s="127">
        <f>SUM(AH13:AJ13)</f>
        <v>42</v>
      </c>
      <c r="AI12" s="128"/>
      <c r="AJ12" s="129"/>
    </row>
    <row r="13" spans="3:36" ht="15" thickBot="1" x14ac:dyDescent="0.4">
      <c r="C13" s="80">
        <v>2</v>
      </c>
      <c r="D13" s="81">
        <v>2</v>
      </c>
      <c r="E13" s="3">
        <v>2</v>
      </c>
      <c r="F13" s="80"/>
      <c r="G13" s="81"/>
      <c r="H13" s="3"/>
      <c r="I13" s="80">
        <v>2</v>
      </c>
      <c r="J13" s="81">
        <v>1</v>
      </c>
      <c r="K13" s="3">
        <v>3</v>
      </c>
      <c r="L13" s="4">
        <v>1</v>
      </c>
      <c r="M13" s="5">
        <v>1</v>
      </c>
      <c r="N13" s="6">
        <v>1</v>
      </c>
      <c r="O13" s="4"/>
      <c r="P13" s="5"/>
      <c r="Q13" s="6"/>
      <c r="R13" s="134"/>
      <c r="S13" s="80">
        <v>2</v>
      </c>
      <c r="T13" s="81">
        <v>3</v>
      </c>
      <c r="U13" s="3">
        <v>2</v>
      </c>
      <c r="V13" s="80">
        <v>1</v>
      </c>
      <c r="W13" s="81">
        <v>3</v>
      </c>
      <c r="X13" s="3">
        <v>1</v>
      </c>
      <c r="Y13" s="80">
        <v>1</v>
      </c>
      <c r="Z13" s="81">
        <v>3</v>
      </c>
      <c r="AA13" s="3">
        <v>1</v>
      </c>
      <c r="AB13" s="4">
        <v>1</v>
      </c>
      <c r="AC13" s="5">
        <v>3</v>
      </c>
      <c r="AD13" s="6">
        <v>1</v>
      </c>
      <c r="AE13" s="4">
        <v>1</v>
      </c>
      <c r="AF13" s="5">
        <v>2</v>
      </c>
      <c r="AG13" s="6">
        <v>2</v>
      </c>
      <c r="AH13" s="7">
        <f>SUM(C13,I13,F13,L13,O13,S13,V13,Y13,AB13,AE13)</f>
        <v>11</v>
      </c>
      <c r="AI13" s="8">
        <f>SUM(D13,G13,J13,M13,P13,T13,W13,Z13,AC13,AF13)</f>
        <v>18</v>
      </c>
      <c r="AJ13" s="9">
        <f>SUM(E13,H13,K13,N13,Q13,U13,X13,AA13,AD13,AG13)</f>
        <v>13</v>
      </c>
    </row>
    <row r="14" spans="3:36" ht="36" customHeight="1" x14ac:dyDescent="0.35">
      <c r="C14" s="118"/>
      <c r="D14" s="119"/>
      <c r="E14" s="120"/>
      <c r="F14" s="118"/>
      <c r="G14" s="119"/>
      <c r="H14" s="120"/>
      <c r="I14" s="118"/>
      <c r="J14" s="119"/>
      <c r="K14" s="120"/>
      <c r="L14" s="118"/>
      <c r="M14" s="119"/>
      <c r="N14" s="120"/>
      <c r="O14" s="130" t="s">
        <v>458</v>
      </c>
      <c r="P14" s="131"/>
      <c r="Q14" s="132"/>
      <c r="R14" s="133" t="s">
        <v>22</v>
      </c>
      <c r="S14" s="130" t="str">
        <f>CoursGrille!B23</f>
        <v>Dév. d'application</v>
      </c>
      <c r="T14" s="131"/>
      <c r="U14" s="132"/>
      <c r="V14" s="130" t="str">
        <f>CoursGrille!B24</f>
        <v>Gestion de la qualité</v>
      </c>
      <c r="W14" s="131"/>
      <c r="X14" s="132"/>
      <c r="Y14" s="130" t="str">
        <f>CoursGrille!B25</f>
        <v>Soutien technique</v>
      </c>
      <c r="Z14" s="131"/>
      <c r="AA14" s="132"/>
      <c r="AB14" s="130" t="str">
        <f>CoursGrille!B26</f>
        <v>Technologies nuagiques</v>
      </c>
      <c r="AC14" s="131"/>
      <c r="AD14" s="132"/>
      <c r="AE14" s="130" t="s">
        <v>29</v>
      </c>
      <c r="AF14" s="131"/>
      <c r="AG14" s="132"/>
      <c r="AH14" s="127">
        <f>SUM(AH15:AJ15)</f>
        <v>47</v>
      </c>
      <c r="AI14" s="128"/>
      <c r="AJ14" s="129"/>
    </row>
    <row r="15" spans="3:36" ht="15" thickBot="1" x14ac:dyDescent="0.4">
      <c r="C15" s="7"/>
      <c r="D15" s="8"/>
      <c r="E15" s="9"/>
      <c r="F15" s="7"/>
      <c r="G15" s="8"/>
      <c r="H15" s="9"/>
      <c r="I15" s="7"/>
      <c r="J15" s="8"/>
      <c r="K15" s="9"/>
      <c r="L15" s="7"/>
      <c r="M15" s="8"/>
      <c r="N15" s="9"/>
      <c r="O15" s="4">
        <v>3</v>
      </c>
      <c r="P15" s="5">
        <v>2</v>
      </c>
      <c r="Q15" s="6">
        <v>3</v>
      </c>
      <c r="R15" s="134"/>
      <c r="S15" s="80">
        <v>4</v>
      </c>
      <c r="T15" s="81">
        <v>7</v>
      </c>
      <c r="U15" s="3">
        <v>7</v>
      </c>
      <c r="V15" s="80">
        <v>2</v>
      </c>
      <c r="W15" s="81">
        <v>3</v>
      </c>
      <c r="X15" s="3">
        <v>2</v>
      </c>
      <c r="Y15" s="80">
        <v>1</v>
      </c>
      <c r="Z15" s="81">
        <v>3</v>
      </c>
      <c r="AA15" s="3">
        <v>1</v>
      </c>
      <c r="AB15" s="4">
        <v>1</v>
      </c>
      <c r="AC15" s="5">
        <v>2</v>
      </c>
      <c r="AD15" s="6">
        <v>1</v>
      </c>
      <c r="AE15" s="4">
        <v>1</v>
      </c>
      <c r="AF15" s="5">
        <v>2</v>
      </c>
      <c r="AG15" s="6">
        <v>2</v>
      </c>
      <c r="AH15" s="7">
        <f>SUM(C15,I15,F15,L15,O15,S15,V15,Y15,AB15,AE15)</f>
        <v>12</v>
      </c>
      <c r="AI15" s="8">
        <f>SUM(D15,G15,J15,M15,P15,T15,W15,Z15,AC15,AF15)</f>
        <v>19</v>
      </c>
      <c r="AJ15" s="9">
        <f>SUM(E15,H15,K15,N15,Q15,U15,X15,AA15,AD15,AG15)</f>
        <v>16</v>
      </c>
    </row>
    <row r="16" spans="3:36" ht="36" customHeight="1" x14ac:dyDescent="0.35">
      <c r="C16" s="118"/>
      <c r="D16" s="119"/>
      <c r="E16" s="120"/>
      <c r="F16" s="118"/>
      <c r="G16" s="119"/>
      <c r="H16" s="120"/>
      <c r="I16" s="118"/>
      <c r="J16" s="119"/>
      <c r="K16" s="120"/>
      <c r="L16" s="118"/>
      <c r="M16" s="119"/>
      <c r="N16" s="120"/>
      <c r="O16" s="130"/>
      <c r="P16" s="131"/>
      <c r="Q16" s="132"/>
      <c r="R16" s="133" t="s">
        <v>23</v>
      </c>
      <c r="S16" s="130" t="str">
        <f>CoursGrille!B28</f>
        <v>Gérer des activités en milieu de travail</v>
      </c>
      <c r="T16" s="131"/>
      <c r="U16" s="132"/>
      <c r="V16" s="130" t="str">
        <f>CoursGrille!B29</f>
        <v>Développer une application en milieu de travail</v>
      </c>
      <c r="W16" s="131"/>
      <c r="X16" s="132"/>
      <c r="Y16" s="130" t="str">
        <f>CoursGrille!B30</f>
        <v>Soutien technique en milieu de travail</v>
      </c>
      <c r="Z16" s="131"/>
      <c r="AA16" s="132"/>
      <c r="AB16" s="130"/>
      <c r="AC16" s="131"/>
      <c r="AD16" s="132"/>
      <c r="AE16" s="130"/>
      <c r="AF16" s="131"/>
      <c r="AG16" s="132"/>
      <c r="AH16" s="127">
        <f>SUM(AH17:AJ17)</f>
        <v>43</v>
      </c>
      <c r="AI16" s="128"/>
      <c r="AJ16" s="129"/>
    </row>
    <row r="17" spans="3:38" ht="15" thickBot="1" x14ac:dyDescent="0.4">
      <c r="C17" s="7"/>
      <c r="D17" s="8"/>
      <c r="E17" s="9"/>
      <c r="F17" s="7"/>
      <c r="G17" s="8"/>
      <c r="H17" s="9"/>
      <c r="I17" s="7"/>
      <c r="J17" s="8"/>
      <c r="K17" s="9"/>
      <c r="L17" s="7"/>
      <c r="M17" s="8"/>
      <c r="N17" s="9"/>
      <c r="O17" s="4"/>
      <c r="P17" s="5"/>
      <c r="Q17" s="6"/>
      <c r="R17" s="134"/>
      <c r="S17" s="80">
        <v>1</v>
      </c>
      <c r="T17" s="81">
        <v>2</v>
      </c>
      <c r="U17" s="3">
        <v>2</v>
      </c>
      <c r="V17" s="80">
        <v>4</v>
      </c>
      <c r="W17" s="81">
        <v>15</v>
      </c>
      <c r="X17" s="3">
        <v>9</v>
      </c>
      <c r="Y17" s="80">
        <v>1</v>
      </c>
      <c r="Z17" s="81">
        <v>6</v>
      </c>
      <c r="AA17" s="3">
        <v>3</v>
      </c>
      <c r="AB17" s="4"/>
      <c r="AC17" s="5"/>
      <c r="AD17" s="6"/>
      <c r="AE17" s="4"/>
      <c r="AF17" s="5"/>
      <c r="AG17" s="6"/>
      <c r="AH17" s="7">
        <f>SUM(C17,I17,F17,L17,O17,S17,V17,Y17,AB17,AE17)</f>
        <v>6</v>
      </c>
      <c r="AI17" s="8">
        <f>SUM(D17,G17,J17,M17,P17,T17,W17,Z17,AC17,AF17)</f>
        <v>23</v>
      </c>
      <c r="AJ17" s="9">
        <f>SUM(E17,H17,K17,N17,Q17,U17,X17,AA17,AD17,AG17)</f>
        <v>14</v>
      </c>
    </row>
    <row r="18" spans="3:38" ht="15" thickBot="1" x14ac:dyDescent="0.4">
      <c r="AH18" s="103">
        <f>SUM(AH6,AH8,AH10,AH12,AH14,AH16)</f>
        <v>274</v>
      </c>
      <c r="AI18" s="104"/>
      <c r="AJ18" s="105"/>
    </row>
    <row r="19" spans="3:38" ht="15" thickBot="1" x14ac:dyDescent="0.4">
      <c r="AH19">
        <f>SUM(AH7,AH9,AH11,AH13,AH15,AH17)</f>
        <v>71</v>
      </c>
      <c r="AI19">
        <f t="shared" ref="AI19:AJ19" si="0">SUM(AI7,AI9,AI11,AI13,AI15,AI17)</f>
        <v>113</v>
      </c>
      <c r="AJ19">
        <f t="shared" si="0"/>
        <v>90</v>
      </c>
      <c r="AL19" s="79" t="s">
        <v>429</v>
      </c>
    </row>
    <row r="20" spans="3:38" ht="15" thickBot="1" x14ac:dyDescent="0.4">
      <c r="S20" s="138"/>
      <c r="T20" s="138"/>
      <c r="AH20" s="103">
        <f>15*(AH19+AI19)</f>
        <v>2760</v>
      </c>
      <c r="AI20" s="104"/>
      <c r="AJ20" s="105"/>
      <c r="AL20" s="78">
        <v>2670</v>
      </c>
    </row>
    <row r="23" spans="3:38" x14ac:dyDescent="0.35">
      <c r="S23">
        <v>38</v>
      </c>
      <c r="T23">
        <v>87</v>
      </c>
    </row>
    <row r="24" spans="3:38" x14ac:dyDescent="0.35">
      <c r="S24">
        <v>125</v>
      </c>
    </row>
    <row r="25" spans="3:38" x14ac:dyDescent="0.35">
      <c r="S25" s="138">
        <v>1875</v>
      </c>
      <c r="T25" s="138"/>
    </row>
  </sheetData>
  <mergeCells count="85">
    <mergeCell ref="S25:T25"/>
    <mergeCell ref="AH18:AJ18"/>
    <mergeCell ref="S20:T20"/>
    <mergeCell ref="AH20:AJ20"/>
    <mergeCell ref="S16:U16"/>
    <mergeCell ref="V16:X16"/>
    <mergeCell ref="Y16:AA16"/>
    <mergeCell ref="AB16:AD16"/>
    <mergeCell ref="AE16:AG16"/>
    <mergeCell ref="AH16:AJ16"/>
    <mergeCell ref="C16:E16"/>
    <mergeCell ref="F16:H16"/>
    <mergeCell ref="I16:K16"/>
    <mergeCell ref="L16:N16"/>
    <mergeCell ref="O16:Q16"/>
    <mergeCell ref="R16:R17"/>
    <mergeCell ref="S14:U14"/>
    <mergeCell ref="V14:X14"/>
    <mergeCell ref="Y14:AA14"/>
    <mergeCell ref="AB14:AD14"/>
    <mergeCell ref="AE14:AG14"/>
    <mergeCell ref="AH14:AJ14"/>
    <mergeCell ref="C14:E14"/>
    <mergeCell ref="F14:H14"/>
    <mergeCell ref="I14:K14"/>
    <mergeCell ref="L14:N14"/>
    <mergeCell ref="O14:Q14"/>
    <mergeCell ref="R14:R15"/>
    <mergeCell ref="AH12:AJ12"/>
    <mergeCell ref="C12:E12"/>
    <mergeCell ref="F12:H12"/>
    <mergeCell ref="I12:K12"/>
    <mergeCell ref="L12:N12"/>
    <mergeCell ref="O12:Q12"/>
    <mergeCell ref="R12:R13"/>
    <mergeCell ref="S12:U12"/>
    <mergeCell ref="V12:X12"/>
    <mergeCell ref="Y12:AA12"/>
    <mergeCell ref="AB12:AD12"/>
    <mergeCell ref="AE12:AG12"/>
    <mergeCell ref="AH10:AJ10"/>
    <mergeCell ref="C10:E10"/>
    <mergeCell ref="F10:H10"/>
    <mergeCell ref="I10:K10"/>
    <mergeCell ref="L10:N10"/>
    <mergeCell ref="O10:Q10"/>
    <mergeCell ref="R10:R11"/>
    <mergeCell ref="S10:U10"/>
    <mergeCell ref="V10:X10"/>
    <mergeCell ref="Y10:AA10"/>
    <mergeCell ref="AB10:AD10"/>
    <mergeCell ref="AE10:AG10"/>
    <mergeCell ref="AH8:AJ8"/>
    <mergeCell ref="C8:E8"/>
    <mergeCell ref="F8:H8"/>
    <mergeCell ref="I8:K8"/>
    <mergeCell ref="L8:N8"/>
    <mergeCell ref="O8:Q8"/>
    <mergeCell ref="R8:R9"/>
    <mergeCell ref="S8:U8"/>
    <mergeCell ref="V8:X8"/>
    <mergeCell ref="Y8:AA8"/>
    <mergeCell ref="AB8:AD8"/>
    <mergeCell ref="AE8:AG8"/>
    <mergeCell ref="AH6:AJ6"/>
    <mergeCell ref="C6:E6"/>
    <mergeCell ref="F6:H6"/>
    <mergeCell ref="I6:K6"/>
    <mergeCell ref="L6:N6"/>
    <mergeCell ref="O6:Q6"/>
    <mergeCell ref="R6:R7"/>
    <mergeCell ref="S6:U6"/>
    <mergeCell ref="V6:X6"/>
    <mergeCell ref="Y6:AA6"/>
    <mergeCell ref="AB6:AD6"/>
    <mergeCell ref="AE6:AG6"/>
    <mergeCell ref="C4:N4"/>
    <mergeCell ref="O4:Q5"/>
    <mergeCell ref="R4:R5"/>
    <mergeCell ref="S4:AG5"/>
    <mergeCell ref="AH4:AJ5"/>
    <mergeCell ref="C5:E5"/>
    <mergeCell ref="F5:H5"/>
    <mergeCell ref="I5:K5"/>
    <mergeCell ref="L5:N5"/>
  </mergeCells>
  <conditionalFormatting sqref="AH20:AJ20">
    <cfRule type="cellIs" dxfId="25" priority="1" operator="lessThan">
      <formula>2670</formula>
    </cfRule>
  </conditionalFormatting>
  <pageMargins left="0.7" right="0.7" top="0.75" bottom="0.75" header="0.3" footer="0.3"/>
  <pageSetup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145" zoomScaleNormal="145" workbookViewId="0"/>
  </sheetViews>
  <sheetFormatPr baseColWidth="10" defaultRowHeight="14.5" x14ac:dyDescent="0.35"/>
  <cols>
    <col min="1" max="1" width="30" customWidth="1"/>
    <col min="2" max="2" width="58.1796875" style="57" customWidth="1"/>
    <col min="3" max="3" width="3.453125" customWidth="1"/>
    <col min="4" max="4" width="30.6328125" customWidth="1"/>
  </cols>
  <sheetData>
    <row r="1" spans="1:4" ht="16.5" x14ac:dyDescent="0.5">
      <c r="A1" s="26" t="s">
        <v>179</v>
      </c>
      <c r="B1" s="56"/>
      <c r="C1" s="26"/>
      <c r="D1" s="27"/>
    </row>
    <row r="2" spans="1:4" x14ac:dyDescent="0.35">
      <c r="A2" s="27"/>
      <c r="C2" s="27"/>
      <c r="D2" s="27"/>
    </row>
    <row r="3" spans="1:4" x14ac:dyDescent="0.35">
      <c r="A3" s="27"/>
      <c r="C3" s="27"/>
      <c r="D3" s="27"/>
    </row>
    <row r="4" spans="1:4" x14ac:dyDescent="0.35">
      <c r="A4" s="27"/>
      <c r="B4" s="58"/>
      <c r="C4" s="29"/>
      <c r="D4" s="27"/>
    </row>
    <row r="5" spans="1:4" x14ac:dyDescent="0.35">
      <c r="A5" s="27"/>
      <c r="B5" s="59"/>
      <c r="C5" s="30"/>
      <c r="D5" s="27"/>
    </row>
    <row r="6" spans="1:4" x14ac:dyDescent="0.35">
      <c r="A6" s="27"/>
      <c r="B6" s="59"/>
      <c r="C6" s="30"/>
      <c r="D6" s="27"/>
    </row>
    <row r="7" spans="1:4" x14ac:dyDescent="0.35">
      <c r="A7" s="27"/>
      <c r="C7" s="27"/>
      <c r="D7" s="27"/>
    </row>
    <row r="8" spans="1:4" ht="15" thickBot="1" x14ac:dyDescent="0.4">
      <c r="A8" s="27"/>
      <c r="C8" s="27"/>
      <c r="D8" s="27"/>
    </row>
    <row r="9" spans="1:4" ht="15" thickBot="1" x14ac:dyDescent="0.4">
      <c r="A9" s="41" t="s">
        <v>66</v>
      </c>
      <c r="B9" s="62" t="s">
        <v>67</v>
      </c>
      <c r="C9" s="27"/>
      <c r="D9" s="27"/>
    </row>
    <row r="10" spans="1:4" ht="25" x14ac:dyDescent="0.35">
      <c r="A10" s="145" t="s">
        <v>82</v>
      </c>
      <c r="B10" s="53" t="s">
        <v>181</v>
      </c>
      <c r="C10" s="27"/>
      <c r="D10" s="31"/>
    </row>
    <row r="11" spans="1:4" ht="25" x14ac:dyDescent="0.35">
      <c r="A11" s="146"/>
      <c r="B11" s="54" t="s">
        <v>84</v>
      </c>
      <c r="C11" s="27"/>
      <c r="D11" s="31"/>
    </row>
    <row r="12" spans="1:4" x14ac:dyDescent="0.35">
      <c r="A12" s="146"/>
      <c r="B12" s="54" t="s">
        <v>182</v>
      </c>
    </row>
    <row r="13" spans="1:4" ht="15" thickBot="1" x14ac:dyDescent="0.4">
      <c r="A13" s="147"/>
      <c r="B13" s="55" t="s">
        <v>183</v>
      </c>
    </row>
    <row r="14" spans="1:4" ht="25" x14ac:dyDescent="0.35">
      <c r="A14" s="145" t="s">
        <v>184</v>
      </c>
      <c r="B14" s="53" t="s">
        <v>185</v>
      </c>
    </row>
    <row r="15" spans="1:4" x14ac:dyDescent="0.35">
      <c r="A15" s="146"/>
      <c r="B15" s="54" t="s">
        <v>186</v>
      </c>
    </row>
    <row r="16" spans="1:4" ht="25" x14ac:dyDescent="0.35">
      <c r="A16" s="146"/>
      <c r="B16" s="54" t="s">
        <v>187</v>
      </c>
    </row>
    <row r="17" spans="1:2" ht="15" thickBot="1" x14ac:dyDescent="0.4">
      <c r="A17" s="147"/>
      <c r="B17" s="55" t="s">
        <v>188</v>
      </c>
    </row>
    <row r="18" spans="1:2" ht="25" x14ac:dyDescent="0.35">
      <c r="A18" s="145" t="s">
        <v>189</v>
      </c>
      <c r="B18" s="53" t="s">
        <v>190</v>
      </c>
    </row>
    <row r="19" spans="1:2" x14ac:dyDescent="0.35">
      <c r="A19" s="146"/>
      <c r="B19" s="54" t="s">
        <v>191</v>
      </c>
    </row>
    <row r="20" spans="1:2" x14ac:dyDescent="0.35">
      <c r="A20" s="146"/>
      <c r="B20" s="54" t="s">
        <v>192</v>
      </c>
    </row>
    <row r="21" spans="1:2" ht="15" thickBot="1" x14ac:dyDescent="0.4">
      <c r="A21" s="147"/>
      <c r="B21" s="55" t="s">
        <v>193</v>
      </c>
    </row>
    <row r="22" spans="1:2" ht="25" x14ac:dyDescent="0.35">
      <c r="A22" s="153" t="s">
        <v>194</v>
      </c>
      <c r="B22" s="53" t="s">
        <v>195</v>
      </c>
    </row>
    <row r="23" spans="1:2" x14ac:dyDescent="0.35">
      <c r="A23" s="154"/>
      <c r="B23" s="54" t="s">
        <v>196</v>
      </c>
    </row>
    <row r="24" spans="1:2" ht="15" thickBot="1" x14ac:dyDescent="0.4">
      <c r="A24" s="155"/>
      <c r="B24" s="54" t="s">
        <v>197</v>
      </c>
    </row>
    <row r="25" spans="1:2" ht="25" x14ac:dyDescent="0.35">
      <c r="A25" s="152" t="s">
        <v>198</v>
      </c>
      <c r="B25" s="53" t="s">
        <v>199</v>
      </c>
    </row>
    <row r="26" spans="1:2" x14ac:dyDescent="0.35">
      <c r="A26" s="152"/>
      <c r="B26" s="54" t="s">
        <v>89</v>
      </c>
    </row>
    <row r="27" spans="1:2" ht="25" x14ac:dyDescent="0.35">
      <c r="A27" s="152"/>
      <c r="B27" s="54" t="s">
        <v>200</v>
      </c>
    </row>
    <row r="28" spans="1:2" x14ac:dyDescent="0.35">
      <c r="A28" s="152"/>
      <c r="B28" s="54" t="s">
        <v>201</v>
      </c>
    </row>
    <row r="29" spans="1:2" x14ac:dyDescent="0.35">
      <c r="A29" s="152"/>
      <c r="B29" s="54" t="s">
        <v>101</v>
      </c>
    </row>
    <row r="30" spans="1:2" x14ac:dyDescent="0.35">
      <c r="A30" s="152"/>
      <c r="B30" s="54" t="s">
        <v>90</v>
      </c>
    </row>
    <row r="31" spans="1:2" ht="15" thickBot="1" x14ac:dyDescent="0.4">
      <c r="A31" s="152"/>
      <c r="B31" s="55" t="s">
        <v>202</v>
      </c>
    </row>
    <row r="32" spans="1:2" x14ac:dyDescent="0.35">
      <c r="A32" s="145" t="s">
        <v>203</v>
      </c>
      <c r="B32" s="54" t="s">
        <v>204</v>
      </c>
    </row>
    <row r="33" spans="1:2" x14ac:dyDescent="0.35">
      <c r="A33" s="146"/>
      <c r="B33" s="54" t="s">
        <v>205</v>
      </c>
    </row>
    <row r="34" spans="1:2" ht="15" thickBot="1" x14ac:dyDescent="0.4">
      <c r="A34" s="147"/>
      <c r="B34" s="55" t="s">
        <v>206</v>
      </c>
    </row>
    <row r="35" spans="1:2" x14ac:dyDescent="0.35">
      <c r="A35" s="142" t="s">
        <v>207</v>
      </c>
      <c r="B35" s="53" t="s">
        <v>208</v>
      </c>
    </row>
    <row r="36" spans="1:2" x14ac:dyDescent="0.35">
      <c r="A36" s="143"/>
      <c r="B36" s="54" t="s">
        <v>209</v>
      </c>
    </row>
    <row r="37" spans="1:2" ht="15" thickBot="1" x14ac:dyDescent="0.4">
      <c r="A37" s="144"/>
      <c r="B37" s="55" t="s">
        <v>210</v>
      </c>
    </row>
  </sheetData>
  <mergeCells count="7">
    <mergeCell ref="A35:A37"/>
    <mergeCell ref="A10:A13"/>
    <mergeCell ref="A14:A17"/>
    <mergeCell ref="A18:A21"/>
    <mergeCell ref="A22:A24"/>
    <mergeCell ref="A25:A31"/>
    <mergeCell ref="A32:A3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145" zoomScaleNormal="145" workbookViewId="0"/>
  </sheetViews>
  <sheetFormatPr baseColWidth="10" defaultRowHeight="14.5" x14ac:dyDescent="0.35"/>
  <cols>
    <col min="1" max="1" width="33.54296875" customWidth="1"/>
    <col min="2" max="2" width="51.36328125" customWidth="1"/>
    <col min="3" max="3" width="3.453125" customWidth="1"/>
    <col min="4" max="4" width="14.81640625" customWidth="1"/>
  </cols>
  <sheetData>
    <row r="1" spans="1:4" ht="16.5" x14ac:dyDescent="0.5">
      <c r="A1" s="26" t="s">
        <v>211</v>
      </c>
      <c r="B1" s="26"/>
      <c r="C1" s="26"/>
      <c r="D1" s="27"/>
    </row>
    <row r="2" spans="1:4" x14ac:dyDescent="0.35">
      <c r="A2" s="27"/>
      <c r="B2" s="27"/>
      <c r="C2" s="27"/>
      <c r="D2" s="27"/>
    </row>
    <row r="3" spans="1:4" x14ac:dyDescent="0.35">
      <c r="A3" s="27"/>
      <c r="B3" s="27"/>
      <c r="C3" s="27"/>
      <c r="D3" s="27"/>
    </row>
    <row r="4" spans="1:4" x14ac:dyDescent="0.35">
      <c r="A4" s="27"/>
      <c r="B4" s="28"/>
      <c r="C4" s="29"/>
      <c r="D4" s="27"/>
    </row>
    <row r="5" spans="1:4" x14ac:dyDescent="0.35">
      <c r="A5" s="27"/>
      <c r="B5" s="30"/>
      <c r="C5" s="30"/>
      <c r="D5" s="27"/>
    </row>
    <row r="6" spans="1:4" x14ac:dyDescent="0.35">
      <c r="A6" s="27"/>
      <c r="B6" s="30"/>
      <c r="C6" s="30"/>
      <c r="D6" s="27"/>
    </row>
    <row r="7" spans="1:4" ht="15" thickBot="1" x14ac:dyDescent="0.4">
      <c r="A7" s="27"/>
      <c r="B7" s="27"/>
      <c r="C7" s="27"/>
      <c r="D7" s="27"/>
    </row>
    <row r="8" spans="1:4" ht="15.5" thickTop="1" thickBot="1" x14ac:dyDescent="0.4">
      <c r="A8" s="33" t="s">
        <v>66</v>
      </c>
      <c r="B8" s="60" t="s">
        <v>67</v>
      </c>
      <c r="C8" s="27"/>
      <c r="D8" s="27"/>
    </row>
    <row r="9" spans="1:4" x14ac:dyDescent="0.35">
      <c r="A9" s="156" t="s">
        <v>213</v>
      </c>
      <c r="B9" s="63" t="s">
        <v>214</v>
      </c>
      <c r="C9" s="27"/>
      <c r="D9" s="27"/>
    </row>
    <row r="10" spans="1:4" ht="25" x14ac:dyDescent="0.35">
      <c r="A10" s="152"/>
      <c r="B10" s="63" t="s">
        <v>215</v>
      </c>
      <c r="C10" s="27"/>
      <c r="D10" s="31"/>
    </row>
    <row r="11" spans="1:4" ht="25.5" thickBot="1" x14ac:dyDescent="0.4">
      <c r="A11" s="157"/>
      <c r="B11" s="64" t="s">
        <v>216</v>
      </c>
      <c r="C11" s="27"/>
      <c r="D11" s="31"/>
    </row>
    <row r="12" spans="1:4" ht="25" x14ac:dyDescent="0.35">
      <c r="A12" s="158" t="s">
        <v>217</v>
      </c>
      <c r="B12" s="63" t="s">
        <v>218</v>
      </c>
    </row>
    <row r="13" spans="1:4" ht="25" x14ac:dyDescent="0.35">
      <c r="A13" s="151"/>
      <c r="B13" s="63" t="s">
        <v>219</v>
      </c>
    </row>
    <row r="14" spans="1:4" x14ac:dyDescent="0.35">
      <c r="A14" s="151"/>
      <c r="B14" s="63" t="s">
        <v>220</v>
      </c>
    </row>
    <row r="15" spans="1:4" ht="15" thickBot="1" x14ac:dyDescent="0.4">
      <c r="A15" s="159"/>
      <c r="B15" s="64" t="s">
        <v>221</v>
      </c>
    </row>
    <row r="16" spans="1:4" x14ac:dyDescent="0.35">
      <c r="A16" s="158" t="s">
        <v>222</v>
      </c>
      <c r="B16" s="63" t="s">
        <v>223</v>
      </c>
    </row>
    <row r="17" spans="1:2" x14ac:dyDescent="0.35">
      <c r="A17" s="151"/>
      <c r="B17" s="63" t="s">
        <v>224</v>
      </c>
    </row>
    <row r="18" spans="1:2" x14ac:dyDescent="0.35">
      <c r="A18" s="151"/>
      <c r="B18" s="63" t="s">
        <v>225</v>
      </c>
    </row>
    <row r="19" spans="1:2" ht="25.5" thickBot="1" x14ac:dyDescent="0.4">
      <c r="A19" s="159"/>
      <c r="B19" s="64" t="s">
        <v>226</v>
      </c>
    </row>
    <row r="20" spans="1:2" ht="25" x14ac:dyDescent="0.35">
      <c r="A20" s="158" t="s">
        <v>227</v>
      </c>
      <c r="B20" s="63" t="s">
        <v>228</v>
      </c>
    </row>
    <row r="21" spans="1:2" ht="25" x14ac:dyDescent="0.35">
      <c r="A21" s="151"/>
      <c r="B21" s="63" t="s">
        <v>229</v>
      </c>
    </row>
    <row r="22" spans="1:2" ht="25.5" thickBot="1" x14ac:dyDescent="0.4">
      <c r="A22" s="159"/>
      <c r="B22" s="64" t="s">
        <v>205</v>
      </c>
    </row>
    <row r="23" spans="1:2" ht="25" x14ac:dyDescent="0.35">
      <c r="A23" s="156" t="s">
        <v>230</v>
      </c>
      <c r="B23" s="63" t="s">
        <v>231</v>
      </c>
    </row>
    <row r="24" spans="1:2" ht="25" x14ac:dyDescent="0.35">
      <c r="A24" s="152"/>
      <c r="B24" s="63" t="s">
        <v>232</v>
      </c>
    </row>
    <row r="25" spans="1:2" ht="25.5" thickBot="1" x14ac:dyDescent="0.4">
      <c r="A25" s="160"/>
      <c r="B25" s="65" t="s">
        <v>233</v>
      </c>
    </row>
    <row r="26" spans="1:2" ht="15" thickTop="1" x14ac:dyDescent="0.35"/>
  </sheetData>
  <mergeCells count="5">
    <mergeCell ref="A9:A11"/>
    <mergeCell ref="A12:A15"/>
    <mergeCell ref="A16:A19"/>
    <mergeCell ref="A20:A22"/>
    <mergeCell ref="A23:A2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B1" workbookViewId="0"/>
  </sheetViews>
  <sheetFormatPr baseColWidth="10" defaultRowHeight="14.5" x14ac:dyDescent="0.35"/>
  <cols>
    <col min="1" max="1" width="37.6328125" customWidth="1"/>
    <col min="2" max="2" width="48" customWidth="1"/>
    <col min="3" max="3" width="3.453125" customWidth="1"/>
    <col min="4" max="4" width="45.54296875" customWidth="1"/>
  </cols>
  <sheetData>
    <row r="1" spans="1:4" ht="16.5" x14ac:dyDescent="0.5">
      <c r="A1" s="26" t="s">
        <v>234</v>
      </c>
      <c r="B1" s="26"/>
      <c r="C1" s="26"/>
      <c r="D1" s="27"/>
    </row>
    <row r="2" spans="1:4" x14ac:dyDescent="0.35">
      <c r="A2" s="27"/>
      <c r="B2" s="27"/>
      <c r="C2" s="27"/>
      <c r="D2" s="27"/>
    </row>
    <row r="3" spans="1:4" x14ac:dyDescent="0.35">
      <c r="A3" s="27"/>
      <c r="B3" s="27"/>
      <c r="C3" s="27"/>
      <c r="D3" s="27"/>
    </row>
    <row r="4" spans="1:4" x14ac:dyDescent="0.35">
      <c r="A4" s="27"/>
      <c r="B4" s="28"/>
      <c r="C4" s="29"/>
      <c r="D4" s="27"/>
    </row>
    <row r="5" spans="1:4" x14ac:dyDescent="0.35">
      <c r="A5" s="27"/>
      <c r="B5" s="30"/>
      <c r="C5" s="30"/>
      <c r="D5" s="27"/>
    </row>
    <row r="6" spans="1:4" x14ac:dyDescent="0.35">
      <c r="A6" s="27"/>
      <c r="B6" s="30"/>
      <c r="C6" s="30"/>
      <c r="D6" s="27"/>
    </row>
    <row r="7" spans="1:4" ht="15" thickBot="1" x14ac:dyDescent="0.4">
      <c r="A7" s="27"/>
      <c r="B7" s="27"/>
      <c r="C7" s="27"/>
      <c r="D7" s="27"/>
    </row>
    <row r="8" spans="1:4" ht="15.5" thickTop="1" thickBot="1" x14ac:dyDescent="0.4">
      <c r="A8" s="33" t="s">
        <v>66</v>
      </c>
      <c r="B8" s="60" t="s">
        <v>67</v>
      </c>
      <c r="C8" s="27"/>
      <c r="D8" s="27"/>
    </row>
    <row r="9" spans="1:4" ht="25" x14ac:dyDescent="0.35">
      <c r="A9" s="158" t="s">
        <v>235</v>
      </c>
      <c r="B9" s="63" t="s">
        <v>236</v>
      </c>
      <c r="C9" s="27"/>
      <c r="D9" s="27"/>
    </row>
    <row r="10" spans="1:4" ht="25" x14ac:dyDescent="0.35">
      <c r="A10" s="151"/>
      <c r="B10" s="63" t="s">
        <v>237</v>
      </c>
      <c r="C10" s="27"/>
      <c r="D10" s="31"/>
    </row>
    <row r="11" spans="1:4" ht="25" x14ac:dyDescent="0.35">
      <c r="A11" s="151"/>
      <c r="B11" s="63" t="s">
        <v>238</v>
      </c>
      <c r="C11" s="27"/>
      <c r="D11" s="31"/>
    </row>
    <row r="12" spans="1:4" ht="25.5" thickBot="1" x14ac:dyDescent="0.4">
      <c r="A12" s="159"/>
      <c r="B12" s="64" t="s">
        <v>239</v>
      </c>
    </row>
    <row r="13" spans="1:4" ht="25" x14ac:dyDescent="0.35">
      <c r="A13" s="158" t="s">
        <v>240</v>
      </c>
      <c r="B13" s="63" t="s">
        <v>241</v>
      </c>
    </row>
    <row r="14" spans="1:4" ht="25" x14ac:dyDescent="0.35">
      <c r="A14" s="151"/>
      <c r="B14" s="63" t="s">
        <v>242</v>
      </c>
    </row>
    <row r="15" spans="1:4" ht="25" x14ac:dyDescent="0.35">
      <c r="A15" s="151"/>
      <c r="B15" s="63" t="s">
        <v>243</v>
      </c>
    </row>
    <row r="16" spans="1:4" ht="25.5" thickBot="1" x14ac:dyDescent="0.4">
      <c r="A16" s="159"/>
      <c r="B16" s="64" t="s">
        <v>244</v>
      </c>
    </row>
    <row r="17" spans="1:2" ht="37.5" x14ac:dyDescent="0.35">
      <c r="A17" s="158" t="s">
        <v>245</v>
      </c>
      <c r="B17" s="63" t="s">
        <v>246</v>
      </c>
    </row>
    <row r="18" spans="1:2" ht="25" x14ac:dyDescent="0.35">
      <c r="A18" s="151"/>
      <c r="B18" s="63" t="s">
        <v>247</v>
      </c>
    </row>
    <row r="19" spans="1:2" ht="25" x14ac:dyDescent="0.35">
      <c r="A19" s="151"/>
      <c r="B19" s="63" t="s">
        <v>248</v>
      </c>
    </row>
    <row r="20" spans="1:2" ht="25.5" thickBot="1" x14ac:dyDescent="0.4">
      <c r="A20" s="161"/>
      <c r="B20" s="65" t="s">
        <v>249</v>
      </c>
    </row>
    <row r="21" spans="1:2" ht="15" thickTop="1" x14ac:dyDescent="0.35"/>
  </sheetData>
  <mergeCells count="3">
    <mergeCell ref="A9:A12"/>
    <mergeCell ref="A13:A16"/>
    <mergeCell ref="A17:A2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baseColWidth="10" defaultRowHeight="14.5" x14ac:dyDescent="0.35"/>
  <cols>
    <col min="1" max="1" width="37.54296875" customWidth="1"/>
    <col min="2" max="2" width="50.453125" customWidth="1"/>
    <col min="3" max="3" width="3.453125" customWidth="1"/>
    <col min="4" max="4" width="38.08984375" customWidth="1"/>
  </cols>
  <sheetData>
    <row r="1" spans="1:4" ht="16.5" x14ac:dyDescent="0.5">
      <c r="A1" s="26" t="s">
        <v>251</v>
      </c>
      <c r="B1" s="26"/>
      <c r="C1" s="26"/>
      <c r="D1" s="27"/>
    </row>
    <row r="2" spans="1:4" x14ac:dyDescent="0.35">
      <c r="A2" s="27"/>
      <c r="B2" s="27"/>
      <c r="C2" s="27"/>
      <c r="D2" s="27"/>
    </row>
    <row r="3" spans="1:4" x14ac:dyDescent="0.35">
      <c r="A3" s="27"/>
      <c r="B3" s="27"/>
      <c r="C3" s="27"/>
      <c r="D3" s="27"/>
    </row>
    <row r="4" spans="1:4" x14ac:dyDescent="0.35">
      <c r="A4" s="27"/>
      <c r="B4" s="28"/>
      <c r="C4" s="29"/>
      <c r="D4" s="27"/>
    </row>
    <row r="5" spans="1:4" x14ac:dyDescent="0.35">
      <c r="A5" s="27"/>
      <c r="B5" s="30"/>
      <c r="C5" s="30"/>
      <c r="D5" s="27"/>
    </row>
    <row r="6" spans="1:4" x14ac:dyDescent="0.35">
      <c r="A6" s="27"/>
      <c r="B6" s="30"/>
      <c r="C6" s="30"/>
      <c r="D6" s="27"/>
    </row>
    <row r="7" spans="1:4" ht="15" thickBot="1" x14ac:dyDescent="0.4">
      <c r="A7" s="27"/>
      <c r="B7" s="27"/>
      <c r="C7" s="27"/>
      <c r="D7" s="27"/>
    </row>
    <row r="8" spans="1:4" ht="15.5" thickTop="1" thickBot="1" x14ac:dyDescent="0.4">
      <c r="A8" s="33" t="s">
        <v>66</v>
      </c>
      <c r="B8" s="34" t="s">
        <v>67</v>
      </c>
      <c r="C8" s="27"/>
      <c r="D8" s="27"/>
    </row>
    <row r="9" spans="1:4" ht="25" x14ac:dyDescent="0.35">
      <c r="A9" s="158" t="s">
        <v>253</v>
      </c>
      <c r="B9" s="35" t="s">
        <v>254</v>
      </c>
      <c r="C9" s="27"/>
      <c r="D9" s="27"/>
    </row>
    <row r="10" spans="1:4" x14ac:dyDescent="0.35">
      <c r="A10" s="151"/>
      <c r="B10" s="35" t="s">
        <v>255</v>
      </c>
      <c r="C10" s="27"/>
      <c r="D10" s="31"/>
    </row>
    <row r="11" spans="1:4" x14ac:dyDescent="0.35">
      <c r="A11" s="151"/>
      <c r="B11" s="35" t="s">
        <v>256</v>
      </c>
      <c r="C11" s="27"/>
      <c r="D11" s="31"/>
    </row>
    <row r="12" spans="1:4" ht="15" thickBot="1" x14ac:dyDescent="0.4">
      <c r="A12" s="159"/>
      <c r="B12" s="36" t="s">
        <v>257</v>
      </c>
    </row>
    <row r="13" spans="1:4" ht="25" x14ac:dyDescent="0.35">
      <c r="A13" s="156" t="s">
        <v>258</v>
      </c>
      <c r="B13" s="35" t="s">
        <v>259</v>
      </c>
    </row>
    <row r="14" spans="1:4" ht="25" x14ac:dyDescent="0.35">
      <c r="A14" s="152"/>
      <c r="B14" s="35" t="s">
        <v>260</v>
      </c>
    </row>
    <row r="15" spans="1:4" x14ac:dyDescent="0.35">
      <c r="A15" s="152"/>
      <c r="B15" s="35" t="s">
        <v>261</v>
      </c>
    </row>
    <row r="16" spans="1:4" x14ac:dyDescent="0.35">
      <c r="A16" s="152"/>
      <c r="B16" s="35" t="s">
        <v>262</v>
      </c>
    </row>
    <row r="17" spans="1:2" x14ac:dyDescent="0.35">
      <c r="A17" s="152"/>
      <c r="B17" s="35" t="s">
        <v>263</v>
      </c>
    </row>
    <row r="18" spans="1:2" ht="37.5" x14ac:dyDescent="0.35">
      <c r="A18" s="152"/>
      <c r="B18" s="35" t="s">
        <v>264</v>
      </c>
    </row>
    <row r="19" spans="1:2" ht="25" x14ac:dyDescent="0.35">
      <c r="A19" s="152"/>
      <c r="B19" s="35" t="s">
        <v>265</v>
      </c>
    </row>
    <row r="20" spans="1:2" ht="15" thickBot="1" x14ac:dyDescent="0.4">
      <c r="A20" s="157"/>
      <c r="B20" s="36" t="s">
        <v>266</v>
      </c>
    </row>
    <row r="21" spans="1:2" ht="25" x14ac:dyDescent="0.35">
      <c r="A21" s="158" t="s">
        <v>267</v>
      </c>
      <c r="B21" s="66" t="s">
        <v>268</v>
      </c>
    </row>
    <row r="22" spans="1:2" ht="25" x14ac:dyDescent="0.35">
      <c r="A22" s="151"/>
      <c r="B22" s="35" t="s">
        <v>269</v>
      </c>
    </row>
    <row r="23" spans="1:2" ht="37.5" x14ac:dyDescent="0.35">
      <c r="A23" s="151"/>
      <c r="B23" s="35" t="s">
        <v>270</v>
      </c>
    </row>
    <row r="24" spans="1:2" ht="25" x14ac:dyDescent="0.35">
      <c r="A24" s="151"/>
      <c r="B24" s="35" t="s">
        <v>271</v>
      </c>
    </row>
    <row r="25" spans="1:2" ht="25.5" thickBot="1" x14ac:dyDescent="0.4">
      <c r="A25" s="161"/>
      <c r="B25" s="37" t="s">
        <v>272</v>
      </c>
    </row>
    <row r="26" spans="1:2" ht="15" thickTop="1" x14ac:dyDescent="0.35"/>
  </sheetData>
  <mergeCells count="3">
    <mergeCell ref="A9:A12"/>
    <mergeCell ref="A13:A20"/>
    <mergeCell ref="A21:A25"/>
  </mergeCells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4" workbookViewId="0"/>
  </sheetViews>
  <sheetFormatPr baseColWidth="10" defaultRowHeight="14.5" x14ac:dyDescent="0.35"/>
  <cols>
    <col min="1" max="1" width="38.54296875" customWidth="1"/>
    <col min="2" max="2" width="46.6328125" customWidth="1"/>
    <col min="3" max="3" width="3.453125" customWidth="1"/>
    <col min="4" max="4" width="45.54296875" customWidth="1"/>
  </cols>
  <sheetData>
    <row r="1" spans="1:4" ht="16.5" x14ac:dyDescent="0.5">
      <c r="A1" s="26" t="s">
        <v>273</v>
      </c>
      <c r="B1" s="26"/>
      <c r="C1" s="26"/>
      <c r="D1" s="27"/>
    </row>
    <row r="2" spans="1:4" x14ac:dyDescent="0.35">
      <c r="A2" s="27"/>
      <c r="B2" s="27"/>
      <c r="C2" s="27"/>
      <c r="D2" s="27"/>
    </row>
    <row r="3" spans="1:4" x14ac:dyDescent="0.35">
      <c r="A3" s="27"/>
      <c r="B3" s="27"/>
      <c r="C3" s="27"/>
      <c r="D3" s="27"/>
    </row>
    <row r="4" spans="1:4" x14ac:dyDescent="0.35">
      <c r="A4" s="27"/>
      <c r="B4" s="28"/>
      <c r="C4" s="29"/>
      <c r="D4" s="27"/>
    </row>
    <row r="5" spans="1:4" x14ac:dyDescent="0.35">
      <c r="A5" s="27"/>
      <c r="B5" s="30"/>
      <c r="C5" s="30"/>
      <c r="D5" s="27"/>
    </row>
    <row r="6" spans="1:4" x14ac:dyDescent="0.35">
      <c r="A6" s="27"/>
      <c r="B6" s="30"/>
      <c r="C6" s="30"/>
      <c r="D6" s="27"/>
    </row>
    <row r="7" spans="1:4" x14ac:dyDescent="0.35">
      <c r="A7" s="27"/>
      <c r="B7" s="27"/>
      <c r="C7" s="27"/>
      <c r="D7" s="27"/>
    </row>
    <row r="8" spans="1:4" ht="15" thickBot="1" x14ac:dyDescent="0.4">
      <c r="A8" s="27"/>
      <c r="B8" s="27"/>
      <c r="C8" s="27"/>
      <c r="D8" s="27"/>
    </row>
    <row r="9" spans="1:4" ht="15.5" thickTop="1" thickBot="1" x14ac:dyDescent="0.4">
      <c r="A9" s="33" t="s">
        <v>66</v>
      </c>
      <c r="B9" s="60" t="s">
        <v>67</v>
      </c>
      <c r="C9" s="27"/>
      <c r="D9" s="27"/>
    </row>
    <row r="10" spans="1:4" x14ac:dyDescent="0.35">
      <c r="A10" s="158" t="s">
        <v>274</v>
      </c>
      <c r="B10" s="35" t="s">
        <v>275</v>
      </c>
      <c r="C10" s="27"/>
      <c r="D10" s="31"/>
    </row>
    <row r="11" spans="1:4" ht="25" x14ac:dyDescent="0.35">
      <c r="A11" s="151"/>
      <c r="B11" s="35" t="s">
        <v>276</v>
      </c>
      <c r="C11" s="27"/>
      <c r="D11" s="31"/>
    </row>
    <row r="12" spans="1:4" ht="25.5" thickBot="1" x14ac:dyDescent="0.4">
      <c r="A12" s="159"/>
      <c r="B12" s="36" t="s">
        <v>277</v>
      </c>
    </row>
    <row r="13" spans="1:4" x14ac:dyDescent="0.35">
      <c r="A13" s="158" t="s">
        <v>278</v>
      </c>
      <c r="B13" s="35" t="s">
        <v>40</v>
      </c>
    </row>
    <row r="14" spans="1:4" ht="25.5" thickBot="1" x14ac:dyDescent="0.4">
      <c r="A14" s="159"/>
      <c r="B14" s="36" t="s">
        <v>279</v>
      </c>
    </row>
    <row r="15" spans="1:4" ht="37.5" x14ac:dyDescent="0.35">
      <c r="A15" s="158" t="s">
        <v>280</v>
      </c>
      <c r="B15" s="35" t="s">
        <v>281</v>
      </c>
    </row>
    <row r="16" spans="1:4" ht="37.5" x14ac:dyDescent="0.35">
      <c r="A16" s="151"/>
      <c r="B16" s="35" t="s">
        <v>282</v>
      </c>
    </row>
    <row r="17" spans="1:2" ht="25" x14ac:dyDescent="0.35">
      <c r="A17" s="151"/>
      <c r="B17" s="35" t="s">
        <v>283</v>
      </c>
    </row>
    <row r="18" spans="1:2" ht="25" x14ac:dyDescent="0.35">
      <c r="A18" s="151"/>
      <c r="B18" s="35" t="s">
        <v>284</v>
      </c>
    </row>
    <row r="19" spans="1:2" ht="25.5" thickBot="1" x14ac:dyDescent="0.4">
      <c r="A19" s="161"/>
      <c r="B19" s="37" t="s">
        <v>285</v>
      </c>
    </row>
    <row r="20" spans="1:2" ht="15" thickTop="1" x14ac:dyDescent="0.35"/>
  </sheetData>
  <mergeCells count="3">
    <mergeCell ref="A10:A12"/>
    <mergeCell ref="A13:A14"/>
    <mergeCell ref="A15:A1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/>
  </sheetViews>
  <sheetFormatPr baseColWidth="10" defaultRowHeight="14.5" x14ac:dyDescent="0.35"/>
  <cols>
    <col min="1" max="1" width="38.08984375" customWidth="1"/>
    <col min="2" max="2" width="54.81640625" customWidth="1"/>
    <col min="3" max="3" width="3.1796875" customWidth="1"/>
    <col min="4" max="4" width="19.6328125" customWidth="1"/>
  </cols>
  <sheetData>
    <row r="1" spans="1:4" ht="16.5" x14ac:dyDescent="0.5">
      <c r="A1" s="26" t="s">
        <v>286</v>
      </c>
      <c r="B1" s="26"/>
      <c r="C1" s="26"/>
      <c r="D1" s="27"/>
    </row>
    <row r="2" spans="1:4" x14ac:dyDescent="0.35">
      <c r="A2" s="27"/>
      <c r="B2" s="27"/>
      <c r="C2" s="27"/>
      <c r="D2" s="27"/>
    </row>
    <row r="3" spans="1:4" x14ac:dyDescent="0.35">
      <c r="A3" s="27"/>
      <c r="B3" s="27"/>
      <c r="C3" s="27"/>
      <c r="D3" s="27"/>
    </row>
    <row r="4" spans="1:4" x14ac:dyDescent="0.35">
      <c r="A4" s="27"/>
      <c r="B4" s="28"/>
      <c r="C4" s="29"/>
      <c r="D4" s="27"/>
    </row>
    <row r="5" spans="1:4" x14ac:dyDescent="0.35">
      <c r="A5" s="27"/>
      <c r="B5" s="30"/>
      <c r="C5" s="30"/>
      <c r="D5" s="27"/>
    </row>
    <row r="6" spans="1:4" ht="15" thickBot="1" x14ac:dyDescent="0.4">
      <c r="A6" s="27"/>
      <c r="B6" s="30"/>
      <c r="C6" s="30"/>
      <c r="D6" s="27"/>
    </row>
    <row r="7" spans="1:4" ht="15.5" thickTop="1" thickBot="1" x14ac:dyDescent="0.4">
      <c r="A7" s="33" t="s">
        <v>66</v>
      </c>
      <c r="B7" s="34" t="s">
        <v>67</v>
      </c>
      <c r="C7" s="27"/>
      <c r="D7" s="27"/>
    </row>
    <row r="8" spans="1:4" x14ac:dyDescent="0.35">
      <c r="A8" s="156" t="s">
        <v>289</v>
      </c>
      <c r="B8" s="35" t="s">
        <v>290</v>
      </c>
      <c r="C8" s="27"/>
      <c r="D8" s="27"/>
    </row>
    <row r="9" spans="1:4" x14ac:dyDescent="0.35">
      <c r="A9" s="152"/>
      <c r="B9" s="35" t="s">
        <v>291</v>
      </c>
      <c r="C9" s="27"/>
      <c r="D9" s="27"/>
    </row>
    <row r="10" spans="1:4" x14ac:dyDescent="0.35">
      <c r="A10" s="152"/>
      <c r="B10" s="35" t="s">
        <v>292</v>
      </c>
      <c r="C10" s="27"/>
      <c r="D10" s="31"/>
    </row>
    <row r="11" spans="1:4" ht="25" x14ac:dyDescent="0.35">
      <c r="A11" s="152"/>
      <c r="B11" s="35" t="s">
        <v>293</v>
      </c>
      <c r="C11" s="27"/>
      <c r="D11" s="31"/>
    </row>
    <row r="12" spans="1:4" ht="15" thickBot="1" x14ac:dyDescent="0.4">
      <c r="A12" s="157"/>
      <c r="B12" s="36" t="s">
        <v>294</v>
      </c>
    </row>
    <row r="13" spans="1:4" ht="25" x14ac:dyDescent="0.35">
      <c r="A13" s="158" t="s">
        <v>295</v>
      </c>
      <c r="B13" s="35" t="s">
        <v>296</v>
      </c>
    </row>
    <row r="14" spans="1:4" ht="25" x14ac:dyDescent="0.35">
      <c r="A14" s="151"/>
      <c r="B14" s="35" t="s">
        <v>297</v>
      </c>
    </row>
    <row r="15" spans="1:4" x14ac:dyDescent="0.35">
      <c r="A15" s="151"/>
      <c r="B15" s="35" t="s">
        <v>298</v>
      </c>
    </row>
    <row r="16" spans="1:4" x14ac:dyDescent="0.35">
      <c r="A16" s="151"/>
      <c r="B16" s="35" t="s">
        <v>299</v>
      </c>
    </row>
    <row r="17" spans="1:2" x14ac:dyDescent="0.35">
      <c r="A17" s="151"/>
      <c r="B17" s="35" t="s">
        <v>300</v>
      </c>
    </row>
    <row r="18" spans="1:2" ht="25.5" thickBot="1" x14ac:dyDescent="0.4">
      <c r="A18" s="159"/>
      <c r="B18" s="36" t="s">
        <v>301</v>
      </c>
    </row>
    <row r="19" spans="1:2" x14ac:dyDescent="0.35">
      <c r="A19" s="158" t="s">
        <v>302</v>
      </c>
      <c r="B19" s="35" t="s">
        <v>303</v>
      </c>
    </row>
    <row r="20" spans="1:2" ht="25" x14ac:dyDescent="0.35">
      <c r="A20" s="151"/>
      <c r="B20" s="35" t="s">
        <v>304</v>
      </c>
    </row>
    <row r="21" spans="1:2" ht="25" x14ac:dyDescent="0.35">
      <c r="A21" s="151"/>
      <c r="B21" s="35" t="s">
        <v>305</v>
      </c>
    </row>
    <row r="22" spans="1:2" x14ac:dyDescent="0.35">
      <c r="A22" s="151"/>
      <c r="B22" s="35" t="s">
        <v>306</v>
      </c>
    </row>
    <row r="23" spans="1:2" x14ac:dyDescent="0.35">
      <c r="A23" s="151"/>
      <c r="B23" s="35" t="s">
        <v>307</v>
      </c>
    </row>
    <row r="24" spans="1:2" ht="15" thickBot="1" x14ac:dyDescent="0.4">
      <c r="A24" s="151"/>
      <c r="B24" s="35" t="s">
        <v>153</v>
      </c>
    </row>
    <row r="25" spans="1:2" ht="25" x14ac:dyDescent="0.35">
      <c r="A25" s="162" t="s">
        <v>311</v>
      </c>
      <c r="B25" s="67" t="s">
        <v>312</v>
      </c>
    </row>
    <row r="26" spans="1:2" ht="25" x14ac:dyDescent="0.35">
      <c r="A26" s="163"/>
      <c r="B26" s="68" t="s">
        <v>308</v>
      </c>
    </row>
    <row r="27" spans="1:2" ht="25" x14ac:dyDescent="0.35">
      <c r="A27" s="163"/>
      <c r="B27" s="68" t="s">
        <v>309</v>
      </c>
    </row>
    <row r="28" spans="1:2" ht="25.5" thickBot="1" x14ac:dyDescent="0.4">
      <c r="A28" s="164"/>
      <c r="B28" s="69" t="s">
        <v>310</v>
      </c>
    </row>
  </sheetData>
  <mergeCells count="4">
    <mergeCell ref="A8:A12"/>
    <mergeCell ref="A13:A18"/>
    <mergeCell ref="A19:A24"/>
    <mergeCell ref="A25:A2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baseColWidth="10" defaultRowHeight="14.5" x14ac:dyDescent="0.35"/>
  <cols>
    <col min="1" max="1" width="38.54296875" customWidth="1"/>
    <col min="2" max="2" width="57.54296875" style="57" customWidth="1"/>
    <col min="3" max="3" width="3.453125" customWidth="1"/>
    <col min="4" max="4" width="7.453125" customWidth="1"/>
  </cols>
  <sheetData>
    <row r="1" spans="1:4" ht="16.5" x14ac:dyDescent="0.5">
      <c r="A1" s="26" t="s">
        <v>313</v>
      </c>
      <c r="B1" s="56"/>
      <c r="C1" s="26"/>
      <c r="D1" s="27"/>
    </row>
    <row r="2" spans="1:4" x14ac:dyDescent="0.35">
      <c r="A2" s="27"/>
      <c r="C2" s="27"/>
      <c r="D2" s="27"/>
    </row>
    <row r="3" spans="1:4" x14ac:dyDescent="0.35">
      <c r="A3" s="27"/>
      <c r="C3" s="27"/>
      <c r="D3" s="27"/>
    </row>
    <row r="4" spans="1:4" x14ac:dyDescent="0.35">
      <c r="A4" s="27"/>
      <c r="B4" s="58"/>
      <c r="C4" s="29"/>
      <c r="D4" s="27"/>
    </row>
    <row r="5" spans="1:4" x14ac:dyDescent="0.35">
      <c r="A5" s="27"/>
      <c r="B5" s="59"/>
      <c r="C5" s="30"/>
      <c r="D5" s="27"/>
    </row>
    <row r="6" spans="1:4" ht="15" thickBot="1" x14ac:dyDescent="0.4">
      <c r="A6" s="27"/>
      <c r="B6" s="59"/>
      <c r="C6" s="30"/>
      <c r="D6" s="27"/>
    </row>
    <row r="7" spans="1:4" ht="15.5" thickTop="1" thickBot="1" x14ac:dyDescent="0.4">
      <c r="A7" s="33" t="s">
        <v>66</v>
      </c>
      <c r="B7" s="60" t="s">
        <v>67</v>
      </c>
      <c r="C7" s="27"/>
      <c r="D7" s="27"/>
    </row>
    <row r="8" spans="1:4" x14ac:dyDescent="0.35">
      <c r="A8" s="156" t="s">
        <v>315</v>
      </c>
      <c r="B8" s="49" t="s">
        <v>316</v>
      </c>
      <c r="C8" s="27"/>
      <c r="D8" s="27"/>
    </row>
    <row r="9" spans="1:4" x14ac:dyDescent="0.35">
      <c r="A9" s="152"/>
      <c r="B9" s="49" t="s">
        <v>317</v>
      </c>
      <c r="C9" s="27"/>
      <c r="D9" s="27"/>
    </row>
    <row r="10" spans="1:4" x14ac:dyDescent="0.35">
      <c r="A10" s="152"/>
      <c r="B10" s="49" t="s">
        <v>318</v>
      </c>
      <c r="C10" s="27"/>
      <c r="D10" s="31"/>
    </row>
    <row r="11" spans="1:4" ht="15" thickBot="1" x14ac:dyDescent="0.4">
      <c r="A11" s="157"/>
      <c r="B11" s="50" t="s">
        <v>319</v>
      </c>
      <c r="C11" s="27"/>
      <c r="D11" s="31"/>
    </row>
    <row r="12" spans="1:4" ht="25" x14ac:dyDescent="0.35">
      <c r="A12" s="158" t="s">
        <v>320</v>
      </c>
      <c r="B12" s="49" t="s">
        <v>321</v>
      </c>
    </row>
    <row r="13" spans="1:4" ht="25" x14ac:dyDescent="0.35">
      <c r="A13" s="151"/>
      <c r="B13" s="49" t="s">
        <v>322</v>
      </c>
    </row>
    <row r="14" spans="1:4" x14ac:dyDescent="0.35">
      <c r="A14" s="151"/>
      <c r="B14" s="49" t="s">
        <v>323</v>
      </c>
    </row>
    <row r="15" spans="1:4" ht="25.5" thickBot="1" x14ac:dyDescent="0.4">
      <c r="A15" s="159"/>
      <c r="B15" s="50" t="s">
        <v>324</v>
      </c>
    </row>
    <row r="16" spans="1:4" x14ac:dyDescent="0.35">
      <c r="A16" s="156" t="s">
        <v>325</v>
      </c>
      <c r="B16" s="49" t="s">
        <v>326</v>
      </c>
    </row>
    <row r="17" spans="1:2" ht="15" thickBot="1" x14ac:dyDescent="0.4">
      <c r="A17" s="160"/>
      <c r="B17" s="51" t="s">
        <v>327</v>
      </c>
    </row>
    <row r="18" spans="1:2" ht="15" thickTop="1" x14ac:dyDescent="0.35"/>
  </sheetData>
  <mergeCells count="3">
    <mergeCell ref="A8:A11"/>
    <mergeCell ref="A12:A15"/>
    <mergeCell ref="A16:A1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Normal="100" workbookViewId="0">
      <selection activeCell="A20" sqref="A20:A23"/>
    </sheetView>
  </sheetViews>
  <sheetFormatPr baseColWidth="10" defaultRowHeight="14.5" x14ac:dyDescent="0.35"/>
  <cols>
    <col min="1" max="1" width="38.54296875" customWidth="1"/>
    <col min="2" max="2" width="55.453125" style="57" customWidth="1"/>
    <col min="3" max="3" width="3.453125" customWidth="1"/>
    <col min="4" max="4" width="13.453125" customWidth="1"/>
  </cols>
  <sheetData>
    <row r="1" spans="1:4" ht="16.5" x14ac:dyDescent="0.5">
      <c r="A1" s="26" t="s">
        <v>431</v>
      </c>
      <c r="B1" s="56"/>
      <c r="C1" s="26"/>
      <c r="D1" s="27"/>
    </row>
    <row r="2" spans="1:4" x14ac:dyDescent="0.35">
      <c r="A2" s="27"/>
      <c r="C2" s="27"/>
      <c r="D2" s="27"/>
    </row>
    <row r="3" spans="1:4" x14ac:dyDescent="0.35">
      <c r="A3" s="27"/>
      <c r="C3" s="27"/>
      <c r="D3" s="27"/>
    </row>
    <row r="4" spans="1:4" x14ac:dyDescent="0.35">
      <c r="A4" s="27"/>
      <c r="B4" s="58"/>
      <c r="C4" s="29"/>
      <c r="D4" s="27"/>
    </row>
    <row r="5" spans="1:4" x14ac:dyDescent="0.35">
      <c r="A5" s="27"/>
      <c r="B5" s="59"/>
      <c r="C5" s="30"/>
      <c r="D5" s="27"/>
    </row>
    <row r="6" spans="1:4" x14ac:dyDescent="0.35">
      <c r="A6" s="27"/>
      <c r="B6" s="59"/>
      <c r="C6" s="30"/>
      <c r="D6" s="27"/>
    </row>
    <row r="7" spans="1:4" ht="15" thickBot="1" x14ac:dyDescent="0.4">
      <c r="A7" s="27"/>
      <c r="C7" s="27"/>
      <c r="D7" s="27"/>
    </row>
    <row r="8" spans="1:4" x14ac:dyDescent="0.35">
      <c r="A8" s="156" t="s">
        <v>432</v>
      </c>
      <c r="B8" s="88" t="s">
        <v>331</v>
      </c>
    </row>
    <row r="9" spans="1:4" ht="25" x14ac:dyDescent="0.35">
      <c r="A9" s="152"/>
      <c r="B9" s="89" t="s">
        <v>433</v>
      </c>
    </row>
    <row r="10" spans="1:4" ht="15" thickBot="1" x14ac:dyDescent="0.4">
      <c r="A10" s="157"/>
      <c r="B10" s="90" t="s">
        <v>332</v>
      </c>
    </row>
    <row r="11" spans="1:4" ht="25" x14ac:dyDescent="0.35">
      <c r="A11" s="156" t="s">
        <v>434</v>
      </c>
      <c r="B11" s="89" t="s">
        <v>435</v>
      </c>
    </row>
    <row r="12" spans="1:4" x14ac:dyDescent="0.35">
      <c r="A12" s="152"/>
      <c r="B12" s="89" t="s">
        <v>436</v>
      </c>
    </row>
    <row r="13" spans="1:4" x14ac:dyDescent="0.35">
      <c r="A13" s="152"/>
      <c r="B13" s="89" t="s">
        <v>437</v>
      </c>
    </row>
    <row r="14" spans="1:4" ht="25" x14ac:dyDescent="0.35">
      <c r="A14" s="152"/>
      <c r="B14" s="89" t="s">
        <v>438</v>
      </c>
    </row>
    <row r="15" spans="1:4" ht="37.5" x14ac:dyDescent="0.35">
      <c r="A15" s="152"/>
      <c r="B15" s="89" t="s">
        <v>439</v>
      </c>
    </row>
    <row r="16" spans="1:4" ht="15" thickBot="1" x14ac:dyDescent="0.4">
      <c r="A16" s="157"/>
      <c r="B16" s="90" t="s">
        <v>440</v>
      </c>
    </row>
    <row r="17" spans="1:2" ht="25" x14ac:dyDescent="0.35">
      <c r="A17" s="156" t="s">
        <v>441</v>
      </c>
      <c r="B17" s="89" t="s">
        <v>442</v>
      </c>
    </row>
    <row r="18" spans="1:2" x14ac:dyDescent="0.35">
      <c r="A18" s="152"/>
      <c r="B18" s="89" t="s">
        <v>443</v>
      </c>
    </row>
    <row r="19" spans="1:2" ht="25.5" thickBot="1" x14ac:dyDescent="0.4">
      <c r="A19" s="157"/>
      <c r="B19" s="90" t="s">
        <v>444</v>
      </c>
    </row>
    <row r="20" spans="1:2" ht="25" x14ac:dyDescent="0.35">
      <c r="A20" s="156" t="s">
        <v>445</v>
      </c>
      <c r="B20" s="89" t="s">
        <v>243</v>
      </c>
    </row>
    <row r="21" spans="1:2" ht="25" x14ac:dyDescent="0.35">
      <c r="A21" s="152"/>
      <c r="B21" s="89" t="s">
        <v>446</v>
      </c>
    </row>
    <row r="22" spans="1:2" x14ac:dyDescent="0.35">
      <c r="A22" s="152"/>
      <c r="B22" s="89" t="s">
        <v>447</v>
      </c>
    </row>
    <row r="23" spans="1:2" ht="15" thickBot="1" x14ac:dyDescent="0.4">
      <c r="A23" s="157"/>
      <c r="B23" s="90" t="s">
        <v>448</v>
      </c>
    </row>
    <row r="24" spans="1:2" x14ac:dyDescent="0.35">
      <c r="A24" s="158" t="s">
        <v>449</v>
      </c>
      <c r="B24" s="89" t="s">
        <v>176</v>
      </c>
    </row>
    <row r="25" spans="1:2" x14ac:dyDescent="0.35">
      <c r="A25" s="151"/>
      <c r="B25" s="89" t="s">
        <v>96</v>
      </c>
    </row>
    <row r="26" spans="1:2" ht="15" thickBot="1" x14ac:dyDescent="0.4">
      <c r="A26" s="159"/>
      <c r="B26" s="90" t="s">
        <v>450</v>
      </c>
    </row>
    <row r="27" spans="1:2" x14ac:dyDescent="0.35">
      <c r="A27" s="156" t="s">
        <v>451</v>
      </c>
      <c r="B27" s="89" t="s">
        <v>358</v>
      </c>
    </row>
    <row r="28" spans="1:2" ht="15" thickBot="1" x14ac:dyDescent="0.4">
      <c r="A28" s="160"/>
      <c r="B28" s="91" t="s">
        <v>359</v>
      </c>
    </row>
    <row r="29" spans="1:2" ht="15" thickTop="1" x14ac:dyDescent="0.35"/>
  </sheetData>
  <mergeCells count="6">
    <mergeCell ref="A27:A28"/>
    <mergeCell ref="A8:A10"/>
    <mergeCell ref="A11:A16"/>
    <mergeCell ref="A17:A19"/>
    <mergeCell ref="A20:A23"/>
    <mergeCell ref="A24:A26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90" zoomScaleNormal="90" workbookViewId="0"/>
  </sheetViews>
  <sheetFormatPr baseColWidth="10" defaultRowHeight="14.5" x14ac:dyDescent="0.35"/>
  <cols>
    <col min="1" max="1" width="38.54296875" customWidth="1"/>
    <col min="2" max="2" width="55.453125" style="57" customWidth="1"/>
    <col min="3" max="3" width="3.453125" customWidth="1"/>
    <col min="4" max="4" width="13.453125" customWidth="1"/>
  </cols>
  <sheetData>
    <row r="1" spans="1:4" ht="16.5" x14ac:dyDescent="0.5">
      <c r="A1" s="26" t="s">
        <v>328</v>
      </c>
      <c r="B1" s="56"/>
      <c r="C1" s="26"/>
      <c r="D1" s="27"/>
    </row>
    <row r="2" spans="1:4" x14ac:dyDescent="0.35">
      <c r="A2" s="27"/>
      <c r="C2" s="27"/>
      <c r="D2" s="27"/>
    </row>
    <row r="3" spans="1:4" x14ac:dyDescent="0.35">
      <c r="A3" s="27"/>
      <c r="C3" s="27"/>
      <c r="D3" s="27"/>
    </row>
    <row r="4" spans="1:4" x14ac:dyDescent="0.35">
      <c r="A4" s="27"/>
      <c r="B4" s="58"/>
      <c r="C4" s="29"/>
      <c r="D4" s="27"/>
    </row>
    <row r="5" spans="1:4" x14ac:dyDescent="0.35">
      <c r="A5" s="27"/>
      <c r="B5" s="59"/>
      <c r="C5" s="30"/>
      <c r="D5" s="27"/>
    </row>
    <row r="6" spans="1:4" x14ac:dyDescent="0.35">
      <c r="A6" s="27"/>
      <c r="B6" s="59"/>
      <c r="C6" s="30"/>
      <c r="D6" s="27"/>
    </row>
    <row r="7" spans="1:4" ht="15" thickBot="1" x14ac:dyDescent="0.4">
      <c r="A7" s="27"/>
      <c r="C7" s="27"/>
      <c r="D7" s="27"/>
    </row>
    <row r="8" spans="1:4" ht="15.5" thickTop="1" thickBot="1" x14ac:dyDescent="0.4">
      <c r="A8" s="33" t="s">
        <v>66</v>
      </c>
      <c r="B8" s="60" t="s">
        <v>67</v>
      </c>
      <c r="C8" s="27"/>
      <c r="D8" s="27"/>
    </row>
    <row r="9" spans="1:4" x14ac:dyDescent="0.35">
      <c r="A9" s="158" t="s">
        <v>330</v>
      </c>
      <c r="B9" s="49" t="s">
        <v>331</v>
      </c>
      <c r="C9" s="27"/>
      <c r="D9" s="27"/>
    </row>
    <row r="10" spans="1:4" ht="15" thickBot="1" x14ac:dyDescent="0.4">
      <c r="A10" s="159"/>
      <c r="B10" s="50" t="s">
        <v>332</v>
      </c>
      <c r="C10" s="27"/>
      <c r="D10" s="31"/>
    </row>
    <row r="11" spans="1:4" ht="25" x14ac:dyDescent="0.35">
      <c r="A11" s="158" t="s">
        <v>333</v>
      </c>
      <c r="B11" s="49" t="s">
        <v>334</v>
      </c>
      <c r="C11" s="27"/>
      <c r="D11" s="31"/>
    </row>
    <row r="12" spans="1:4" x14ac:dyDescent="0.35">
      <c r="A12" s="151"/>
      <c r="B12" s="49" t="s">
        <v>335</v>
      </c>
    </row>
    <row r="13" spans="1:4" x14ac:dyDescent="0.35">
      <c r="A13" s="151"/>
      <c r="B13" s="49" t="s">
        <v>336</v>
      </c>
    </row>
    <row r="14" spans="1:4" ht="15" thickBot="1" x14ac:dyDescent="0.4">
      <c r="A14" s="159"/>
      <c r="B14" s="50" t="s">
        <v>337</v>
      </c>
    </row>
    <row r="15" spans="1:4" ht="25" x14ac:dyDescent="0.35">
      <c r="A15" s="156" t="s">
        <v>338</v>
      </c>
      <c r="B15" s="49" t="s">
        <v>339</v>
      </c>
    </row>
    <row r="16" spans="1:4" x14ac:dyDescent="0.35">
      <c r="A16" s="152"/>
      <c r="B16" s="49" t="s">
        <v>340</v>
      </c>
    </row>
    <row r="17" spans="1:2" ht="25.5" thickBot="1" x14ac:dyDescent="0.4">
      <c r="A17" s="157"/>
      <c r="B17" s="50" t="s">
        <v>341</v>
      </c>
    </row>
    <row r="18" spans="1:2" ht="25" x14ac:dyDescent="0.35">
      <c r="A18" s="156" t="s">
        <v>342</v>
      </c>
      <c r="B18" s="49" t="s">
        <v>343</v>
      </c>
    </row>
    <row r="19" spans="1:2" ht="25" x14ac:dyDescent="0.35">
      <c r="A19" s="152"/>
      <c r="B19" s="49" t="s">
        <v>344</v>
      </c>
    </row>
    <row r="20" spans="1:2" x14ac:dyDescent="0.35">
      <c r="A20" s="152"/>
      <c r="B20" s="49" t="s">
        <v>345</v>
      </c>
    </row>
    <row r="21" spans="1:2" x14ac:dyDescent="0.35">
      <c r="A21" s="152"/>
      <c r="B21" s="49" t="s">
        <v>346</v>
      </c>
    </row>
    <row r="22" spans="1:2" x14ac:dyDescent="0.35">
      <c r="A22" s="152"/>
      <c r="B22" s="49" t="s">
        <v>347</v>
      </c>
    </row>
    <row r="23" spans="1:2" ht="25.5" thickBot="1" x14ac:dyDescent="0.4">
      <c r="A23" s="160"/>
      <c r="B23" s="51" t="s">
        <v>348</v>
      </c>
    </row>
    <row r="24" spans="1:2" ht="25.5" thickTop="1" x14ac:dyDescent="0.35">
      <c r="A24" s="165" t="s">
        <v>349</v>
      </c>
      <c r="B24" s="61" t="s">
        <v>350</v>
      </c>
    </row>
    <row r="25" spans="1:2" x14ac:dyDescent="0.35">
      <c r="A25" s="152"/>
      <c r="B25" s="49" t="s">
        <v>351</v>
      </c>
    </row>
    <row r="26" spans="1:2" x14ac:dyDescent="0.35">
      <c r="A26" s="152"/>
      <c r="B26" s="49" t="s">
        <v>96</v>
      </c>
    </row>
    <row r="27" spans="1:2" ht="25" x14ac:dyDescent="0.35">
      <c r="A27" s="152"/>
      <c r="B27" s="49" t="s">
        <v>352</v>
      </c>
    </row>
    <row r="28" spans="1:2" ht="15" thickBot="1" x14ac:dyDescent="0.4">
      <c r="A28" s="157"/>
      <c r="B28" s="50" t="s">
        <v>353</v>
      </c>
    </row>
    <row r="29" spans="1:2" ht="25" x14ac:dyDescent="0.35">
      <c r="A29" s="156" t="s">
        <v>354</v>
      </c>
      <c r="B29" s="49" t="s">
        <v>355</v>
      </c>
    </row>
    <row r="30" spans="1:2" ht="15" thickBot="1" x14ac:dyDescent="0.4">
      <c r="A30" s="157"/>
      <c r="B30" s="50" t="s">
        <v>356</v>
      </c>
    </row>
    <row r="31" spans="1:2" x14ac:dyDescent="0.35">
      <c r="A31" s="156" t="s">
        <v>357</v>
      </c>
      <c r="B31" s="49" t="s">
        <v>358</v>
      </c>
    </row>
    <row r="32" spans="1:2" ht="15" thickBot="1" x14ac:dyDescent="0.4">
      <c r="A32" s="160"/>
      <c r="B32" s="51" t="s">
        <v>359</v>
      </c>
    </row>
    <row r="33" ht="15" thickTop="1" x14ac:dyDescent="0.35"/>
  </sheetData>
  <mergeCells count="7">
    <mergeCell ref="A31:A32"/>
    <mergeCell ref="A9:A10"/>
    <mergeCell ref="A11:A14"/>
    <mergeCell ref="A15:A17"/>
    <mergeCell ref="A18:A23"/>
    <mergeCell ref="A24:A28"/>
    <mergeCell ref="A29:A30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="70" zoomScaleNormal="70" workbookViewId="0"/>
  </sheetViews>
  <sheetFormatPr baseColWidth="10" defaultRowHeight="14.5" x14ac:dyDescent="0.35"/>
  <cols>
    <col min="1" max="1" width="38.54296875" customWidth="1"/>
    <col min="2" max="2" width="78.08984375" style="57" customWidth="1"/>
    <col min="3" max="3" width="3.453125" customWidth="1"/>
    <col min="4" max="4" width="10.1796875" customWidth="1"/>
  </cols>
  <sheetData>
    <row r="1" spans="1:4" ht="16.5" x14ac:dyDescent="0.5">
      <c r="A1" s="26" t="s">
        <v>360</v>
      </c>
      <c r="B1" s="56"/>
      <c r="C1" s="26"/>
      <c r="D1" s="27"/>
    </row>
    <row r="2" spans="1:4" x14ac:dyDescent="0.35">
      <c r="A2" s="27"/>
      <c r="C2" s="27"/>
      <c r="D2" s="27"/>
    </row>
    <row r="3" spans="1:4" x14ac:dyDescent="0.35">
      <c r="A3" s="27"/>
      <c r="C3" s="27"/>
      <c r="D3" s="27"/>
    </row>
    <row r="4" spans="1:4" x14ac:dyDescent="0.35">
      <c r="A4" s="27"/>
      <c r="B4" s="58"/>
      <c r="C4" s="29"/>
      <c r="D4" s="27"/>
    </row>
    <row r="5" spans="1:4" x14ac:dyDescent="0.35">
      <c r="A5" s="27"/>
      <c r="B5" s="59"/>
      <c r="C5" s="30"/>
      <c r="D5" s="27"/>
    </row>
    <row r="6" spans="1:4" x14ac:dyDescent="0.35">
      <c r="A6" s="27"/>
      <c r="B6" s="59"/>
      <c r="C6" s="30"/>
      <c r="D6" s="27"/>
    </row>
    <row r="7" spans="1:4" ht="15" thickBot="1" x14ac:dyDescent="0.4">
      <c r="A7" s="27"/>
      <c r="C7" s="27"/>
      <c r="D7" s="27"/>
    </row>
    <row r="8" spans="1:4" ht="15.5" thickTop="1" thickBot="1" x14ac:dyDescent="0.4">
      <c r="A8" s="33" t="s">
        <v>66</v>
      </c>
      <c r="B8" s="60" t="s">
        <v>67</v>
      </c>
      <c r="C8" s="27"/>
      <c r="D8" s="27"/>
    </row>
    <row r="9" spans="1:4" x14ac:dyDescent="0.35">
      <c r="A9" s="158" t="s">
        <v>330</v>
      </c>
      <c r="B9" s="49" t="s">
        <v>331</v>
      </c>
      <c r="C9" s="27"/>
      <c r="D9" s="27"/>
    </row>
    <row r="10" spans="1:4" ht="15" thickBot="1" x14ac:dyDescent="0.4">
      <c r="A10" s="159"/>
      <c r="B10" s="50" t="s">
        <v>332</v>
      </c>
      <c r="C10" s="27"/>
      <c r="D10" s="31"/>
    </row>
    <row r="11" spans="1:4" x14ac:dyDescent="0.35">
      <c r="A11" s="158" t="s">
        <v>333</v>
      </c>
      <c r="B11" s="49" t="s">
        <v>334</v>
      </c>
      <c r="C11" s="27"/>
      <c r="D11" s="31"/>
    </row>
    <row r="12" spans="1:4" x14ac:dyDescent="0.35">
      <c r="A12" s="151"/>
      <c r="B12" s="49" t="s">
        <v>335</v>
      </c>
    </row>
    <row r="13" spans="1:4" x14ac:dyDescent="0.35">
      <c r="A13" s="151"/>
      <c r="B13" s="49" t="s">
        <v>336</v>
      </c>
    </row>
    <row r="14" spans="1:4" ht="15" thickBot="1" x14ac:dyDescent="0.4">
      <c r="A14" s="159"/>
      <c r="B14" s="50" t="s">
        <v>337</v>
      </c>
    </row>
    <row r="15" spans="1:4" ht="25" x14ac:dyDescent="0.35">
      <c r="A15" s="156" t="s">
        <v>362</v>
      </c>
      <c r="B15" s="49" t="s">
        <v>363</v>
      </c>
    </row>
    <row r="16" spans="1:4" x14ac:dyDescent="0.35">
      <c r="A16" s="152"/>
      <c r="B16" s="49" t="s">
        <v>364</v>
      </c>
    </row>
    <row r="17" spans="1:2" ht="15" thickBot="1" x14ac:dyDescent="0.4">
      <c r="A17" s="157"/>
      <c r="B17" s="50" t="s">
        <v>365</v>
      </c>
    </row>
    <row r="18" spans="1:2" x14ac:dyDescent="0.35">
      <c r="A18" s="156" t="s">
        <v>366</v>
      </c>
      <c r="B18" s="49" t="s">
        <v>339</v>
      </c>
    </row>
    <row r="19" spans="1:2" x14ac:dyDescent="0.35">
      <c r="A19" s="152"/>
      <c r="B19" s="49" t="s">
        <v>340</v>
      </c>
    </row>
    <row r="20" spans="1:2" ht="15" thickBot="1" x14ac:dyDescent="0.4">
      <c r="A20" s="160"/>
      <c r="B20" s="51" t="s">
        <v>341</v>
      </c>
    </row>
    <row r="21" spans="1:2" ht="25.5" thickTop="1" x14ac:dyDescent="0.35">
      <c r="A21" s="165" t="s">
        <v>367</v>
      </c>
      <c r="B21" s="61" t="s">
        <v>368</v>
      </c>
    </row>
    <row r="22" spans="1:2" ht="25" x14ac:dyDescent="0.35">
      <c r="A22" s="152"/>
      <c r="B22" s="49" t="s">
        <v>343</v>
      </c>
    </row>
    <row r="23" spans="1:2" ht="25" x14ac:dyDescent="0.35">
      <c r="A23" s="152"/>
      <c r="B23" s="49" t="s">
        <v>369</v>
      </c>
    </row>
    <row r="24" spans="1:2" x14ac:dyDescent="0.35">
      <c r="A24" s="152"/>
      <c r="B24" s="49" t="s">
        <v>370</v>
      </c>
    </row>
    <row r="25" spans="1:2" x14ac:dyDescent="0.35">
      <c r="A25" s="152"/>
      <c r="B25" s="49" t="s">
        <v>371</v>
      </c>
    </row>
    <row r="26" spans="1:2" x14ac:dyDescent="0.35">
      <c r="A26" s="152"/>
      <c r="B26" s="49" t="s">
        <v>372</v>
      </c>
    </row>
    <row r="27" spans="1:2" x14ac:dyDescent="0.35">
      <c r="A27" s="152"/>
      <c r="B27" s="49" t="s">
        <v>347</v>
      </c>
    </row>
    <row r="28" spans="1:2" ht="15" thickBot="1" x14ac:dyDescent="0.4">
      <c r="A28" s="157"/>
      <c r="B28" s="50" t="s">
        <v>348</v>
      </c>
    </row>
    <row r="29" spans="1:2" x14ac:dyDescent="0.35">
      <c r="A29" s="156" t="s">
        <v>373</v>
      </c>
      <c r="B29" s="49" t="s">
        <v>350</v>
      </c>
    </row>
    <row r="30" spans="1:2" x14ac:dyDescent="0.35">
      <c r="A30" s="152"/>
      <c r="B30" s="49" t="s">
        <v>351</v>
      </c>
    </row>
    <row r="31" spans="1:2" x14ac:dyDescent="0.35">
      <c r="A31" s="152"/>
      <c r="B31" s="49" t="s">
        <v>96</v>
      </c>
    </row>
    <row r="32" spans="1:2" x14ac:dyDescent="0.35">
      <c r="A32" s="152"/>
      <c r="B32" s="49" t="s">
        <v>352</v>
      </c>
    </row>
    <row r="33" spans="1:2" ht="15" thickBot="1" x14ac:dyDescent="0.4">
      <c r="A33" s="157"/>
      <c r="B33" s="50" t="s">
        <v>353</v>
      </c>
    </row>
    <row r="34" spans="1:2" x14ac:dyDescent="0.35">
      <c r="A34" s="156" t="s">
        <v>374</v>
      </c>
      <c r="B34" s="49" t="s">
        <v>355</v>
      </c>
    </row>
    <row r="35" spans="1:2" ht="15" thickBot="1" x14ac:dyDescent="0.4">
      <c r="A35" s="157"/>
      <c r="B35" s="50" t="s">
        <v>356</v>
      </c>
    </row>
    <row r="36" spans="1:2" x14ac:dyDescent="0.35">
      <c r="A36" s="156" t="s">
        <v>375</v>
      </c>
      <c r="B36" s="49" t="s">
        <v>358</v>
      </c>
    </row>
    <row r="37" spans="1:2" ht="15" thickBot="1" x14ac:dyDescent="0.4">
      <c r="A37" s="160"/>
      <c r="B37" s="51" t="s">
        <v>359</v>
      </c>
    </row>
    <row r="38" spans="1:2" ht="15" thickTop="1" x14ac:dyDescent="0.35"/>
  </sheetData>
  <mergeCells count="8">
    <mergeCell ref="A34:A35"/>
    <mergeCell ref="A36:A37"/>
    <mergeCell ref="A9:A10"/>
    <mergeCell ref="A11:A14"/>
    <mergeCell ref="A15:A17"/>
    <mergeCell ref="A18:A20"/>
    <mergeCell ref="A21:A28"/>
    <mergeCell ref="A29:A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AL24"/>
  <sheetViews>
    <sheetView topLeftCell="C4" zoomScaleNormal="100" workbookViewId="0">
      <selection activeCell="AE8" sqref="AE8:AG11"/>
    </sheetView>
  </sheetViews>
  <sheetFormatPr baseColWidth="10" defaultColWidth="8.90625" defaultRowHeight="14.5" x14ac:dyDescent="0.35"/>
  <cols>
    <col min="3" max="17" width="3.81640625" customWidth="1"/>
    <col min="18" max="18" width="4.90625" customWidth="1"/>
    <col min="19" max="36" width="3.81640625" customWidth="1"/>
    <col min="38" max="38" width="11.1796875" bestFit="1" customWidth="1"/>
  </cols>
  <sheetData>
    <row r="3" spans="3:36" ht="15" thickBot="1" x14ac:dyDescent="0.4"/>
    <row r="4" spans="3:36" ht="15" thickBot="1" x14ac:dyDescent="0.4">
      <c r="C4" s="103" t="s">
        <v>4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5"/>
      <c r="O4" s="106" t="s">
        <v>26</v>
      </c>
      <c r="P4" s="107"/>
      <c r="Q4" s="108"/>
      <c r="R4" s="112" t="s">
        <v>5</v>
      </c>
      <c r="S4" s="114" t="s">
        <v>27</v>
      </c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8" t="s">
        <v>28</v>
      </c>
      <c r="AI4" s="119"/>
      <c r="AJ4" s="120"/>
    </row>
    <row r="5" spans="3:36" ht="22.75" customHeight="1" thickBot="1" x14ac:dyDescent="0.4">
      <c r="C5" s="124" t="s">
        <v>0</v>
      </c>
      <c r="D5" s="125"/>
      <c r="E5" s="126"/>
      <c r="F5" s="124" t="s">
        <v>1</v>
      </c>
      <c r="G5" s="125"/>
      <c r="H5" s="126"/>
      <c r="I5" s="124" t="s">
        <v>2</v>
      </c>
      <c r="J5" s="125"/>
      <c r="K5" s="126"/>
      <c r="L5" s="124" t="s">
        <v>3</v>
      </c>
      <c r="M5" s="125"/>
      <c r="N5" s="126"/>
      <c r="O5" s="109"/>
      <c r="P5" s="110"/>
      <c r="Q5" s="111"/>
      <c r="R5" s="113"/>
      <c r="S5" s="116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21"/>
      <c r="AI5" s="122"/>
      <c r="AJ5" s="123"/>
    </row>
    <row r="6" spans="3:36" ht="36" customHeight="1" x14ac:dyDescent="0.35">
      <c r="C6" s="130" t="s">
        <v>18</v>
      </c>
      <c r="D6" s="131"/>
      <c r="E6" s="132"/>
      <c r="F6" s="130"/>
      <c r="G6" s="131"/>
      <c r="H6" s="132"/>
      <c r="I6" s="130" t="s">
        <v>12</v>
      </c>
      <c r="J6" s="131"/>
      <c r="K6" s="132"/>
      <c r="L6" s="130" t="s">
        <v>9</v>
      </c>
      <c r="M6" s="131"/>
      <c r="N6" s="132"/>
      <c r="O6" s="130" t="s">
        <v>24</v>
      </c>
      <c r="P6" s="131"/>
      <c r="Q6" s="132"/>
      <c r="R6" s="133" t="s">
        <v>6</v>
      </c>
      <c r="S6" s="135" t="str">
        <f>CoursGrille!B3</f>
        <v>Algorithmes et programmation</v>
      </c>
      <c r="T6" s="136"/>
      <c r="U6" s="137"/>
      <c r="V6" s="135" t="str">
        <f>CoursGrille!B5</f>
        <v>Introduction au WEB</v>
      </c>
      <c r="W6" s="136"/>
      <c r="X6" s="137"/>
      <c r="Y6" s="135" t="str">
        <f>CoursGrille!B4</f>
        <v>Matériel et OS</v>
      </c>
      <c r="Z6" s="136"/>
      <c r="AA6" s="137"/>
      <c r="AB6" s="135" t="str">
        <f>CoursGrille!B6</f>
        <v>Informatique et technologies</v>
      </c>
      <c r="AC6" s="136"/>
      <c r="AD6" s="137"/>
      <c r="AE6" s="130"/>
      <c r="AF6" s="131"/>
      <c r="AG6" s="132"/>
      <c r="AH6" s="127">
        <f>SUM(AH7:AJ7)</f>
        <v>46</v>
      </c>
      <c r="AI6" s="128"/>
      <c r="AJ6" s="129"/>
    </row>
    <row r="7" spans="3:36" ht="15" thickBot="1" x14ac:dyDescent="0.4">
      <c r="C7" s="1">
        <v>2</v>
      </c>
      <c r="D7" s="2">
        <v>2</v>
      </c>
      <c r="E7" s="3">
        <v>3</v>
      </c>
      <c r="F7" s="1"/>
      <c r="G7" s="2"/>
      <c r="H7" s="3"/>
      <c r="I7" s="1">
        <v>3</v>
      </c>
      <c r="J7" s="2">
        <v>1</v>
      </c>
      <c r="K7" s="3">
        <v>3</v>
      </c>
      <c r="L7" s="4">
        <v>1</v>
      </c>
      <c r="M7" s="5">
        <v>1</v>
      </c>
      <c r="N7" s="6">
        <v>1</v>
      </c>
      <c r="O7" s="4">
        <v>3</v>
      </c>
      <c r="P7" s="5">
        <v>0</v>
      </c>
      <c r="Q7" s="6">
        <v>3</v>
      </c>
      <c r="R7" s="134"/>
      <c r="S7" s="1">
        <v>2</v>
      </c>
      <c r="T7" s="2">
        <v>4</v>
      </c>
      <c r="U7" s="3">
        <v>2</v>
      </c>
      <c r="V7" s="1">
        <v>1</v>
      </c>
      <c r="W7" s="2">
        <v>4</v>
      </c>
      <c r="X7" s="3">
        <v>1</v>
      </c>
      <c r="Y7" s="1">
        <v>1</v>
      </c>
      <c r="Z7" s="2">
        <v>3</v>
      </c>
      <c r="AA7" s="3">
        <v>1</v>
      </c>
      <c r="AB7" s="4">
        <v>1</v>
      </c>
      <c r="AC7" s="5">
        <v>2</v>
      </c>
      <c r="AD7" s="6">
        <v>1</v>
      </c>
      <c r="AE7" s="4"/>
      <c r="AF7" s="5"/>
      <c r="AG7" s="6"/>
      <c r="AH7" s="7">
        <f>SUM(C7,I7,F7,L7,O7,S7,V7,Y7,AB7,AE7)</f>
        <v>14</v>
      </c>
      <c r="AI7" s="8">
        <f>SUM(D7,G7,J7,M7,P7,T7,W7,Z7,AC7,AF7)</f>
        <v>17</v>
      </c>
      <c r="AJ7" s="9">
        <f>SUM(E7,H7,K7,N7,Q7,U7,X7,AA7,AD7,AG7)</f>
        <v>15</v>
      </c>
    </row>
    <row r="8" spans="3:36" ht="36" customHeight="1" x14ac:dyDescent="0.35">
      <c r="C8" s="130" t="s">
        <v>17</v>
      </c>
      <c r="D8" s="131"/>
      <c r="E8" s="132"/>
      <c r="F8" s="130" t="s">
        <v>13</v>
      </c>
      <c r="G8" s="131"/>
      <c r="H8" s="132"/>
      <c r="I8" s="130"/>
      <c r="J8" s="131"/>
      <c r="K8" s="132"/>
      <c r="L8" s="130" t="s">
        <v>19</v>
      </c>
      <c r="M8" s="131"/>
      <c r="N8" s="132"/>
      <c r="O8" s="130"/>
      <c r="P8" s="131"/>
      <c r="Q8" s="132"/>
      <c r="R8" s="133" t="s">
        <v>7</v>
      </c>
      <c r="S8" s="135" t="str">
        <f>CoursGrille!B8</f>
        <v>Programmation orientée objet</v>
      </c>
      <c r="T8" s="136"/>
      <c r="U8" s="137"/>
      <c r="V8" s="135" t="str">
        <f>CoursGrille!B10</f>
        <v>Web et bases de données</v>
      </c>
      <c r="W8" s="136"/>
      <c r="X8" s="137"/>
      <c r="Y8" s="135" t="str">
        <f>CoursGrille!B9</f>
        <v>OS et réseaux</v>
      </c>
      <c r="Z8" s="136"/>
      <c r="AA8" s="137"/>
      <c r="AB8" s="135" t="str">
        <f>CoursGrille!B11</f>
        <v>Soutien aux utilisateurs</v>
      </c>
      <c r="AC8" s="136"/>
      <c r="AD8" s="137"/>
      <c r="AE8" s="130" t="s">
        <v>479</v>
      </c>
      <c r="AF8" s="131"/>
      <c r="AG8" s="132"/>
      <c r="AH8" s="127">
        <f>SUM(AH9:AJ9)</f>
        <v>44</v>
      </c>
      <c r="AI8" s="128"/>
      <c r="AJ8" s="129"/>
    </row>
    <row r="9" spans="3:36" ht="15" thickBot="1" x14ac:dyDescent="0.4">
      <c r="C9" s="1">
        <v>3</v>
      </c>
      <c r="D9" s="2">
        <v>1</v>
      </c>
      <c r="E9" s="3">
        <v>3</v>
      </c>
      <c r="F9" s="1">
        <v>2</v>
      </c>
      <c r="G9" s="2">
        <v>1</v>
      </c>
      <c r="H9" s="3">
        <v>3</v>
      </c>
      <c r="I9" s="1"/>
      <c r="J9" s="2"/>
      <c r="K9" s="3"/>
      <c r="L9" s="4">
        <v>0</v>
      </c>
      <c r="M9" s="5">
        <v>2</v>
      </c>
      <c r="N9" s="6">
        <v>1</v>
      </c>
      <c r="O9" s="4"/>
      <c r="P9" s="5"/>
      <c r="Q9" s="6"/>
      <c r="R9" s="134"/>
      <c r="S9" s="1">
        <v>2</v>
      </c>
      <c r="T9" s="2">
        <v>3</v>
      </c>
      <c r="U9" s="3">
        <v>2</v>
      </c>
      <c r="V9" s="1">
        <v>2</v>
      </c>
      <c r="W9" s="2">
        <v>4</v>
      </c>
      <c r="X9" s="3">
        <v>1</v>
      </c>
      <c r="Y9" s="1">
        <v>1</v>
      </c>
      <c r="Z9" s="2">
        <v>3</v>
      </c>
      <c r="AA9" s="3">
        <v>1</v>
      </c>
      <c r="AB9" s="4">
        <v>1</v>
      </c>
      <c r="AC9" s="5">
        <v>2</v>
      </c>
      <c r="AD9" s="6">
        <v>1</v>
      </c>
      <c r="AE9" s="4">
        <v>1</v>
      </c>
      <c r="AF9" s="5">
        <v>2</v>
      </c>
      <c r="AG9" s="6">
        <v>2</v>
      </c>
      <c r="AH9" s="7">
        <f>SUM(C9,I9,F9,L9,O9,S9,V9,Y9,AB9,AE9)</f>
        <v>12</v>
      </c>
      <c r="AI9" s="8">
        <f>SUM(D9,G9,J9,M9,P9,T9,W9,Z9,AC9,AF9)</f>
        <v>18</v>
      </c>
      <c r="AJ9" s="9">
        <f>SUM(E9,H9,K9,N9,Q9,U9,X9,AA9,AD9,AG9)</f>
        <v>14</v>
      </c>
    </row>
    <row r="10" spans="3:36" ht="36.65" customHeight="1" x14ac:dyDescent="0.35">
      <c r="C10" s="130" t="s">
        <v>16</v>
      </c>
      <c r="D10" s="131"/>
      <c r="E10" s="132"/>
      <c r="F10" s="130" t="s">
        <v>14</v>
      </c>
      <c r="G10" s="131"/>
      <c r="H10" s="132"/>
      <c r="I10" s="130" t="s">
        <v>11</v>
      </c>
      <c r="J10" s="131"/>
      <c r="K10" s="132"/>
      <c r="L10" s="130"/>
      <c r="M10" s="131"/>
      <c r="N10" s="132"/>
      <c r="O10" s="130"/>
      <c r="P10" s="131"/>
      <c r="Q10" s="132"/>
      <c r="R10" s="133" t="s">
        <v>8</v>
      </c>
      <c r="S10" s="130" t="str">
        <f>CoursGrille!B13</f>
        <v>Interfaces et Bases de données</v>
      </c>
      <c r="T10" s="131"/>
      <c r="U10" s="132"/>
      <c r="V10" s="130" t="str">
        <f>CoursGrille!B16</f>
        <v>C++ et jeux vidéo</v>
      </c>
      <c r="W10" s="131"/>
      <c r="X10" s="132"/>
      <c r="Y10" s="130" t="str">
        <f>CoursGrille!B14</f>
        <v>Réseaux et sécurité</v>
      </c>
      <c r="Z10" s="131"/>
      <c r="AA10" s="132"/>
      <c r="AB10" s="130" t="str">
        <f>CoursGrille!B15</f>
        <v>Exploration technologique</v>
      </c>
      <c r="AC10" s="131"/>
      <c r="AD10" s="132"/>
      <c r="AE10" s="130" t="s">
        <v>480</v>
      </c>
      <c r="AF10" s="131"/>
      <c r="AG10" s="132"/>
      <c r="AH10" s="127">
        <f>SUM(AH11:AJ11)</f>
        <v>47</v>
      </c>
      <c r="AI10" s="128"/>
      <c r="AJ10" s="129"/>
    </row>
    <row r="11" spans="3:36" ht="15" thickBot="1" x14ac:dyDescent="0.4">
      <c r="C11" s="1">
        <v>3</v>
      </c>
      <c r="D11" s="2">
        <v>1</v>
      </c>
      <c r="E11" s="3">
        <v>4</v>
      </c>
      <c r="F11" s="1">
        <v>2</v>
      </c>
      <c r="G11" s="2">
        <v>1</v>
      </c>
      <c r="H11" s="3">
        <v>3</v>
      </c>
      <c r="I11" s="1">
        <v>3</v>
      </c>
      <c r="J11" s="2">
        <v>0</v>
      </c>
      <c r="K11" s="3">
        <v>3</v>
      </c>
      <c r="L11" s="4"/>
      <c r="M11" s="5"/>
      <c r="N11" s="6"/>
      <c r="O11" s="4"/>
      <c r="P11" s="5"/>
      <c r="Q11" s="6"/>
      <c r="R11" s="134"/>
      <c r="S11" s="1">
        <v>2</v>
      </c>
      <c r="T11" s="2">
        <v>3</v>
      </c>
      <c r="U11" s="3">
        <v>2</v>
      </c>
      <c r="V11" s="1">
        <v>1</v>
      </c>
      <c r="W11" s="2">
        <v>3</v>
      </c>
      <c r="X11" s="3">
        <v>1</v>
      </c>
      <c r="Y11" s="1">
        <v>1</v>
      </c>
      <c r="Z11" s="2">
        <v>3</v>
      </c>
      <c r="AA11" s="3">
        <v>1</v>
      </c>
      <c r="AB11" s="4">
        <v>1</v>
      </c>
      <c r="AC11" s="5">
        <v>3</v>
      </c>
      <c r="AD11" s="6">
        <v>1</v>
      </c>
      <c r="AE11" s="4">
        <v>1</v>
      </c>
      <c r="AF11" s="5">
        <v>2</v>
      </c>
      <c r="AG11" s="6">
        <v>2</v>
      </c>
      <c r="AH11" s="7">
        <f>SUM(C11,I11,F11,L11,O11,S11,V11,Y11,AB11,AE11)</f>
        <v>14</v>
      </c>
      <c r="AI11" s="8">
        <f>SUM(D11,G11,J11,M11,P11,T11,W11,Z11,AC11,AF11)</f>
        <v>16</v>
      </c>
      <c r="AJ11" s="9">
        <f>SUM(E11,H11,K11,N11,Q11,U11,X11,AA11,AD11,AG11)</f>
        <v>17</v>
      </c>
    </row>
    <row r="12" spans="3:36" ht="36" customHeight="1" x14ac:dyDescent="0.35">
      <c r="C12" s="130" t="s">
        <v>15</v>
      </c>
      <c r="D12" s="131"/>
      <c r="E12" s="132"/>
      <c r="F12" s="130"/>
      <c r="G12" s="131"/>
      <c r="H12" s="132"/>
      <c r="I12" s="130" t="s">
        <v>10</v>
      </c>
      <c r="J12" s="131"/>
      <c r="K12" s="132"/>
      <c r="L12" s="130" t="s">
        <v>20</v>
      </c>
      <c r="M12" s="131"/>
      <c r="N12" s="132"/>
      <c r="O12" s="130"/>
      <c r="P12" s="131"/>
      <c r="Q12" s="132"/>
      <c r="R12" s="133" t="s">
        <v>21</v>
      </c>
      <c r="S12" s="130" t="str">
        <f>CoursGrille!B18</f>
        <v>Programmation avancée</v>
      </c>
      <c r="T12" s="131"/>
      <c r="U12" s="132"/>
      <c r="V12" s="130" t="str">
        <f>CoursGrille!B20</f>
        <v xml:space="preserve">Web transactionnel </v>
      </c>
      <c r="W12" s="131"/>
      <c r="X12" s="132"/>
      <c r="Y12" s="130" t="str">
        <f>CoursGrille!B19</f>
        <v>Serveurs et sécurité</v>
      </c>
      <c r="Z12" s="131"/>
      <c r="AA12" s="132"/>
      <c r="AB12" s="130" t="str">
        <f>CoursGrille!B21</f>
        <v>Analyse et conception</v>
      </c>
      <c r="AC12" s="131"/>
      <c r="AD12" s="132"/>
      <c r="AE12" s="130" t="s">
        <v>30</v>
      </c>
      <c r="AF12" s="131"/>
      <c r="AG12" s="132"/>
      <c r="AH12" s="127">
        <f>SUM(AH13:AJ13)</f>
        <v>42</v>
      </c>
      <c r="AI12" s="128"/>
      <c r="AJ12" s="129"/>
    </row>
    <row r="13" spans="3:36" ht="15" thickBot="1" x14ac:dyDescent="0.4">
      <c r="C13" s="1">
        <v>2</v>
      </c>
      <c r="D13" s="2">
        <v>2</v>
      </c>
      <c r="E13" s="3">
        <v>2</v>
      </c>
      <c r="F13" s="1"/>
      <c r="G13" s="2"/>
      <c r="H13" s="3"/>
      <c r="I13" s="1">
        <v>2</v>
      </c>
      <c r="J13" s="2">
        <v>1</v>
      </c>
      <c r="K13" s="3">
        <v>3</v>
      </c>
      <c r="L13" s="4">
        <v>1</v>
      </c>
      <c r="M13" s="5">
        <v>1</v>
      </c>
      <c r="N13" s="6">
        <v>1</v>
      </c>
      <c r="O13" s="4"/>
      <c r="P13" s="5"/>
      <c r="Q13" s="6"/>
      <c r="R13" s="134"/>
      <c r="S13" s="1">
        <v>2</v>
      </c>
      <c r="T13" s="2">
        <v>3</v>
      </c>
      <c r="U13" s="3">
        <v>2</v>
      </c>
      <c r="V13" s="1">
        <v>1</v>
      </c>
      <c r="W13" s="2">
        <v>3</v>
      </c>
      <c r="X13" s="3">
        <v>1</v>
      </c>
      <c r="Y13" s="1">
        <v>1</v>
      </c>
      <c r="Z13" s="2">
        <v>3</v>
      </c>
      <c r="AA13" s="3">
        <v>1</v>
      </c>
      <c r="AB13" s="4">
        <v>1</v>
      </c>
      <c r="AC13" s="5">
        <v>3</v>
      </c>
      <c r="AD13" s="6">
        <v>1</v>
      </c>
      <c r="AE13" s="4">
        <v>1</v>
      </c>
      <c r="AF13" s="5">
        <v>2</v>
      </c>
      <c r="AG13" s="6">
        <v>2</v>
      </c>
      <c r="AH13" s="7">
        <f>SUM(C13,I13,F13,L13,O13,S13,V13,Y13,AB13,AE13)</f>
        <v>11</v>
      </c>
      <c r="AI13" s="8">
        <f>SUM(D13,G13,J13,M13,P13,T13,W13,Z13,AC13,AF13)</f>
        <v>18</v>
      </c>
      <c r="AJ13" s="9">
        <f>SUM(E13,H13,K13,N13,Q13,U13,X13,AA13,AD13,AG13)</f>
        <v>13</v>
      </c>
    </row>
    <row r="14" spans="3:36" ht="36" customHeight="1" x14ac:dyDescent="0.35">
      <c r="C14" s="118"/>
      <c r="D14" s="119"/>
      <c r="E14" s="120"/>
      <c r="F14" s="118"/>
      <c r="G14" s="119"/>
      <c r="H14" s="120"/>
      <c r="I14" s="118"/>
      <c r="J14" s="119"/>
      <c r="K14" s="120"/>
      <c r="L14" s="118"/>
      <c r="M14" s="119"/>
      <c r="N14" s="120"/>
      <c r="O14" s="130" t="s">
        <v>25</v>
      </c>
      <c r="P14" s="131"/>
      <c r="Q14" s="132"/>
      <c r="R14" s="133" t="s">
        <v>22</v>
      </c>
      <c r="S14" s="130" t="str">
        <f>CoursGrille!B23</f>
        <v>Dév. d'application</v>
      </c>
      <c r="T14" s="131"/>
      <c r="U14" s="132"/>
      <c r="V14" s="130" t="str">
        <f>CoursGrille!B24</f>
        <v>Gestion de la qualité</v>
      </c>
      <c r="W14" s="131"/>
      <c r="X14" s="132"/>
      <c r="Y14" s="130" t="str">
        <f>CoursGrille!B25</f>
        <v>Soutien technique</v>
      </c>
      <c r="Z14" s="131"/>
      <c r="AA14" s="132"/>
      <c r="AB14" s="130" t="str">
        <f>CoursGrille!B26</f>
        <v>Technologies nuagiques</v>
      </c>
      <c r="AC14" s="131"/>
      <c r="AD14" s="132"/>
      <c r="AE14" s="130" t="s">
        <v>29</v>
      </c>
      <c r="AF14" s="131"/>
      <c r="AG14" s="132"/>
      <c r="AH14" s="127">
        <f>SUM(AH15:AJ15)</f>
        <v>45</v>
      </c>
      <c r="AI14" s="128"/>
      <c r="AJ14" s="129"/>
    </row>
    <row r="15" spans="3:36" ht="15" thickBot="1" x14ac:dyDescent="0.4">
      <c r="C15" s="7"/>
      <c r="D15" s="8"/>
      <c r="E15" s="9"/>
      <c r="F15" s="7"/>
      <c r="G15" s="8"/>
      <c r="H15" s="9"/>
      <c r="I15" s="7"/>
      <c r="J15" s="8"/>
      <c r="K15" s="9"/>
      <c r="L15" s="7"/>
      <c r="M15" s="8"/>
      <c r="N15" s="9"/>
      <c r="O15" s="4">
        <v>3</v>
      </c>
      <c r="P15" s="5">
        <v>0</v>
      </c>
      <c r="Q15" s="6">
        <v>3</v>
      </c>
      <c r="R15" s="134"/>
      <c r="S15" s="1">
        <v>4</v>
      </c>
      <c r="T15" s="2">
        <v>7</v>
      </c>
      <c r="U15" s="3">
        <v>7</v>
      </c>
      <c r="V15" s="1">
        <v>2</v>
      </c>
      <c r="W15" s="2">
        <v>3</v>
      </c>
      <c r="X15" s="3">
        <v>2</v>
      </c>
      <c r="Y15" s="1">
        <v>1</v>
      </c>
      <c r="Z15" s="2">
        <v>3</v>
      </c>
      <c r="AA15" s="3">
        <v>1</v>
      </c>
      <c r="AB15" s="4">
        <v>1</v>
      </c>
      <c r="AC15" s="5">
        <v>2</v>
      </c>
      <c r="AD15" s="6">
        <v>1</v>
      </c>
      <c r="AE15" s="4">
        <v>1</v>
      </c>
      <c r="AF15" s="5">
        <v>2</v>
      </c>
      <c r="AG15" s="6">
        <v>2</v>
      </c>
      <c r="AH15" s="7">
        <f>SUM(C15,I15,F15,L15,O15,S15,V15,Y15,AB15,AE15)</f>
        <v>12</v>
      </c>
      <c r="AI15" s="8">
        <f>SUM(D15,G15,J15,M15,P15,T15,W15,Z15,AC15,AF15)</f>
        <v>17</v>
      </c>
      <c r="AJ15" s="9">
        <f>SUM(E15,H15,K15,N15,Q15,U15,X15,AA15,AD15,AG15)</f>
        <v>16</v>
      </c>
    </row>
    <row r="16" spans="3:36" ht="36" customHeight="1" x14ac:dyDescent="0.35">
      <c r="C16" s="118"/>
      <c r="D16" s="119"/>
      <c r="E16" s="120"/>
      <c r="F16" s="118"/>
      <c r="G16" s="119"/>
      <c r="H16" s="120"/>
      <c r="I16" s="118"/>
      <c r="J16" s="119"/>
      <c r="K16" s="120"/>
      <c r="L16" s="118"/>
      <c r="M16" s="119"/>
      <c r="N16" s="120"/>
      <c r="O16" s="130"/>
      <c r="P16" s="131"/>
      <c r="Q16" s="132"/>
      <c r="R16" s="133" t="s">
        <v>23</v>
      </c>
      <c r="S16" s="130" t="str">
        <f>CoursGrille!B28</f>
        <v>Gérer des activités en milieu de travail</v>
      </c>
      <c r="T16" s="131"/>
      <c r="U16" s="132"/>
      <c r="V16" s="130" t="str">
        <f>CoursGrille!B29</f>
        <v>Développer une application en milieu de travail</v>
      </c>
      <c r="W16" s="131"/>
      <c r="X16" s="132"/>
      <c r="Y16" s="130" t="str">
        <f>CoursGrille!B30</f>
        <v>Soutien technique en milieu de travail</v>
      </c>
      <c r="Z16" s="131"/>
      <c r="AA16" s="132"/>
      <c r="AB16" s="130"/>
      <c r="AC16" s="131"/>
      <c r="AD16" s="132"/>
      <c r="AE16" s="130"/>
      <c r="AF16" s="131"/>
      <c r="AG16" s="132"/>
      <c r="AH16" s="127">
        <f>SUM(AH17:AJ17)</f>
        <v>43</v>
      </c>
      <c r="AI16" s="128"/>
      <c r="AJ16" s="129"/>
    </row>
    <row r="17" spans="3:38" ht="15" thickBot="1" x14ac:dyDescent="0.4">
      <c r="C17" s="7"/>
      <c r="D17" s="8"/>
      <c r="E17" s="9"/>
      <c r="F17" s="7"/>
      <c r="G17" s="8"/>
      <c r="H17" s="9"/>
      <c r="I17" s="7"/>
      <c r="J17" s="8"/>
      <c r="K17" s="9"/>
      <c r="L17" s="7"/>
      <c r="M17" s="8"/>
      <c r="N17" s="9"/>
      <c r="O17" s="4"/>
      <c r="P17" s="5"/>
      <c r="Q17" s="6"/>
      <c r="R17" s="134"/>
      <c r="S17" s="1">
        <v>1</v>
      </c>
      <c r="T17" s="2">
        <v>2</v>
      </c>
      <c r="U17" s="3">
        <v>2</v>
      </c>
      <c r="V17" s="1">
        <v>4</v>
      </c>
      <c r="W17" s="2">
        <v>15</v>
      </c>
      <c r="X17" s="3">
        <v>9</v>
      </c>
      <c r="Y17" s="1">
        <v>1</v>
      </c>
      <c r="Z17" s="2">
        <v>6</v>
      </c>
      <c r="AA17" s="3">
        <v>3</v>
      </c>
      <c r="AB17" s="4"/>
      <c r="AC17" s="5"/>
      <c r="AD17" s="6"/>
      <c r="AE17" s="4"/>
      <c r="AF17" s="5"/>
      <c r="AG17" s="6"/>
      <c r="AH17" s="7">
        <f>SUM(C17,I17,F17,L17,O17,S17,V17,Y17,AB17,AE17)</f>
        <v>6</v>
      </c>
      <c r="AI17" s="8">
        <f>SUM(D17,G17,J17,M17,P17,T17,W17,Z17,AC17,AF17)</f>
        <v>23</v>
      </c>
      <c r="AJ17" s="9">
        <f>SUM(E17,H17,K17,N17,Q17,U17,X17,AA17,AD17,AG17)</f>
        <v>14</v>
      </c>
    </row>
    <row r="18" spans="3:38" ht="15" thickBot="1" x14ac:dyDescent="0.4">
      <c r="AH18" s="103">
        <f>SUM(AH6,AH8,AH10,AH12,AH14,AH16)</f>
        <v>267</v>
      </c>
      <c r="AI18" s="104"/>
      <c r="AJ18" s="105"/>
    </row>
    <row r="19" spans="3:38" ht="15" thickBot="1" x14ac:dyDescent="0.4">
      <c r="AH19">
        <f>SUM(AH7,AH9,AH11,AH13,AH15,AH17)</f>
        <v>69</v>
      </c>
      <c r="AI19">
        <f t="shared" ref="AI19:AJ19" si="0">SUM(AI7,AI9,AI11,AI13,AI15,AI17)</f>
        <v>109</v>
      </c>
      <c r="AJ19">
        <f t="shared" si="0"/>
        <v>89</v>
      </c>
      <c r="AL19" s="79" t="s">
        <v>429</v>
      </c>
    </row>
    <row r="20" spans="3:38" ht="15" thickBot="1" x14ac:dyDescent="0.4">
      <c r="S20" s="138"/>
      <c r="T20" s="138"/>
      <c r="AH20" s="103">
        <f>15*(AH19+AI19)</f>
        <v>2670</v>
      </c>
      <c r="AI20" s="104"/>
      <c r="AJ20" s="105"/>
      <c r="AL20" s="78">
        <v>2670</v>
      </c>
    </row>
    <row r="22" spans="3:38" x14ac:dyDescent="0.35">
      <c r="S22">
        <v>39</v>
      </c>
      <c r="T22">
        <v>89</v>
      </c>
    </row>
    <row r="23" spans="3:38" x14ac:dyDescent="0.35">
      <c r="S23">
        <v>128</v>
      </c>
    </row>
    <row r="24" spans="3:38" x14ac:dyDescent="0.35">
      <c r="S24" s="138">
        <v>1920</v>
      </c>
      <c r="T24" s="138"/>
    </row>
  </sheetData>
  <mergeCells count="85">
    <mergeCell ref="S24:T24"/>
    <mergeCell ref="S20:T20"/>
    <mergeCell ref="C4:N4"/>
    <mergeCell ref="C5:E5"/>
    <mergeCell ref="F5:H5"/>
    <mergeCell ref="I5:K5"/>
    <mergeCell ref="L5:N5"/>
    <mergeCell ref="C6:E6"/>
    <mergeCell ref="F6:H6"/>
    <mergeCell ref="I6:K6"/>
    <mergeCell ref="L6:N6"/>
    <mergeCell ref="C8:E8"/>
    <mergeCell ref="F8:H8"/>
    <mergeCell ref="I8:K8"/>
    <mergeCell ref="L8:N8"/>
    <mergeCell ref="C10:E10"/>
    <mergeCell ref="F10:H10"/>
    <mergeCell ref="I10:K10"/>
    <mergeCell ref="L10:N10"/>
    <mergeCell ref="C12:E12"/>
    <mergeCell ref="F12:H12"/>
    <mergeCell ref="I12:K12"/>
    <mergeCell ref="L12:N12"/>
    <mergeCell ref="R14:R15"/>
    <mergeCell ref="R16:R17"/>
    <mergeCell ref="O14:Q14"/>
    <mergeCell ref="O16:Q16"/>
    <mergeCell ref="R8:R9"/>
    <mergeCell ref="R10:R11"/>
    <mergeCell ref="R12:R13"/>
    <mergeCell ref="O12:Q12"/>
    <mergeCell ref="C16:E16"/>
    <mergeCell ref="F16:H16"/>
    <mergeCell ref="I16:K16"/>
    <mergeCell ref="L16:N16"/>
    <mergeCell ref="C14:E14"/>
    <mergeCell ref="F14:H14"/>
    <mergeCell ref="I14:K14"/>
    <mergeCell ref="L14:N14"/>
    <mergeCell ref="AE6:AG6"/>
    <mergeCell ref="S4:AG5"/>
    <mergeCell ref="O6:Q6"/>
    <mergeCell ref="O8:Q8"/>
    <mergeCell ref="O10:Q10"/>
    <mergeCell ref="R4:R5"/>
    <mergeCell ref="R6:R7"/>
    <mergeCell ref="O4:Q5"/>
    <mergeCell ref="S6:U6"/>
    <mergeCell ref="V6:X6"/>
    <mergeCell ref="Y6:AA6"/>
    <mergeCell ref="AB6:AD6"/>
    <mergeCell ref="S8:U8"/>
    <mergeCell ref="V8:X8"/>
    <mergeCell ref="Y8:AA8"/>
    <mergeCell ref="AB8:AD8"/>
    <mergeCell ref="AE8:AG8"/>
    <mergeCell ref="S10:U10"/>
    <mergeCell ref="V10:X10"/>
    <mergeCell ref="Y10:AA10"/>
    <mergeCell ref="AB10:AD10"/>
    <mergeCell ref="AE10:AG10"/>
    <mergeCell ref="S12:U12"/>
    <mergeCell ref="V12:X12"/>
    <mergeCell ref="Y12:AA12"/>
    <mergeCell ref="AB12:AD12"/>
    <mergeCell ref="AE12:AG12"/>
    <mergeCell ref="AE14:AG14"/>
    <mergeCell ref="S16:U16"/>
    <mergeCell ref="V16:X16"/>
    <mergeCell ref="Y16:AA16"/>
    <mergeCell ref="AB16:AD16"/>
    <mergeCell ref="AE16:AG16"/>
    <mergeCell ref="S14:U14"/>
    <mergeCell ref="V14:X14"/>
    <mergeCell ref="Y14:AA14"/>
    <mergeCell ref="AB14:AD14"/>
    <mergeCell ref="AH18:AJ18"/>
    <mergeCell ref="AH20:AJ20"/>
    <mergeCell ref="AH4:AJ5"/>
    <mergeCell ref="AH10:AJ10"/>
    <mergeCell ref="AH12:AJ12"/>
    <mergeCell ref="AH14:AJ14"/>
    <mergeCell ref="AH16:AJ16"/>
    <mergeCell ref="AH6:AJ6"/>
    <mergeCell ref="AH8:AJ8"/>
  </mergeCells>
  <conditionalFormatting sqref="AH20:AJ20">
    <cfRule type="cellIs" dxfId="24" priority="1" operator="lessThan">
      <formula>2670</formula>
    </cfRule>
  </conditionalFormatting>
  <pageMargins left="0.7" right="0.7" top="0.75" bottom="0.75" header="0.3" footer="0.3"/>
  <pageSetup scale="73" orientation="landscape" r:id="rId1"/>
  <ignoredErrors>
    <ignoredError sqref="AH7 AH9 AH11 AH13 AH15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/>
  </sheetViews>
  <sheetFormatPr baseColWidth="10" defaultRowHeight="14.5" x14ac:dyDescent="0.35"/>
  <cols>
    <col min="1" max="1" width="38.6328125" customWidth="1"/>
    <col min="2" max="2" width="66.54296875" style="57" customWidth="1"/>
    <col min="3" max="3" width="3.453125" customWidth="1"/>
    <col min="4" max="4" width="6.1796875" customWidth="1"/>
  </cols>
  <sheetData>
    <row r="1" spans="1:4" ht="16.5" x14ac:dyDescent="0.5">
      <c r="A1" s="26" t="s">
        <v>376</v>
      </c>
      <c r="B1" s="56"/>
      <c r="C1" s="26"/>
      <c r="D1" s="27"/>
    </row>
    <row r="2" spans="1:4" x14ac:dyDescent="0.35">
      <c r="A2" s="27"/>
      <c r="C2" s="27"/>
      <c r="D2" s="27"/>
    </row>
    <row r="3" spans="1:4" x14ac:dyDescent="0.35">
      <c r="A3" s="27"/>
      <c r="C3" s="27"/>
      <c r="D3" s="27"/>
    </row>
    <row r="4" spans="1:4" x14ac:dyDescent="0.35">
      <c r="A4" s="27"/>
      <c r="B4" s="58"/>
      <c r="C4" s="29"/>
      <c r="D4" s="27"/>
    </row>
    <row r="5" spans="1:4" x14ac:dyDescent="0.35">
      <c r="A5" s="27"/>
      <c r="B5" s="59"/>
      <c r="C5" s="30"/>
      <c r="D5" s="27"/>
    </row>
    <row r="6" spans="1:4" x14ac:dyDescent="0.35">
      <c r="A6" s="27"/>
      <c r="B6" s="59"/>
      <c r="C6" s="30"/>
      <c r="D6" s="27"/>
    </row>
    <row r="7" spans="1:4" ht="15" thickBot="1" x14ac:dyDescent="0.4">
      <c r="A7" s="27"/>
      <c r="C7" s="27"/>
      <c r="D7" s="27"/>
    </row>
    <row r="8" spans="1:4" ht="15.5" thickTop="1" thickBot="1" x14ac:dyDescent="0.4">
      <c r="A8" s="33" t="s">
        <v>66</v>
      </c>
      <c r="B8" s="60" t="s">
        <v>67</v>
      </c>
      <c r="C8" s="27"/>
      <c r="D8" s="27"/>
    </row>
    <row r="9" spans="1:4" x14ac:dyDescent="0.35">
      <c r="A9" s="158" t="s">
        <v>330</v>
      </c>
      <c r="B9" s="49" t="s">
        <v>331</v>
      </c>
      <c r="C9" s="27"/>
      <c r="D9" s="27"/>
    </row>
    <row r="10" spans="1:4" ht="15" thickBot="1" x14ac:dyDescent="0.4">
      <c r="A10" s="159"/>
      <c r="B10" s="50" t="s">
        <v>332</v>
      </c>
      <c r="C10" s="27"/>
      <c r="D10" s="31"/>
    </row>
    <row r="11" spans="1:4" ht="25" x14ac:dyDescent="0.35">
      <c r="A11" s="158" t="s">
        <v>333</v>
      </c>
      <c r="B11" s="49" t="s">
        <v>378</v>
      </c>
      <c r="C11" s="27"/>
      <c r="D11" s="31"/>
    </row>
    <row r="12" spans="1:4" x14ac:dyDescent="0.35">
      <c r="A12" s="151"/>
      <c r="B12" s="49" t="s">
        <v>379</v>
      </c>
    </row>
    <row r="13" spans="1:4" x14ac:dyDescent="0.35">
      <c r="A13" s="151"/>
      <c r="B13" s="49" t="s">
        <v>336</v>
      </c>
    </row>
    <row r="14" spans="1:4" ht="15" thickBot="1" x14ac:dyDescent="0.4">
      <c r="A14" s="159"/>
      <c r="B14" s="50" t="s">
        <v>337</v>
      </c>
    </row>
    <row r="15" spans="1:4" x14ac:dyDescent="0.35">
      <c r="A15" s="156" t="s">
        <v>380</v>
      </c>
      <c r="B15" s="49" t="s">
        <v>381</v>
      </c>
    </row>
    <row r="16" spans="1:4" x14ac:dyDescent="0.35">
      <c r="A16" s="152"/>
      <c r="B16" s="49" t="s">
        <v>364</v>
      </c>
    </row>
    <row r="17" spans="1:2" ht="15" thickBot="1" x14ac:dyDescent="0.4">
      <c r="A17" s="157"/>
      <c r="B17" s="50" t="s">
        <v>365</v>
      </c>
    </row>
    <row r="18" spans="1:2" x14ac:dyDescent="0.35">
      <c r="A18" s="156" t="s">
        <v>382</v>
      </c>
      <c r="B18" s="49" t="s">
        <v>383</v>
      </c>
    </row>
    <row r="19" spans="1:2" x14ac:dyDescent="0.35">
      <c r="A19" s="152"/>
      <c r="B19" s="49" t="s">
        <v>384</v>
      </c>
    </row>
    <row r="20" spans="1:2" x14ac:dyDescent="0.35">
      <c r="A20" s="152"/>
      <c r="B20" s="49" t="s">
        <v>340</v>
      </c>
    </row>
    <row r="21" spans="1:2" ht="25.5" thickBot="1" x14ac:dyDescent="0.4">
      <c r="A21" s="157"/>
      <c r="B21" s="50" t="s">
        <v>341</v>
      </c>
    </row>
    <row r="22" spans="1:2" ht="25" x14ac:dyDescent="0.35">
      <c r="A22" s="158" t="s">
        <v>385</v>
      </c>
      <c r="B22" s="49" t="s">
        <v>369</v>
      </c>
    </row>
    <row r="23" spans="1:2" x14ac:dyDescent="0.35">
      <c r="A23" s="151"/>
      <c r="B23" s="49" t="s">
        <v>370</v>
      </c>
    </row>
    <row r="24" spans="1:2" x14ac:dyDescent="0.35">
      <c r="A24" s="151"/>
      <c r="B24" s="49" t="s">
        <v>386</v>
      </c>
    </row>
    <row r="25" spans="1:2" x14ac:dyDescent="0.35">
      <c r="A25" s="151"/>
      <c r="B25" s="49" t="s">
        <v>347</v>
      </c>
    </row>
    <row r="26" spans="1:2" ht="15" thickBot="1" x14ac:dyDescent="0.4">
      <c r="A26" s="161"/>
      <c r="B26" s="51" t="s">
        <v>348</v>
      </c>
    </row>
    <row r="27" spans="1:2" ht="15" thickTop="1" x14ac:dyDescent="0.35">
      <c r="A27" s="165" t="s">
        <v>387</v>
      </c>
      <c r="B27" s="61" t="s">
        <v>388</v>
      </c>
    </row>
    <row r="28" spans="1:2" ht="25" x14ac:dyDescent="0.35">
      <c r="A28" s="152"/>
      <c r="B28" s="49" t="s">
        <v>389</v>
      </c>
    </row>
    <row r="29" spans="1:2" ht="15" thickBot="1" x14ac:dyDescent="0.4">
      <c r="A29" s="157"/>
      <c r="B29" s="50" t="s">
        <v>390</v>
      </c>
    </row>
    <row r="30" spans="1:2" x14ac:dyDescent="0.35">
      <c r="A30" s="156" t="s">
        <v>391</v>
      </c>
      <c r="B30" s="49" t="s">
        <v>176</v>
      </c>
    </row>
    <row r="31" spans="1:2" x14ac:dyDescent="0.35">
      <c r="A31" s="152"/>
      <c r="B31" s="49" t="s">
        <v>351</v>
      </c>
    </row>
    <row r="32" spans="1:2" x14ac:dyDescent="0.35">
      <c r="A32" s="152"/>
      <c r="B32" s="49" t="s">
        <v>96</v>
      </c>
    </row>
    <row r="33" spans="1:2" x14ac:dyDescent="0.35">
      <c r="A33" s="152"/>
      <c r="B33" s="49" t="s">
        <v>352</v>
      </c>
    </row>
    <row r="34" spans="1:2" ht="15" thickBot="1" x14ac:dyDescent="0.4">
      <c r="A34" s="157"/>
      <c r="B34" s="50" t="s">
        <v>353</v>
      </c>
    </row>
    <row r="35" spans="1:2" x14ac:dyDescent="0.35">
      <c r="A35" s="158" t="s">
        <v>392</v>
      </c>
      <c r="B35" s="49" t="s">
        <v>393</v>
      </c>
    </row>
    <row r="36" spans="1:2" x14ac:dyDescent="0.35">
      <c r="A36" s="151"/>
      <c r="B36" s="49" t="s">
        <v>394</v>
      </c>
    </row>
    <row r="37" spans="1:2" ht="25" x14ac:dyDescent="0.35">
      <c r="A37" s="151"/>
      <c r="B37" s="49" t="s">
        <v>395</v>
      </c>
    </row>
    <row r="38" spans="1:2" x14ac:dyDescent="0.35">
      <c r="A38" s="151"/>
      <c r="B38" s="49" t="s">
        <v>396</v>
      </c>
    </row>
    <row r="39" spans="1:2" ht="15" thickBot="1" x14ac:dyDescent="0.4">
      <c r="A39" s="159"/>
      <c r="B39" s="50" t="s">
        <v>397</v>
      </c>
    </row>
    <row r="40" spans="1:2" x14ac:dyDescent="0.35">
      <c r="A40" s="156" t="s">
        <v>398</v>
      </c>
      <c r="B40" s="49" t="s">
        <v>358</v>
      </c>
    </row>
    <row r="41" spans="1:2" ht="15" thickBot="1" x14ac:dyDescent="0.4">
      <c r="A41" s="160"/>
      <c r="B41" s="51" t="s">
        <v>359</v>
      </c>
    </row>
    <row r="42" spans="1:2" ht="15" thickTop="1" x14ac:dyDescent="0.35"/>
  </sheetData>
  <mergeCells count="9">
    <mergeCell ref="A30:A34"/>
    <mergeCell ref="A35:A39"/>
    <mergeCell ref="A40:A41"/>
    <mergeCell ref="A9:A10"/>
    <mergeCell ref="A11:A14"/>
    <mergeCell ref="A15:A17"/>
    <mergeCell ref="A18:A21"/>
    <mergeCell ref="A22:A26"/>
    <mergeCell ref="A27:A29"/>
  </mergeCells>
  <pageMargins left="0.7" right="0.7" top="0.75" bottom="0.75" header="0.3" footer="0.3"/>
  <pageSetup orientation="portrait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7" workbookViewId="0">
      <selection activeCell="A12" sqref="A12:A16"/>
    </sheetView>
  </sheetViews>
  <sheetFormatPr baseColWidth="10" defaultRowHeight="14.5" x14ac:dyDescent="0.35"/>
  <cols>
    <col min="1" max="1" width="38.6328125" customWidth="1"/>
    <col min="2" max="2" width="66.54296875" style="57" customWidth="1"/>
    <col min="3" max="3" width="3.453125" customWidth="1"/>
    <col min="4" max="4" width="6.1796875" customWidth="1"/>
  </cols>
  <sheetData>
    <row r="1" spans="1:4" ht="16.5" x14ac:dyDescent="0.5">
      <c r="A1" s="26" t="s">
        <v>405</v>
      </c>
      <c r="B1" s="56"/>
      <c r="C1" s="26"/>
      <c r="D1" s="27"/>
    </row>
    <row r="2" spans="1:4" x14ac:dyDescent="0.35">
      <c r="A2" s="27"/>
      <c r="C2" s="27"/>
      <c r="D2" s="27"/>
    </row>
    <row r="3" spans="1:4" x14ac:dyDescent="0.35">
      <c r="A3" s="27"/>
      <c r="C3" s="27"/>
      <c r="D3" s="27"/>
    </row>
    <row r="4" spans="1:4" x14ac:dyDescent="0.35">
      <c r="A4" s="27"/>
      <c r="B4" s="58"/>
      <c r="C4" s="29"/>
      <c r="D4" s="27"/>
    </row>
    <row r="5" spans="1:4" x14ac:dyDescent="0.35">
      <c r="A5" s="27"/>
      <c r="B5" s="59"/>
      <c r="C5" s="30"/>
      <c r="D5" s="27"/>
    </row>
    <row r="6" spans="1:4" ht="15" thickBot="1" x14ac:dyDescent="0.4">
      <c r="A6" s="27"/>
      <c r="B6" s="59"/>
      <c r="C6" s="30"/>
      <c r="D6" s="27"/>
    </row>
    <row r="7" spans="1:4" ht="15.5" thickTop="1" thickBot="1" x14ac:dyDescent="0.4">
      <c r="A7" s="33" t="s">
        <v>66</v>
      </c>
      <c r="B7" s="60" t="s">
        <v>67</v>
      </c>
      <c r="C7" s="27"/>
      <c r="D7" s="27"/>
    </row>
    <row r="8" spans="1:4" x14ac:dyDescent="0.35">
      <c r="A8" s="158" t="s">
        <v>406</v>
      </c>
      <c r="B8" s="49" t="s">
        <v>407</v>
      </c>
      <c r="C8" s="27"/>
      <c r="D8" s="27"/>
    </row>
    <row r="9" spans="1:4" ht="25" x14ac:dyDescent="0.35">
      <c r="A9" s="151"/>
      <c r="B9" s="49" t="s">
        <v>408</v>
      </c>
      <c r="C9" s="27"/>
      <c r="D9" s="27"/>
    </row>
    <row r="10" spans="1:4" x14ac:dyDescent="0.35">
      <c r="A10" s="151"/>
      <c r="B10" s="49" t="s">
        <v>409</v>
      </c>
      <c r="C10" s="27"/>
      <c r="D10" s="31"/>
    </row>
    <row r="11" spans="1:4" ht="25.5" thickBot="1" x14ac:dyDescent="0.4">
      <c r="A11" s="159"/>
      <c r="B11" s="50" t="s">
        <v>410</v>
      </c>
      <c r="C11" s="27"/>
      <c r="D11" s="31"/>
    </row>
    <row r="12" spans="1:4" x14ac:dyDescent="0.35">
      <c r="A12" s="158" t="s">
        <v>411</v>
      </c>
      <c r="B12" s="49" t="s">
        <v>412</v>
      </c>
    </row>
    <row r="13" spans="1:4" x14ac:dyDescent="0.35">
      <c r="A13" s="151"/>
      <c r="B13" s="49" t="s">
        <v>413</v>
      </c>
    </row>
    <row r="14" spans="1:4" x14ac:dyDescent="0.35">
      <c r="A14" s="151"/>
      <c r="B14" s="49" t="s">
        <v>414</v>
      </c>
    </row>
    <row r="15" spans="1:4" x14ac:dyDescent="0.35">
      <c r="A15" s="151"/>
      <c r="B15" s="49" t="s">
        <v>415</v>
      </c>
    </row>
    <row r="16" spans="1:4" ht="15" thickBot="1" x14ac:dyDescent="0.4">
      <c r="A16" s="159"/>
      <c r="B16" s="50" t="s">
        <v>416</v>
      </c>
    </row>
    <row r="17" spans="1:2" x14ac:dyDescent="0.35">
      <c r="A17" s="156" t="s">
        <v>417</v>
      </c>
      <c r="B17" s="49" t="s">
        <v>418</v>
      </c>
    </row>
    <row r="18" spans="1:2" x14ac:dyDescent="0.35">
      <c r="A18" s="152"/>
      <c r="B18" s="49" t="s">
        <v>419</v>
      </c>
    </row>
    <row r="19" spans="1:2" ht="25" x14ac:dyDescent="0.35">
      <c r="A19" s="152"/>
      <c r="B19" s="49" t="s">
        <v>420</v>
      </c>
    </row>
    <row r="20" spans="1:2" ht="25" x14ac:dyDescent="0.35">
      <c r="A20" s="152"/>
      <c r="B20" s="49" t="s">
        <v>421</v>
      </c>
    </row>
    <row r="21" spans="1:2" x14ac:dyDescent="0.35">
      <c r="A21" s="152"/>
      <c r="B21" s="49" t="s">
        <v>422</v>
      </c>
    </row>
    <row r="22" spans="1:2" ht="15" thickBot="1" x14ac:dyDescent="0.4">
      <c r="A22" s="160"/>
      <c r="B22" s="51" t="s">
        <v>188</v>
      </c>
    </row>
    <row r="23" spans="1:2" ht="15" thickTop="1" x14ac:dyDescent="0.35">
      <c r="A23" s="165" t="s">
        <v>423</v>
      </c>
      <c r="B23" s="61" t="s">
        <v>424</v>
      </c>
    </row>
    <row r="24" spans="1:2" ht="25" x14ac:dyDescent="0.35">
      <c r="A24" s="152"/>
      <c r="B24" s="49" t="s">
        <v>425</v>
      </c>
    </row>
    <row r="25" spans="1:2" x14ac:dyDescent="0.35">
      <c r="A25" s="152"/>
      <c r="B25" s="49" t="s">
        <v>426</v>
      </c>
    </row>
    <row r="26" spans="1:2" x14ac:dyDescent="0.35">
      <c r="A26" s="152"/>
      <c r="B26" s="49" t="s">
        <v>306</v>
      </c>
    </row>
    <row r="27" spans="1:2" ht="25.5" thickBot="1" x14ac:dyDescent="0.4">
      <c r="A27" s="160"/>
      <c r="B27" s="51" t="s">
        <v>427</v>
      </c>
    </row>
    <row r="28" spans="1:2" ht="15" thickTop="1" x14ac:dyDescent="0.35"/>
  </sheetData>
  <mergeCells count="4">
    <mergeCell ref="A8:A11"/>
    <mergeCell ref="A12:A16"/>
    <mergeCell ref="A17:A22"/>
    <mergeCell ref="A23:A27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/>
  </sheetViews>
  <sheetFormatPr baseColWidth="10" defaultRowHeight="14.5" x14ac:dyDescent="0.35"/>
  <cols>
    <col min="1" max="1" width="38.6328125" customWidth="1"/>
    <col min="2" max="2" width="75.453125" style="57" customWidth="1"/>
    <col min="3" max="3" width="3.453125" customWidth="1"/>
    <col min="4" max="4" width="6.1796875" customWidth="1"/>
  </cols>
  <sheetData>
    <row r="1" spans="1:4" ht="16.5" x14ac:dyDescent="0.5">
      <c r="A1" s="26" t="s">
        <v>399</v>
      </c>
      <c r="B1" s="56"/>
      <c r="C1" s="26"/>
      <c r="D1" s="27"/>
    </row>
    <row r="2" spans="1:4" x14ac:dyDescent="0.35">
      <c r="A2" s="27"/>
      <c r="C2" s="27"/>
      <c r="D2" s="27"/>
    </row>
    <row r="3" spans="1:4" x14ac:dyDescent="0.35">
      <c r="A3" s="27"/>
      <c r="C3" s="27"/>
      <c r="D3" s="27"/>
    </row>
    <row r="4" spans="1:4" x14ac:dyDescent="0.35">
      <c r="A4" s="27"/>
      <c r="B4" s="58"/>
      <c r="C4" s="29"/>
      <c r="D4" s="27"/>
    </row>
    <row r="5" spans="1:4" x14ac:dyDescent="0.35">
      <c r="A5" s="27"/>
      <c r="B5" s="59"/>
      <c r="C5" s="30"/>
      <c r="D5" s="27"/>
    </row>
    <row r="6" spans="1:4" x14ac:dyDescent="0.35">
      <c r="A6" s="27"/>
      <c r="B6" s="59"/>
      <c r="C6" s="30"/>
      <c r="D6" s="27"/>
    </row>
    <row r="7" spans="1:4" ht="15" thickBot="1" x14ac:dyDescent="0.4">
      <c r="A7" s="27"/>
      <c r="C7" s="27"/>
      <c r="D7" s="27"/>
    </row>
    <row r="8" spans="1:4" ht="15.5" thickTop="1" thickBot="1" x14ac:dyDescent="0.4">
      <c r="A8" s="33" t="s">
        <v>66</v>
      </c>
      <c r="B8" s="60" t="s">
        <v>67</v>
      </c>
      <c r="C8" s="27"/>
      <c r="D8" s="27"/>
    </row>
    <row r="9" spans="1:4" x14ac:dyDescent="0.35">
      <c r="A9" s="158" t="s">
        <v>330</v>
      </c>
      <c r="B9" s="49" t="s">
        <v>331</v>
      </c>
      <c r="C9" s="27"/>
      <c r="D9" s="27"/>
    </row>
    <row r="10" spans="1:4" ht="15" thickBot="1" x14ac:dyDescent="0.4">
      <c r="A10" s="159"/>
      <c r="B10" s="50" t="s">
        <v>332</v>
      </c>
      <c r="C10" s="27"/>
      <c r="D10" s="31"/>
    </row>
    <row r="11" spans="1:4" ht="25" x14ac:dyDescent="0.35">
      <c r="A11" s="158" t="s">
        <v>333</v>
      </c>
      <c r="B11" s="49" t="s">
        <v>378</v>
      </c>
      <c r="C11" s="27"/>
      <c r="D11" s="31"/>
    </row>
    <row r="12" spans="1:4" x14ac:dyDescent="0.35">
      <c r="A12" s="151"/>
      <c r="B12" s="49" t="s">
        <v>379</v>
      </c>
    </row>
    <row r="13" spans="1:4" x14ac:dyDescent="0.35">
      <c r="A13" s="151"/>
      <c r="B13" s="49" t="s">
        <v>336</v>
      </c>
    </row>
    <row r="14" spans="1:4" ht="15" thickBot="1" x14ac:dyDescent="0.4">
      <c r="A14" s="159"/>
      <c r="B14" s="50" t="s">
        <v>337</v>
      </c>
    </row>
    <row r="15" spans="1:4" x14ac:dyDescent="0.35">
      <c r="A15" s="156" t="s">
        <v>380</v>
      </c>
      <c r="B15" s="49" t="s">
        <v>381</v>
      </c>
    </row>
    <row r="16" spans="1:4" x14ac:dyDescent="0.35">
      <c r="A16" s="152"/>
      <c r="B16" s="49" t="s">
        <v>364</v>
      </c>
    </row>
    <row r="17" spans="1:2" ht="15" thickBot="1" x14ac:dyDescent="0.4">
      <c r="A17" s="157"/>
      <c r="B17" s="50" t="s">
        <v>365</v>
      </c>
    </row>
    <row r="18" spans="1:2" x14ac:dyDescent="0.35">
      <c r="A18" s="156" t="s">
        <v>382</v>
      </c>
      <c r="B18" s="49" t="s">
        <v>383</v>
      </c>
    </row>
    <row r="19" spans="1:2" x14ac:dyDescent="0.35">
      <c r="A19" s="152"/>
      <c r="B19" s="49" t="s">
        <v>384</v>
      </c>
    </row>
    <row r="20" spans="1:2" x14ac:dyDescent="0.35">
      <c r="A20" s="152"/>
      <c r="B20" s="49" t="s">
        <v>340</v>
      </c>
    </row>
    <row r="21" spans="1:2" x14ac:dyDescent="0.35">
      <c r="A21" s="152"/>
      <c r="B21" s="49" t="s">
        <v>401</v>
      </c>
    </row>
    <row r="22" spans="1:2" ht="15" thickBot="1" x14ac:dyDescent="0.4">
      <c r="A22" s="160"/>
      <c r="B22" s="51" t="s">
        <v>341</v>
      </c>
    </row>
    <row r="23" spans="1:2" ht="25.5" thickTop="1" x14ac:dyDescent="0.35">
      <c r="A23" s="166" t="s">
        <v>385</v>
      </c>
      <c r="B23" s="61" t="s">
        <v>368</v>
      </c>
    </row>
    <row r="24" spans="1:2" ht="25" x14ac:dyDescent="0.35">
      <c r="A24" s="151"/>
      <c r="B24" s="49" t="s">
        <v>389</v>
      </c>
    </row>
    <row r="25" spans="1:2" ht="25" x14ac:dyDescent="0.35">
      <c r="A25" s="151"/>
      <c r="B25" s="49" t="s">
        <v>369</v>
      </c>
    </row>
    <row r="26" spans="1:2" x14ac:dyDescent="0.35">
      <c r="A26" s="151"/>
      <c r="B26" s="49" t="s">
        <v>370</v>
      </c>
    </row>
    <row r="27" spans="1:2" x14ac:dyDescent="0.35">
      <c r="A27" s="151"/>
      <c r="B27" s="49" t="s">
        <v>372</v>
      </c>
    </row>
    <row r="28" spans="1:2" x14ac:dyDescent="0.35">
      <c r="A28" s="151"/>
      <c r="B28" s="49" t="s">
        <v>347</v>
      </c>
    </row>
    <row r="29" spans="1:2" ht="15" thickBot="1" x14ac:dyDescent="0.4">
      <c r="A29" s="159"/>
      <c r="B29" s="50" t="s">
        <v>348</v>
      </c>
    </row>
    <row r="30" spans="1:2" x14ac:dyDescent="0.35">
      <c r="A30" s="156" t="s">
        <v>387</v>
      </c>
      <c r="B30" s="49" t="s">
        <v>388</v>
      </c>
    </row>
    <row r="31" spans="1:2" x14ac:dyDescent="0.35">
      <c r="A31" s="152"/>
      <c r="B31" s="49" t="s">
        <v>402</v>
      </c>
    </row>
    <row r="32" spans="1:2" ht="25" x14ac:dyDescent="0.35">
      <c r="A32" s="152"/>
      <c r="B32" s="49" t="s">
        <v>389</v>
      </c>
    </row>
    <row r="33" spans="1:2" x14ac:dyDescent="0.35">
      <c r="A33" s="152"/>
      <c r="B33" s="49" t="s">
        <v>403</v>
      </c>
    </row>
    <row r="34" spans="1:2" ht="15" thickBot="1" x14ac:dyDescent="0.4">
      <c r="A34" s="157"/>
      <c r="B34" s="50" t="s">
        <v>404</v>
      </c>
    </row>
    <row r="35" spans="1:2" x14ac:dyDescent="0.35">
      <c r="A35" s="156" t="s">
        <v>391</v>
      </c>
      <c r="B35" s="49" t="s">
        <v>176</v>
      </c>
    </row>
    <row r="36" spans="1:2" x14ac:dyDescent="0.35">
      <c r="A36" s="152"/>
      <c r="B36" s="49" t="s">
        <v>351</v>
      </c>
    </row>
    <row r="37" spans="1:2" x14ac:dyDescent="0.35">
      <c r="A37" s="152"/>
      <c r="B37" s="49" t="s">
        <v>96</v>
      </c>
    </row>
    <row r="38" spans="1:2" x14ac:dyDescent="0.35">
      <c r="A38" s="152"/>
      <c r="B38" s="49" t="s">
        <v>352</v>
      </c>
    </row>
    <row r="39" spans="1:2" ht="15" thickBot="1" x14ac:dyDescent="0.4">
      <c r="A39" s="157"/>
      <c r="B39" s="50" t="s">
        <v>353</v>
      </c>
    </row>
    <row r="40" spans="1:2" x14ac:dyDescent="0.35">
      <c r="A40" s="158" t="s">
        <v>392</v>
      </c>
      <c r="B40" s="49" t="s">
        <v>393</v>
      </c>
    </row>
    <row r="41" spans="1:2" x14ac:dyDescent="0.35">
      <c r="A41" s="151"/>
      <c r="B41" s="49" t="s">
        <v>394</v>
      </c>
    </row>
    <row r="42" spans="1:2" ht="25" x14ac:dyDescent="0.35">
      <c r="A42" s="151"/>
      <c r="B42" s="49" t="s">
        <v>395</v>
      </c>
    </row>
    <row r="43" spans="1:2" x14ac:dyDescent="0.35">
      <c r="A43" s="151"/>
      <c r="B43" s="49" t="s">
        <v>396</v>
      </c>
    </row>
    <row r="44" spans="1:2" ht="15" thickBot="1" x14ac:dyDescent="0.4">
      <c r="A44" s="159"/>
      <c r="B44" s="50" t="s">
        <v>397</v>
      </c>
    </row>
    <row r="45" spans="1:2" x14ac:dyDescent="0.35">
      <c r="A45" s="156" t="s">
        <v>398</v>
      </c>
      <c r="B45" s="49" t="s">
        <v>358</v>
      </c>
    </row>
    <row r="46" spans="1:2" ht="15" thickBot="1" x14ac:dyDescent="0.4">
      <c r="A46" s="160"/>
      <c r="B46" s="51" t="s">
        <v>359</v>
      </c>
    </row>
    <row r="47" spans="1:2" ht="15" thickTop="1" x14ac:dyDescent="0.35"/>
  </sheetData>
  <mergeCells count="9">
    <mergeCell ref="A35:A39"/>
    <mergeCell ref="A40:A44"/>
    <mergeCell ref="A45:A46"/>
    <mergeCell ref="A9:A10"/>
    <mergeCell ref="A11:A14"/>
    <mergeCell ref="A15:A17"/>
    <mergeCell ref="A18:A22"/>
    <mergeCell ref="A23:A29"/>
    <mergeCell ref="A30:A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tabSelected="1" zoomScale="70" zoomScaleNormal="70" workbookViewId="0">
      <selection activeCell="I38" sqref="I38"/>
    </sheetView>
  </sheetViews>
  <sheetFormatPr baseColWidth="10" defaultColWidth="11.54296875" defaultRowHeight="18.5" x14ac:dyDescent="0.35"/>
  <cols>
    <col min="1" max="1" width="5" style="10" customWidth="1"/>
    <col min="2" max="2" width="26.08984375" style="13" bestFit="1" customWidth="1"/>
    <col min="3" max="3" width="5" style="13" bestFit="1" customWidth="1"/>
    <col min="4" max="5" width="5.36328125" style="13" bestFit="1" customWidth="1"/>
    <col min="6" max="6" width="5.36328125" style="13" customWidth="1"/>
    <col min="7" max="11" width="5.36328125" style="13" bestFit="1" customWidth="1"/>
    <col min="12" max="12" width="5" style="13" bestFit="1" customWidth="1"/>
    <col min="13" max="13" width="4.90625" style="13" bestFit="1" customWidth="1"/>
    <col min="14" max="15" width="5.1796875" style="13" bestFit="1" customWidth="1"/>
    <col min="16" max="16" width="5" style="13" customWidth="1"/>
    <col min="17" max="17" width="5.08984375" style="13" bestFit="1" customWidth="1"/>
    <col min="18" max="19" width="5" style="13" bestFit="1" customWidth="1"/>
    <col min="20" max="20" width="5.36328125" style="13" bestFit="1" customWidth="1"/>
    <col min="21" max="21" width="5" style="13" bestFit="1" customWidth="1"/>
    <col min="22" max="22" width="7.81640625" style="13" customWidth="1"/>
    <col min="23" max="23" width="4" style="13" bestFit="1" customWidth="1"/>
    <col min="24" max="16384" width="11.54296875" style="13"/>
  </cols>
  <sheetData>
    <row r="1" spans="1:28" ht="19" thickBot="1" x14ac:dyDescent="0.4">
      <c r="B1" s="11"/>
      <c r="C1" s="12">
        <f>SUM(C3:C35)</f>
        <v>15</v>
      </c>
      <c r="D1" s="12">
        <f t="shared" ref="D1:U1" si="0">SUM(D3:D35)</f>
        <v>75</v>
      </c>
      <c r="E1" s="12">
        <f t="shared" si="0"/>
        <v>165</v>
      </c>
      <c r="F1" s="12">
        <f t="shared" si="0"/>
        <v>90</v>
      </c>
      <c r="G1" s="12">
        <f t="shared" si="0"/>
        <v>30</v>
      </c>
      <c r="H1" s="12">
        <f t="shared" si="0"/>
        <v>75</v>
      </c>
      <c r="I1" s="12">
        <f t="shared" si="0"/>
        <v>150</v>
      </c>
      <c r="J1" s="12">
        <f t="shared" si="0"/>
        <v>75</v>
      </c>
      <c r="K1" s="12">
        <f t="shared" si="0"/>
        <v>45</v>
      </c>
      <c r="L1" s="12">
        <f t="shared" si="0"/>
        <v>90</v>
      </c>
      <c r="M1" s="12">
        <f t="shared" si="0"/>
        <v>15</v>
      </c>
      <c r="N1" s="12">
        <f t="shared" si="0"/>
        <v>135</v>
      </c>
      <c r="O1" s="12">
        <f t="shared" si="0"/>
        <v>60</v>
      </c>
      <c r="P1" s="12">
        <f t="shared" si="0"/>
        <v>60</v>
      </c>
      <c r="Q1" s="12">
        <f t="shared" si="0"/>
        <v>45</v>
      </c>
      <c r="R1" s="12">
        <f t="shared" si="0"/>
        <v>345</v>
      </c>
      <c r="S1" s="12">
        <f t="shared" si="0"/>
        <v>90</v>
      </c>
      <c r="T1" s="12">
        <f t="shared" si="0"/>
        <v>270</v>
      </c>
      <c r="U1" s="100">
        <f t="shared" si="0"/>
        <v>180</v>
      </c>
      <c r="V1" s="101">
        <f>SUM(C1:U1)</f>
        <v>2010</v>
      </c>
      <c r="Y1" s="13" t="s">
        <v>454</v>
      </c>
      <c r="Z1" s="13" t="s">
        <v>455</v>
      </c>
    </row>
    <row r="2" spans="1:28" ht="19" thickBot="1" x14ac:dyDescent="0.4">
      <c r="B2" s="11"/>
      <c r="C2" s="75" t="s">
        <v>38</v>
      </c>
      <c r="D2" s="75" t="s">
        <v>48</v>
      </c>
      <c r="E2" s="76" t="s">
        <v>103</v>
      </c>
      <c r="F2" s="76" t="s">
        <v>105</v>
      </c>
      <c r="G2" s="76" t="s">
        <v>128</v>
      </c>
      <c r="H2" s="76" t="s">
        <v>160</v>
      </c>
      <c r="I2" s="76" t="s">
        <v>180</v>
      </c>
      <c r="J2" s="76" t="s">
        <v>212</v>
      </c>
      <c r="K2" s="76" t="s">
        <v>250</v>
      </c>
      <c r="L2" s="76" t="s">
        <v>252</v>
      </c>
      <c r="M2" s="76" t="s">
        <v>287</v>
      </c>
      <c r="N2" s="76" t="s">
        <v>288</v>
      </c>
      <c r="O2" s="76" t="s">
        <v>314</v>
      </c>
      <c r="P2" s="92" t="s">
        <v>430</v>
      </c>
      <c r="Q2" s="77" t="s">
        <v>329</v>
      </c>
      <c r="R2" s="77" t="s">
        <v>361</v>
      </c>
      <c r="S2" s="77" t="s">
        <v>377</v>
      </c>
      <c r="T2" s="77" t="s">
        <v>400</v>
      </c>
      <c r="U2" s="77" t="s">
        <v>428</v>
      </c>
      <c r="V2" s="14" t="s">
        <v>31</v>
      </c>
      <c r="Y2" s="13">
        <f>SUM(C1:O1)</f>
        <v>1020</v>
      </c>
      <c r="Z2" s="13">
        <f>SUM(P1:U1)</f>
        <v>990</v>
      </c>
      <c r="AA2" s="13">
        <f>Y2/29.13</f>
        <v>35.015447991761071</v>
      </c>
      <c r="AB2" s="13">
        <f>Z2/30</f>
        <v>33</v>
      </c>
    </row>
    <row r="3" spans="1:28" ht="14.5" x14ac:dyDescent="0.35">
      <c r="A3" s="139" t="s">
        <v>32</v>
      </c>
      <c r="B3" s="23" t="s">
        <v>471</v>
      </c>
      <c r="C3" s="15"/>
      <c r="D3" s="16"/>
      <c r="E3" s="16">
        <v>90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82"/>
      <c r="Q3" s="16"/>
      <c r="R3" s="16"/>
      <c r="S3" s="16"/>
      <c r="T3" s="16"/>
      <c r="U3" s="16"/>
      <c r="V3" s="72">
        <f>SUM(C3:U3)</f>
        <v>90</v>
      </c>
      <c r="W3" s="13">
        <f>SUM(Grille!S7:T7)*15</f>
        <v>90</v>
      </c>
      <c r="X3" s="13" t="s">
        <v>483</v>
      </c>
    </row>
    <row r="4" spans="1:28" ht="14.5" x14ac:dyDescent="0.35">
      <c r="A4" s="140"/>
      <c r="B4" s="24" t="s">
        <v>478</v>
      </c>
      <c r="C4" s="17"/>
      <c r="D4" s="18">
        <v>45</v>
      </c>
      <c r="E4" s="18"/>
      <c r="F4" s="18"/>
      <c r="G4" s="18"/>
      <c r="H4" s="18"/>
      <c r="I4" s="18"/>
      <c r="J4" s="18"/>
      <c r="K4" s="18"/>
      <c r="L4" s="18"/>
      <c r="M4" s="18">
        <v>15</v>
      </c>
      <c r="N4" s="18"/>
      <c r="O4" s="18"/>
      <c r="P4" s="83"/>
      <c r="Q4" s="18"/>
      <c r="R4" s="18"/>
      <c r="S4" s="18"/>
      <c r="T4" s="18"/>
      <c r="U4" s="18"/>
      <c r="V4" s="70">
        <f t="shared" ref="V4:V6" si="1">SUM(C4:U4)</f>
        <v>60</v>
      </c>
      <c r="W4" s="13">
        <f>SUM(Grille!Y7:Z7)*15</f>
        <v>60</v>
      </c>
      <c r="X4" s="13" t="s">
        <v>481</v>
      </c>
    </row>
    <row r="5" spans="1:28" ht="14.5" x14ac:dyDescent="0.35">
      <c r="A5" s="140"/>
      <c r="B5" s="24" t="s">
        <v>472</v>
      </c>
      <c r="C5" s="17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83"/>
      <c r="Q5" s="18"/>
      <c r="R5" s="18"/>
      <c r="S5" s="18">
        <v>75</v>
      </c>
      <c r="T5" s="18"/>
      <c r="U5" s="18"/>
      <c r="V5" s="70">
        <f t="shared" si="1"/>
        <v>75</v>
      </c>
      <c r="W5" s="13">
        <f>SUM(Grille!V7:W7)*15</f>
        <v>75</v>
      </c>
      <c r="X5" s="13" t="s">
        <v>482</v>
      </c>
    </row>
    <row r="6" spans="1:28" ht="15" thickBot="1" x14ac:dyDescent="0.4">
      <c r="A6" s="141"/>
      <c r="B6" s="25" t="s">
        <v>468</v>
      </c>
      <c r="C6" s="19">
        <v>15</v>
      </c>
      <c r="D6" s="20"/>
      <c r="E6" s="20"/>
      <c r="F6" s="20"/>
      <c r="G6" s="20">
        <v>15</v>
      </c>
      <c r="H6" s="20"/>
      <c r="I6" s="20"/>
      <c r="J6" s="20"/>
      <c r="K6" s="20"/>
      <c r="L6" s="20"/>
      <c r="M6" s="20"/>
      <c r="N6" s="20"/>
      <c r="O6" s="20">
        <v>15</v>
      </c>
      <c r="P6" s="84"/>
      <c r="Q6" s="20"/>
      <c r="R6" s="20"/>
      <c r="S6" s="20"/>
      <c r="T6" s="20"/>
      <c r="U6" s="20"/>
      <c r="V6" s="71">
        <f t="shared" si="1"/>
        <v>45</v>
      </c>
      <c r="W6" s="13">
        <f>SUM(Grille!AB7:AC7)*15</f>
        <v>45</v>
      </c>
      <c r="X6" s="13" t="s">
        <v>484</v>
      </c>
    </row>
    <row r="7" spans="1:28" ht="19" thickBot="1" x14ac:dyDescent="0.4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73"/>
      <c r="W7" s="11"/>
    </row>
    <row r="8" spans="1:28" ht="14.5" x14ac:dyDescent="0.35">
      <c r="A8" s="139" t="s">
        <v>33</v>
      </c>
      <c r="B8" s="23" t="s">
        <v>461</v>
      </c>
      <c r="C8" s="15"/>
      <c r="D8" s="16"/>
      <c r="E8" s="16"/>
      <c r="F8" s="16"/>
      <c r="G8" s="16"/>
      <c r="H8" s="16"/>
      <c r="I8" s="16">
        <v>75</v>
      </c>
      <c r="J8" s="16"/>
      <c r="K8" s="16"/>
      <c r="L8" s="16"/>
      <c r="M8" s="16"/>
      <c r="N8" s="16"/>
      <c r="O8" s="16"/>
      <c r="P8" s="82"/>
      <c r="Q8" s="16"/>
      <c r="R8" s="16"/>
      <c r="S8" s="16"/>
      <c r="T8" s="16"/>
      <c r="U8" s="16"/>
      <c r="V8" s="72">
        <f t="shared" ref="V8:V35" si="2">SUM(C8:U8)</f>
        <v>75</v>
      </c>
      <c r="W8" s="13">
        <f>SUM(Grille!S9:T9)*15</f>
        <v>75</v>
      </c>
      <c r="X8" s="13" t="s">
        <v>483</v>
      </c>
    </row>
    <row r="9" spans="1:28" ht="14.5" x14ac:dyDescent="0.35">
      <c r="A9" s="140"/>
      <c r="B9" s="24" t="s">
        <v>473</v>
      </c>
      <c r="C9" s="17"/>
      <c r="D9" s="18">
        <v>30</v>
      </c>
      <c r="E9" s="18"/>
      <c r="F9" s="18"/>
      <c r="G9" s="18"/>
      <c r="H9" s="18">
        <v>30</v>
      </c>
      <c r="I9" s="18"/>
      <c r="J9" s="18"/>
      <c r="K9" s="18"/>
      <c r="L9" s="18"/>
      <c r="M9" s="18"/>
      <c r="N9" s="18"/>
      <c r="O9" s="18"/>
      <c r="P9" s="83"/>
      <c r="Q9" s="18"/>
      <c r="R9" s="18"/>
      <c r="S9" s="18"/>
      <c r="T9" s="18"/>
      <c r="U9" s="18"/>
      <c r="V9" s="70">
        <f t="shared" si="2"/>
        <v>60</v>
      </c>
      <c r="W9" s="13">
        <f>SUM(Grille!Y9:Z9)*15</f>
        <v>60</v>
      </c>
      <c r="X9" s="13" t="s">
        <v>481</v>
      </c>
    </row>
    <row r="10" spans="1:28" ht="14.5" x14ac:dyDescent="0.35">
      <c r="A10" s="140"/>
      <c r="B10" s="24" t="s">
        <v>463</v>
      </c>
      <c r="C10" s="17"/>
      <c r="D10" s="18"/>
      <c r="E10" s="18">
        <v>45</v>
      </c>
      <c r="F10" s="18"/>
      <c r="G10" s="18"/>
      <c r="H10" s="18"/>
      <c r="I10" s="18"/>
      <c r="J10" s="18">
        <v>45</v>
      </c>
      <c r="K10" s="18"/>
      <c r="L10" s="18"/>
      <c r="M10" s="18"/>
      <c r="N10" s="18"/>
      <c r="O10" s="18"/>
      <c r="P10" s="83"/>
      <c r="Q10" s="18"/>
      <c r="R10" s="18"/>
      <c r="S10" s="18"/>
      <c r="T10" s="18"/>
      <c r="U10" s="18"/>
      <c r="V10" s="70">
        <f t="shared" si="2"/>
        <v>90</v>
      </c>
      <c r="W10" s="13">
        <f>SUM(Grille!V9:W9)*15</f>
        <v>90</v>
      </c>
      <c r="X10" s="13" t="s">
        <v>482</v>
      </c>
    </row>
    <row r="11" spans="1:28" ht="15" thickBot="1" x14ac:dyDescent="0.4">
      <c r="A11" s="141"/>
      <c r="B11" s="25" t="s">
        <v>467</v>
      </c>
      <c r="C11" s="19"/>
      <c r="D11" s="20"/>
      <c r="E11" s="20"/>
      <c r="F11" s="20"/>
      <c r="G11" s="20">
        <v>15</v>
      </c>
      <c r="H11" s="20"/>
      <c r="I11" s="20"/>
      <c r="J11" s="20"/>
      <c r="K11" s="20"/>
      <c r="L11" s="20"/>
      <c r="M11" s="20"/>
      <c r="N11" s="20">
        <v>30</v>
      </c>
      <c r="O11" s="20"/>
      <c r="P11" s="84"/>
      <c r="Q11" s="20"/>
      <c r="R11" s="20"/>
      <c r="S11" s="20"/>
      <c r="T11" s="20"/>
      <c r="U11" s="20"/>
      <c r="V11" s="71">
        <f t="shared" si="2"/>
        <v>45</v>
      </c>
      <c r="W11" s="13">
        <f>SUM(Grille!AB9:AC9)*15</f>
        <v>45</v>
      </c>
      <c r="X11" s="13" t="s">
        <v>481</v>
      </c>
    </row>
    <row r="12" spans="1:28" ht="19" thickBot="1" x14ac:dyDescent="0.4"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73"/>
      <c r="W12" s="11"/>
    </row>
    <row r="13" spans="1:28" ht="14.5" x14ac:dyDescent="0.35">
      <c r="A13" s="139" t="s">
        <v>34</v>
      </c>
      <c r="B13" s="23" t="s">
        <v>462</v>
      </c>
      <c r="C13" s="15"/>
      <c r="D13" s="16"/>
      <c r="E13" s="16"/>
      <c r="F13" s="16"/>
      <c r="G13" s="16"/>
      <c r="H13" s="16"/>
      <c r="I13" s="16">
        <v>45</v>
      </c>
      <c r="J13" s="16">
        <v>30</v>
      </c>
      <c r="K13" s="16"/>
      <c r="L13" s="16"/>
      <c r="M13" s="16"/>
      <c r="N13" s="16"/>
      <c r="O13" s="16"/>
      <c r="P13" s="82"/>
      <c r="Q13" s="16"/>
      <c r="R13" s="16"/>
      <c r="S13" s="16"/>
      <c r="T13" s="16"/>
      <c r="U13" s="16"/>
      <c r="V13" s="72">
        <f t="shared" si="2"/>
        <v>75</v>
      </c>
      <c r="W13" s="13">
        <f>SUM(Grille!S11:T11)*15</f>
        <v>75</v>
      </c>
    </row>
    <row r="14" spans="1:28" ht="14.5" x14ac:dyDescent="0.35">
      <c r="A14" s="140"/>
      <c r="B14" s="24" t="s">
        <v>460</v>
      </c>
      <c r="C14" s="17"/>
      <c r="D14" s="18"/>
      <c r="E14" s="18"/>
      <c r="F14" s="18"/>
      <c r="G14" s="18"/>
      <c r="H14" s="18">
        <v>45</v>
      </c>
      <c r="I14" s="18"/>
      <c r="J14" s="18"/>
      <c r="K14" s="18">
        <v>15</v>
      </c>
      <c r="L14" s="18"/>
      <c r="M14" s="18"/>
      <c r="N14" s="18"/>
      <c r="O14" s="18"/>
      <c r="P14" s="83"/>
      <c r="Q14" s="18"/>
      <c r="R14" s="18"/>
      <c r="S14" s="18"/>
      <c r="T14" s="18"/>
      <c r="U14" s="18"/>
      <c r="V14" s="70">
        <f t="shared" si="2"/>
        <v>60</v>
      </c>
      <c r="W14" s="13">
        <f>SUM(Grille!Y11:Z11)*15</f>
        <v>60</v>
      </c>
    </row>
    <row r="15" spans="1:28" ht="14.5" x14ac:dyDescent="0.35">
      <c r="A15" s="140"/>
      <c r="B15" s="24" t="s">
        <v>470</v>
      </c>
      <c r="C15" s="17"/>
      <c r="D15" s="18"/>
      <c r="E15" s="18"/>
      <c r="F15" s="18"/>
      <c r="G15" s="18"/>
      <c r="H15" s="18"/>
      <c r="I15" s="18"/>
      <c r="J15" s="18"/>
      <c r="K15" s="18">
        <v>15</v>
      </c>
      <c r="L15" s="18"/>
      <c r="M15" s="18"/>
      <c r="N15" s="18"/>
      <c r="O15" s="18">
        <v>45</v>
      </c>
      <c r="P15" s="83"/>
      <c r="Q15" s="18"/>
      <c r="R15" s="18"/>
      <c r="S15" s="18"/>
      <c r="T15" s="18"/>
      <c r="U15" s="18"/>
      <c r="V15" s="70">
        <f t="shared" si="2"/>
        <v>60</v>
      </c>
      <c r="W15" s="13">
        <f>SUM(Grille!V11:W11)*15</f>
        <v>60</v>
      </c>
    </row>
    <row r="16" spans="1:28" ht="15" thickBot="1" x14ac:dyDescent="0.4">
      <c r="A16" s="141"/>
      <c r="B16" s="25" t="s">
        <v>466</v>
      </c>
      <c r="C16" s="19"/>
      <c r="D16" s="20"/>
      <c r="E16" s="20">
        <v>30</v>
      </c>
      <c r="F16" s="20"/>
      <c r="G16" s="20"/>
      <c r="H16" s="20"/>
      <c r="I16" s="20">
        <v>30</v>
      </c>
      <c r="J16" s="20"/>
      <c r="K16" s="20"/>
      <c r="L16" s="20"/>
      <c r="M16" s="20"/>
      <c r="N16" s="20"/>
      <c r="O16" s="20"/>
      <c r="P16" s="84"/>
      <c r="Q16" s="20"/>
      <c r="R16" s="20"/>
      <c r="S16" s="20"/>
      <c r="T16" s="20"/>
      <c r="U16" s="20"/>
      <c r="V16" s="71">
        <f t="shared" si="2"/>
        <v>60</v>
      </c>
      <c r="W16" s="13">
        <f>SUM(Grille!AB11:AC11)*15</f>
        <v>60</v>
      </c>
    </row>
    <row r="17" spans="1:23" ht="19" thickBot="1" x14ac:dyDescent="0.4"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74"/>
    </row>
    <row r="18" spans="1:23" ht="14.5" x14ac:dyDescent="0.35">
      <c r="A18" s="139" t="s">
        <v>35</v>
      </c>
      <c r="B18" s="23" t="s">
        <v>464</v>
      </c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82"/>
      <c r="Q18" s="16"/>
      <c r="R18" s="16">
        <v>75</v>
      </c>
      <c r="S18" s="16"/>
      <c r="T18" s="16"/>
      <c r="U18" s="16"/>
      <c r="V18" s="72">
        <f t="shared" si="2"/>
        <v>75</v>
      </c>
      <c r="W18" s="13">
        <f>SUM(Grille!S13:T13)*15</f>
        <v>75</v>
      </c>
    </row>
    <row r="19" spans="1:23" ht="14.5" x14ac:dyDescent="0.35">
      <c r="A19" s="140"/>
      <c r="B19" s="24" t="s">
        <v>459</v>
      </c>
      <c r="C19" s="17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83">
        <v>60</v>
      </c>
      <c r="Q19" s="18"/>
      <c r="R19" s="18"/>
      <c r="S19" s="18"/>
      <c r="T19" s="18"/>
      <c r="U19" s="18"/>
      <c r="V19" s="70">
        <f t="shared" si="2"/>
        <v>60</v>
      </c>
      <c r="W19" s="13">
        <f>SUM(Grille!Y13:Z13)*15</f>
        <v>60</v>
      </c>
    </row>
    <row r="20" spans="1:23" ht="14.5" x14ac:dyDescent="0.35">
      <c r="A20" s="140"/>
      <c r="B20" s="24" t="s">
        <v>474</v>
      </c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83"/>
      <c r="Q20" s="18"/>
      <c r="R20" s="18"/>
      <c r="S20" s="18"/>
      <c r="T20" s="18">
        <v>60</v>
      </c>
      <c r="U20" s="18"/>
      <c r="V20" s="70">
        <f t="shared" si="2"/>
        <v>60</v>
      </c>
      <c r="W20" s="13">
        <f>SUM(Grille!V13:W13)*15</f>
        <v>60</v>
      </c>
    </row>
    <row r="21" spans="1:23" ht="15" thickBot="1" x14ac:dyDescent="0.4">
      <c r="A21" s="141"/>
      <c r="B21" s="25" t="s">
        <v>475</v>
      </c>
      <c r="C21" s="19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84"/>
      <c r="Q21" s="20"/>
      <c r="R21" s="20"/>
      <c r="S21" s="20"/>
      <c r="T21" s="20"/>
      <c r="U21" s="20">
        <v>60</v>
      </c>
      <c r="V21" s="71">
        <f t="shared" si="2"/>
        <v>60</v>
      </c>
      <c r="W21" s="13">
        <f>SUM(Grille!AB13:AC13)*15</f>
        <v>60</v>
      </c>
    </row>
    <row r="22" spans="1:23" ht="19" thickBot="1" x14ac:dyDescent="0.4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73"/>
      <c r="W22" s="11"/>
    </row>
    <row r="23" spans="1:23" ht="14.5" x14ac:dyDescent="0.35">
      <c r="A23" s="139" t="s">
        <v>36</v>
      </c>
      <c r="B23" s="23" t="s">
        <v>476</v>
      </c>
      <c r="C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82"/>
      <c r="Q23" s="16"/>
      <c r="R23" s="16">
        <v>85</v>
      </c>
      <c r="S23" s="16">
        <v>15</v>
      </c>
      <c r="T23" s="16">
        <v>65</v>
      </c>
      <c r="U23" s="16"/>
      <c r="V23" s="72">
        <f t="shared" si="2"/>
        <v>165</v>
      </c>
      <c r="W23" s="13">
        <f>SUM(Grille!S15:T15)*15</f>
        <v>165</v>
      </c>
    </row>
    <row r="24" spans="1:23" ht="14.5" x14ac:dyDescent="0.35">
      <c r="A24" s="140"/>
      <c r="B24" s="24" t="s">
        <v>486</v>
      </c>
      <c r="C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83"/>
      <c r="Q24" s="18"/>
      <c r="R24" s="18"/>
      <c r="S24" s="18"/>
      <c r="T24" s="18"/>
      <c r="U24" s="18">
        <v>75</v>
      </c>
      <c r="V24" s="70">
        <f t="shared" si="2"/>
        <v>75</v>
      </c>
      <c r="W24" s="13">
        <f>SUM(Grille!V15:W15)*15</f>
        <v>75</v>
      </c>
    </row>
    <row r="25" spans="1:23" ht="14.5" x14ac:dyDescent="0.35">
      <c r="A25" s="140"/>
      <c r="B25" s="24" t="s">
        <v>465</v>
      </c>
      <c r="C25" s="17"/>
      <c r="D25" s="18"/>
      <c r="E25" s="18"/>
      <c r="F25" s="18"/>
      <c r="G25" s="18"/>
      <c r="H25" s="18"/>
      <c r="I25" s="18"/>
      <c r="J25" s="18"/>
      <c r="K25" s="18">
        <v>15</v>
      </c>
      <c r="L25" s="18"/>
      <c r="M25" s="18"/>
      <c r="N25" s="18">
        <v>45</v>
      </c>
      <c r="O25" s="18"/>
      <c r="P25" s="83"/>
      <c r="Q25" s="18"/>
      <c r="R25" s="18"/>
      <c r="S25" s="18"/>
      <c r="T25" s="18"/>
      <c r="U25" s="18"/>
      <c r="V25" s="70">
        <f t="shared" si="2"/>
        <v>60</v>
      </c>
      <c r="W25" s="13">
        <f>SUM(Grille!Y15:Z15)*15</f>
        <v>60</v>
      </c>
    </row>
    <row r="26" spans="1:23" ht="15" thickBot="1" x14ac:dyDescent="0.4">
      <c r="A26" s="141"/>
      <c r="B26" s="25" t="s">
        <v>469</v>
      </c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84"/>
      <c r="Q26" s="20">
        <v>45</v>
      </c>
      <c r="R26" s="20"/>
      <c r="S26" s="20"/>
      <c r="T26" s="20"/>
      <c r="U26" s="20"/>
      <c r="V26" s="71">
        <f t="shared" si="2"/>
        <v>45</v>
      </c>
      <c r="W26" s="13">
        <f>SUM(Grille!AB15:AC15)*15</f>
        <v>45</v>
      </c>
    </row>
    <row r="27" spans="1:23" ht="19" thickBot="1" x14ac:dyDescent="0.4"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73"/>
      <c r="W27" s="11"/>
    </row>
    <row r="28" spans="1:23" ht="14.5" x14ac:dyDescent="0.35">
      <c r="A28" s="139" t="s">
        <v>37</v>
      </c>
      <c r="B28" s="96" t="s">
        <v>452</v>
      </c>
      <c r="C28" s="93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82"/>
      <c r="Q28" s="16"/>
      <c r="R28" s="16"/>
      <c r="S28" s="16"/>
      <c r="T28" s="16"/>
      <c r="U28" s="16">
        <v>45</v>
      </c>
      <c r="V28" s="72">
        <f t="shared" si="2"/>
        <v>45</v>
      </c>
      <c r="W28" s="13">
        <f>SUM(Grille!S17:T17)*15</f>
        <v>45</v>
      </c>
    </row>
    <row r="29" spans="1:23" ht="14.5" x14ac:dyDescent="0.35">
      <c r="A29" s="140"/>
      <c r="B29" s="97" t="s">
        <v>477</v>
      </c>
      <c r="C29" s="94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83"/>
      <c r="Q29" s="18"/>
      <c r="R29" s="18">
        <v>140</v>
      </c>
      <c r="S29" s="18"/>
      <c r="T29" s="18">
        <v>145</v>
      </c>
      <c r="U29" s="18"/>
      <c r="V29" s="70">
        <f t="shared" si="2"/>
        <v>285</v>
      </c>
      <c r="W29" s="13">
        <f>SUM(Grille!V17:W17)*15</f>
        <v>285</v>
      </c>
    </row>
    <row r="30" spans="1:23" ht="15" thickBot="1" x14ac:dyDescent="0.4">
      <c r="A30" s="141"/>
      <c r="B30" s="98" t="s">
        <v>453</v>
      </c>
      <c r="C30" s="95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>
        <v>60</v>
      </c>
      <c r="O30" s="20"/>
      <c r="P30" s="84"/>
      <c r="Q30" s="20"/>
      <c r="R30" s="20">
        <v>45</v>
      </c>
      <c r="S30" s="20"/>
      <c r="T30" s="20"/>
      <c r="U30" s="20"/>
      <c r="V30" s="71">
        <f t="shared" si="2"/>
        <v>105</v>
      </c>
      <c r="W30" s="13">
        <f>SUM(Grille!Y17:Z17)*15</f>
        <v>105</v>
      </c>
    </row>
    <row r="31" spans="1:23" ht="19" thickBot="1" x14ac:dyDescent="0.4"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73"/>
    </row>
    <row r="32" spans="1:23" ht="19" thickBot="1" x14ac:dyDescent="0.4">
      <c r="A32" s="102" t="s">
        <v>33</v>
      </c>
      <c r="B32" s="23" t="s">
        <v>479</v>
      </c>
      <c r="C32" s="15"/>
      <c r="D32" s="16"/>
      <c r="E32" s="16"/>
      <c r="F32" s="16">
        <v>45</v>
      </c>
      <c r="G32" s="16"/>
      <c r="H32" s="16"/>
      <c r="I32" s="16"/>
      <c r="J32" s="16"/>
      <c r="K32" s="16"/>
      <c r="L32" s="16"/>
      <c r="M32" s="16"/>
      <c r="N32" s="16"/>
      <c r="O32" s="16"/>
      <c r="P32" s="85"/>
      <c r="Q32" s="16"/>
      <c r="R32" s="16"/>
      <c r="S32" s="16"/>
      <c r="T32" s="16"/>
      <c r="U32" s="16"/>
      <c r="V32" s="72">
        <f t="shared" si="2"/>
        <v>45</v>
      </c>
      <c r="W32" s="13">
        <v>45</v>
      </c>
    </row>
    <row r="33" spans="1:23" ht="19" thickBot="1" x14ac:dyDescent="0.4">
      <c r="A33" s="99" t="s">
        <v>34</v>
      </c>
      <c r="B33" s="24" t="s">
        <v>480</v>
      </c>
      <c r="C33" s="17"/>
      <c r="D33" s="18"/>
      <c r="E33" s="18"/>
      <c r="F33" s="18">
        <v>45</v>
      </c>
      <c r="G33" s="18"/>
      <c r="H33" s="18"/>
      <c r="I33" s="18"/>
      <c r="J33" s="18"/>
      <c r="K33" s="18"/>
      <c r="L33" s="18"/>
      <c r="M33" s="18"/>
      <c r="N33" s="18"/>
      <c r="O33" s="18"/>
      <c r="P33" s="86"/>
      <c r="Q33" s="18"/>
      <c r="R33" s="18"/>
      <c r="S33" s="18"/>
      <c r="T33" s="18"/>
      <c r="U33" s="18"/>
      <c r="V33" s="70">
        <f t="shared" si="2"/>
        <v>45</v>
      </c>
      <c r="W33" s="13">
        <v>45</v>
      </c>
    </row>
    <row r="34" spans="1:23" ht="19" thickBot="1" x14ac:dyDescent="0.4">
      <c r="A34" s="102" t="s">
        <v>35</v>
      </c>
      <c r="B34" s="24" t="s">
        <v>485</v>
      </c>
      <c r="C34" s="17"/>
      <c r="D34" s="18"/>
      <c r="E34" s="18"/>
      <c r="F34" s="18"/>
      <c r="G34" s="18"/>
      <c r="H34" s="18"/>
      <c r="I34" s="18"/>
      <c r="J34" s="18"/>
      <c r="K34" s="18"/>
      <c r="L34" s="18">
        <v>45</v>
      </c>
      <c r="M34" s="18"/>
      <c r="N34" s="18"/>
      <c r="O34" s="18"/>
      <c r="P34" s="86"/>
      <c r="Q34" s="18"/>
      <c r="R34" s="18"/>
      <c r="S34" s="18"/>
      <c r="T34" s="18"/>
      <c r="U34" s="18"/>
      <c r="V34" s="70">
        <f t="shared" si="2"/>
        <v>45</v>
      </c>
      <c r="W34" s="13">
        <v>45</v>
      </c>
    </row>
    <row r="35" spans="1:23" ht="19" thickBot="1" x14ac:dyDescent="0.4">
      <c r="A35" s="102" t="s">
        <v>36</v>
      </c>
      <c r="B35" s="25" t="s">
        <v>29</v>
      </c>
      <c r="C35" s="19"/>
      <c r="D35" s="20"/>
      <c r="E35" s="20"/>
      <c r="F35" s="20"/>
      <c r="G35" s="20"/>
      <c r="H35" s="20"/>
      <c r="I35" s="20"/>
      <c r="J35" s="20"/>
      <c r="K35" s="20"/>
      <c r="L35" s="20">
        <v>45</v>
      </c>
      <c r="M35" s="20"/>
      <c r="N35" s="20"/>
      <c r="O35" s="20"/>
      <c r="P35" s="87"/>
      <c r="Q35" s="20"/>
      <c r="R35" s="20"/>
      <c r="S35" s="20"/>
      <c r="T35" s="20"/>
      <c r="U35" s="20"/>
      <c r="V35" s="71">
        <f t="shared" si="2"/>
        <v>45</v>
      </c>
      <c r="W35" s="11">
        <v>45</v>
      </c>
    </row>
    <row r="36" spans="1:23" x14ac:dyDescent="0.3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</sheetData>
  <mergeCells count="6">
    <mergeCell ref="A28:A30"/>
    <mergeCell ref="A3:A6"/>
    <mergeCell ref="A8:A11"/>
    <mergeCell ref="A13:A16"/>
    <mergeCell ref="A18:A21"/>
    <mergeCell ref="A23:A26"/>
  </mergeCells>
  <conditionalFormatting sqref="V3">
    <cfRule type="cellIs" dxfId="23" priority="22" operator="notEqual">
      <formula>$W$3</formula>
    </cfRule>
    <cfRule type="cellIs" dxfId="22" priority="24" operator="notEqual">
      <formula>$W$3</formula>
    </cfRule>
  </conditionalFormatting>
  <conditionalFormatting sqref="V15">
    <cfRule type="cellIs" dxfId="21" priority="23" operator="notEqual">
      <formula>$W$15</formula>
    </cfRule>
  </conditionalFormatting>
  <conditionalFormatting sqref="V4">
    <cfRule type="cellIs" dxfId="20" priority="21" operator="notEqual">
      <formula>$W$4</formula>
    </cfRule>
  </conditionalFormatting>
  <conditionalFormatting sqref="V5">
    <cfRule type="cellIs" dxfId="19" priority="20" operator="notEqual">
      <formula>$W$5</formula>
    </cfRule>
  </conditionalFormatting>
  <conditionalFormatting sqref="V6">
    <cfRule type="cellIs" dxfId="18" priority="19" operator="notEqual">
      <formula>$W$6</formula>
    </cfRule>
  </conditionalFormatting>
  <conditionalFormatting sqref="V8">
    <cfRule type="cellIs" dxfId="17" priority="18" operator="notEqual">
      <formula>$W$8</formula>
    </cfRule>
  </conditionalFormatting>
  <conditionalFormatting sqref="V9">
    <cfRule type="cellIs" dxfId="16" priority="17" operator="notEqual">
      <formula>$W$9</formula>
    </cfRule>
  </conditionalFormatting>
  <conditionalFormatting sqref="V10">
    <cfRule type="cellIs" dxfId="15" priority="16" operator="notEqual">
      <formula>$W$10</formula>
    </cfRule>
  </conditionalFormatting>
  <conditionalFormatting sqref="V11">
    <cfRule type="cellIs" dxfId="14" priority="15" operator="notEqual">
      <formula>$W$11</formula>
    </cfRule>
  </conditionalFormatting>
  <conditionalFormatting sqref="V13">
    <cfRule type="cellIs" dxfId="13" priority="14" operator="notEqual">
      <formula>$W$13</formula>
    </cfRule>
  </conditionalFormatting>
  <conditionalFormatting sqref="V14">
    <cfRule type="cellIs" dxfId="12" priority="13" operator="notEqual">
      <formula>$W$14</formula>
    </cfRule>
  </conditionalFormatting>
  <conditionalFormatting sqref="V16">
    <cfRule type="cellIs" dxfId="11" priority="12" operator="notEqual">
      <formula>$W$16</formula>
    </cfRule>
  </conditionalFormatting>
  <conditionalFormatting sqref="V18">
    <cfRule type="cellIs" dxfId="10" priority="11" operator="notEqual">
      <formula>$W$18</formula>
    </cfRule>
  </conditionalFormatting>
  <conditionalFormatting sqref="V19">
    <cfRule type="cellIs" dxfId="9" priority="10" operator="notEqual">
      <formula>$W$19</formula>
    </cfRule>
  </conditionalFormatting>
  <conditionalFormatting sqref="V20">
    <cfRule type="cellIs" dxfId="8" priority="9" operator="notEqual">
      <formula>$W$20</formula>
    </cfRule>
  </conditionalFormatting>
  <conditionalFormatting sqref="V21">
    <cfRule type="cellIs" dxfId="7" priority="8" operator="notEqual">
      <formula>$W$21</formula>
    </cfRule>
  </conditionalFormatting>
  <conditionalFormatting sqref="V23">
    <cfRule type="cellIs" dxfId="6" priority="7" operator="notEqual">
      <formula>$W$23</formula>
    </cfRule>
  </conditionalFormatting>
  <conditionalFormatting sqref="V24">
    <cfRule type="cellIs" dxfId="5" priority="6" operator="notEqual">
      <formula>$W$24</formula>
    </cfRule>
  </conditionalFormatting>
  <conditionalFormatting sqref="V25">
    <cfRule type="cellIs" dxfId="4" priority="5" operator="notEqual">
      <formula>$W$25</formula>
    </cfRule>
  </conditionalFormatting>
  <conditionalFormatting sqref="V26">
    <cfRule type="cellIs" dxfId="3" priority="4" operator="notEqual">
      <formula>$W$26</formula>
    </cfRule>
  </conditionalFormatting>
  <conditionalFormatting sqref="V28">
    <cfRule type="cellIs" dxfId="2" priority="3" operator="notEqual">
      <formula>$W$28</formula>
    </cfRule>
  </conditionalFormatting>
  <conditionalFormatting sqref="V29">
    <cfRule type="cellIs" dxfId="1" priority="2" operator="notEqual">
      <formula>$W$29</formula>
    </cfRule>
  </conditionalFormatting>
  <conditionalFormatting sqref="V30">
    <cfRule type="cellIs" dxfId="0" priority="1" operator="notEqual">
      <formula>$W$30</formula>
    </cfRule>
  </conditionalFormatting>
  <hyperlinks>
    <hyperlink ref="E2" location="'00Q2'!A1" display="00Q2"/>
    <hyperlink ref="G2" location="'00Q4'!A1" display="00Q4"/>
    <hyperlink ref="J2" location="'00Q7'!A1" display="00Q7"/>
    <hyperlink ref="I2" location="'00Q6'!A1" display="00Q6"/>
    <hyperlink ref="U2" location="'00SY'!A1" display="00SY"/>
    <hyperlink ref="C2" location="'0000'!A1" display="0000"/>
    <hyperlink ref="H2" location="'00Q5'!A1" display="00Q5"/>
    <hyperlink ref="M2" location="'00SF'!A1" display="00SF"/>
    <hyperlink ref="N2" location="'00SG'!A1" display="00SG"/>
    <hyperlink ref="Q2" location="'00SR'!A1" display="00SR"/>
    <hyperlink ref="D2" location="'00Q1'!A1" display="00Q1"/>
    <hyperlink ref="K2" location="'00Q8'!A1" display="00Q8"/>
    <hyperlink ref="L2" location="'00SE'!A1" display="00SE"/>
    <hyperlink ref="O2" location="'00SH'!A1" display="00SH"/>
    <hyperlink ref="R2" location="'00SS'!A1" display="00SS"/>
    <hyperlink ref="S2" location="'00ST'!A1" display="00ST"/>
    <hyperlink ref="T2" location="'00SU'!A1" display="00SU"/>
    <hyperlink ref="F2" location="'00Q3'!A1" display="00Q3"/>
    <hyperlink ref="P2" location="'00SJ'!A1" display="00SJ"/>
  </hyperlinks>
  <pageMargins left="0.7" right="0.7" top="0.75" bottom="0.75" header="0.3" footer="0.3"/>
  <pageSetup scale="61" orientation="landscape" r:id="rId1"/>
  <ignoredErrors>
    <ignoredError sqref="C2" numberStoredAsText="1"/>
    <ignoredError sqref="W3 W4:W6 W8:W21 W23:W26 W28:W3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B1" workbookViewId="0"/>
  </sheetViews>
  <sheetFormatPr baseColWidth="10" defaultRowHeight="14.5" x14ac:dyDescent="0.35"/>
  <cols>
    <col min="1" max="2" width="54.81640625" style="27" customWidth="1"/>
    <col min="3" max="3" width="3.453125" style="27" customWidth="1"/>
    <col min="4" max="4" width="12.08984375" style="27" customWidth="1"/>
  </cols>
  <sheetData>
    <row r="1" spans="1:4" ht="16.5" x14ac:dyDescent="0.5">
      <c r="A1" s="26" t="s">
        <v>39</v>
      </c>
      <c r="B1" s="26"/>
      <c r="C1" s="26"/>
    </row>
    <row r="4" spans="1:4" x14ac:dyDescent="0.35">
      <c r="B4" s="28"/>
      <c r="C4" s="29"/>
    </row>
    <row r="5" spans="1:4" x14ac:dyDescent="0.35">
      <c r="B5" s="30"/>
      <c r="C5" s="30"/>
    </row>
    <row r="6" spans="1:4" x14ac:dyDescent="0.35">
      <c r="B6" s="30"/>
      <c r="C6" s="30"/>
    </row>
    <row r="8" spans="1:4" ht="15" thickBot="1" x14ac:dyDescent="0.4">
      <c r="D8" s="31"/>
    </row>
    <row r="9" spans="1:4" ht="15" thickBot="1" x14ac:dyDescent="0.4">
      <c r="A9" s="41" t="s">
        <v>66</v>
      </c>
      <c r="B9" s="41" t="s">
        <v>67</v>
      </c>
      <c r="D9" s="31"/>
    </row>
    <row r="10" spans="1:4" x14ac:dyDescent="0.35">
      <c r="A10" s="142" t="s">
        <v>68</v>
      </c>
      <c r="B10" s="42" t="s">
        <v>40</v>
      </c>
      <c r="D10" s="32"/>
    </row>
    <row r="11" spans="1:4" x14ac:dyDescent="0.35">
      <c r="A11" s="143"/>
      <c r="B11" s="43" t="s">
        <v>41</v>
      </c>
      <c r="D11" s="31"/>
    </row>
    <row r="12" spans="1:4" ht="15" thickBot="1" x14ac:dyDescent="0.4">
      <c r="A12" s="144"/>
      <c r="B12" s="44" t="s">
        <v>69</v>
      </c>
      <c r="D12" s="32"/>
    </row>
    <row r="13" spans="1:4" ht="37.5" x14ac:dyDescent="0.35">
      <c r="A13" s="142" t="s">
        <v>70</v>
      </c>
      <c r="B13" s="42" t="s">
        <v>42</v>
      </c>
    </row>
    <row r="14" spans="1:4" ht="25" x14ac:dyDescent="0.35">
      <c r="A14" s="143"/>
      <c r="B14" s="43" t="s">
        <v>43</v>
      </c>
    </row>
    <row r="15" spans="1:4" x14ac:dyDescent="0.35">
      <c r="A15" s="143"/>
      <c r="B15" s="43" t="s">
        <v>44</v>
      </c>
    </row>
    <row r="16" spans="1:4" ht="25" x14ac:dyDescent="0.35">
      <c r="A16" s="143"/>
      <c r="B16" s="43" t="s">
        <v>45</v>
      </c>
    </row>
    <row r="17" spans="1:2" ht="25.5" thickBot="1" x14ac:dyDescent="0.4">
      <c r="A17" s="144"/>
      <c r="B17" s="44" t="s">
        <v>71</v>
      </c>
    </row>
    <row r="18" spans="1:2" ht="25" x14ac:dyDescent="0.35">
      <c r="A18" s="142" t="s">
        <v>72</v>
      </c>
      <c r="B18" s="42" t="s">
        <v>46</v>
      </c>
    </row>
    <row r="19" spans="1:2" ht="37.5" x14ac:dyDescent="0.35">
      <c r="A19" s="143"/>
      <c r="B19" s="43" t="s">
        <v>47</v>
      </c>
    </row>
    <row r="20" spans="1:2" ht="25.5" thickBot="1" x14ac:dyDescent="0.4">
      <c r="A20" s="144"/>
      <c r="B20" s="44" t="s">
        <v>73</v>
      </c>
    </row>
  </sheetData>
  <mergeCells count="3">
    <mergeCell ref="A10:A12"/>
    <mergeCell ref="A13:A17"/>
    <mergeCell ref="A18:A20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/>
  </sheetViews>
  <sheetFormatPr baseColWidth="10" defaultRowHeight="14.5" x14ac:dyDescent="0.35"/>
  <cols>
    <col min="1" max="1" width="42.54296875" customWidth="1"/>
    <col min="2" max="2" width="63.1796875" customWidth="1"/>
    <col min="3" max="3" width="3.453125" customWidth="1"/>
    <col min="4" max="4" width="12.36328125" customWidth="1"/>
  </cols>
  <sheetData>
    <row r="1" spans="1:4" ht="16.5" x14ac:dyDescent="0.5">
      <c r="A1" s="26" t="s">
        <v>49</v>
      </c>
      <c r="B1" s="26"/>
      <c r="C1" s="26"/>
      <c r="D1" s="27"/>
    </row>
    <row r="2" spans="1:4" x14ac:dyDescent="0.35">
      <c r="A2" s="27"/>
      <c r="B2" s="27"/>
      <c r="C2" s="27"/>
      <c r="D2" s="27"/>
    </row>
    <row r="3" spans="1:4" x14ac:dyDescent="0.35">
      <c r="A3" s="27"/>
      <c r="B3" s="27"/>
      <c r="C3" s="27"/>
      <c r="D3" s="27"/>
    </row>
    <row r="4" spans="1:4" x14ac:dyDescent="0.35">
      <c r="A4" s="27"/>
      <c r="B4" s="28"/>
      <c r="C4" s="29"/>
      <c r="D4" s="27"/>
    </row>
    <row r="5" spans="1:4" x14ac:dyDescent="0.35">
      <c r="A5" s="27"/>
      <c r="B5" s="30"/>
      <c r="C5" s="30"/>
      <c r="D5" s="27"/>
    </row>
    <row r="6" spans="1:4" x14ac:dyDescent="0.35">
      <c r="A6" s="27"/>
      <c r="B6" s="30"/>
      <c r="C6" s="30"/>
      <c r="D6" s="27"/>
    </row>
    <row r="7" spans="1:4" x14ac:dyDescent="0.35">
      <c r="A7" s="27"/>
      <c r="B7" s="27"/>
      <c r="C7" s="27"/>
      <c r="D7" s="27"/>
    </row>
    <row r="8" spans="1:4" ht="15" thickBot="1" x14ac:dyDescent="0.4">
      <c r="A8" s="27"/>
      <c r="B8" s="27"/>
      <c r="C8" s="27"/>
      <c r="D8" s="27"/>
    </row>
    <row r="9" spans="1:4" ht="15" thickBot="1" x14ac:dyDescent="0.4">
      <c r="A9" s="41" t="s">
        <v>66</v>
      </c>
      <c r="B9" s="45" t="s">
        <v>67</v>
      </c>
      <c r="C9" s="27"/>
      <c r="D9" s="27"/>
    </row>
    <row r="10" spans="1:4" x14ac:dyDescent="0.35">
      <c r="A10" s="145" t="s">
        <v>50</v>
      </c>
      <c r="B10" s="46" t="s">
        <v>51</v>
      </c>
      <c r="C10" s="27"/>
      <c r="D10" s="31"/>
    </row>
    <row r="11" spans="1:4" x14ac:dyDescent="0.35">
      <c r="A11" s="146"/>
      <c r="B11" s="47" t="s">
        <v>52</v>
      </c>
      <c r="C11" s="27"/>
      <c r="D11" s="31"/>
    </row>
    <row r="12" spans="1:4" x14ac:dyDescent="0.35">
      <c r="A12" s="146"/>
      <c r="B12" s="47" t="s">
        <v>53</v>
      </c>
    </row>
    <row r="13" spans="1:4" x14ac:dyDescent="0.35">
      <c r="A13" s="146"/>
      <c r="B13" s="47" t="s">
        <v>54</v>
      </c>
    </row>
    <row r="14" spans="1:4" ht="25.5" thickBot="1" x14ac:dyDescent="0.4">
      <c r="A14" s="147"/>
      <c r="B14" s="48" t="s">
        <v>55</v>
      </c>
    </row>
    <row r="15" spans="1:4" ht="25" x14ac:dyDescent="0.35">
      <c r="A15" s="145" t="s">
        <v>56</v>
      </c>
      <c r="B15" s="46" t="s">
        <v>57</v>
      </c>
    </row>
    <row r="16" spans="1:4" ht="25" x14ac:dyDescent="0.35">
      <c r="A16" s="146"/>
      <c r="B16" s="47" t="s">
        <v>58</v>
      </c>
    </row>
    <row r="17" spans="1:4" x14ac:dyDescent="0.35">
      <c r="A17" s="146"/>
      <c r="B17" s="47" t="s">
        <v>59</v>
      </c>
    </row>
    <row r="18" spans="1:4" ht="25.5" thickBot="1" x14ac:dyDescent="0.4">
      <c r="A18" s="147"/>
      <c r="B18" s="48" t="s">
        <v>60</v>
      </c>
    </row>
    <row r="19" spans="1:4" ht="25" x14ac:dyDescent="0.35">
      <c r="A19" s="145" t="s">
        <v>61</v>
      </c>
      <c r="B19" s="46" t="s">
        <v>62</v>
      </c>
    </row>
    <row r="20" spans="1:4" x14ac:dyDescent="0.35">
      <c r="A20" s="146"/>
      <c r="B20" s="47" t="s">
        <v>63</v>
      </c>
    </row>
    <row r="21" spans="1:4" ht="25" x14ac:dyDescent="0.35">
      <c r="A21" s="146"/>
      <c r="B21" s="47" t="s">
        <v>64</v>
      </c>
    </row>
    <row r="22" spans="1:4" ht="15" thickBot="1" x14ac:dyDescent="0.4">
      <c r="A22" s="147"/>
      <c r="B22" s="48" t="s">
        <v>65</v>
      </c>
    </row>
    <row r="23" spans="1:4" ht="25" x14ac:dyDescent="0.35">
      <c r="A23" s="148" t="s">
        <v>80</v>
      </c>
      <c r="B23" s="46" t="s">
        <v>74</v>
      </c>
    </row>
    <row r="24" spans="1:4" x14ac:dyDescent="0.35">
      <c r="A24" s="149"/>
      <c r="B24" s="47" t="s">
        <v>75</v>
      </c>
    </row>
    <row r="25" spans="1:4" x14ac:dyDescent="0.35">
      <c r="A25" s="149"/>
      <c r="B25" s="47" t="s">
        <v>76</v>
      </c>
    </row>
    <row r="26" spans="1:4" x14ac:dyDescent="0.35">
      <c r="A26" s="149"/>
      <c r="B26" s="47" t="s">
        <v>77</v>
      </c>
    </row>
    <row r="27" spans="1:4" ht="25" x14ac:dyDescent="0.35">
      <c r="A27" s="149"/>
      <c r="B27" s="47" t="s">
        <v>78</v>
      </c>
    </row>
    <row r="28" spans="1:4" ht="15" thickBot="1" x14ac:dyDescent="0.4">
      <c r="A28" s="150"/>
      <c r="B28" s="48" t="s">
        <v>79</v>
      </c>
      <c r="C28" s="39"/>
      <c r="D28" s="39"/>
    </row>
    <row r="29" spans="1:4" x14ac:dyDescent="0.35">
      <c r="A29" s="38"/>
      <c r="B29" s="39"/>
      <c r="C29" s="39"/>
      <c r="D29" s="39"/>
    </row>
    <row r="30" spans="1:4" x14ac:dyDescent="0.35">
      <c r="A30" s="39"/>
      <c r="B30" s="39"/>
      <c r="C30" s="39"/>
      <c r="D30" s="39"/>
    </row>
    <row r="31" spans="1:4" x14ac:dyDescent="0.35">
      <c r="A31" s="40"/>
      <c r="B31" s="39"/>
      <c r="C31" s="39"/>
      <c r="D31" s="39"/>
    </row>
    <row r="32" spans="1:4" x14ac:dyDescent="0.35">
      <c r="A32" s="40"/>
      <c r="B32" s="39"/>
      <c r="C32" s="39"/>
      <c r="D32" s="39"/>
    </row>
    <row r="33" spans="1:4" x14ac:dyDescent="0.35">
      <c r="A33" s="40"/>
      <c r="B33" s="39"/>
      <c r="C33" s="39"/>
      <c r="D33" s="39"/>
    </row>
    <row r="34" spans="1:4" x14ac:dyDescent="0.35">
      <c r="A34" s="40"/>
      <c r="B34" s="39"/>
      <c r="C34" s="39"/>
      <c r="D34" s="39"/>
    </row>
    <row r="35" spans="1:4" x14ac:dyDescent="0.35">
      <c r="A35" s="40"/>
      <c r="B35" s="39"/>
      <c r="C35" s="39"/>
      <c r="D35" s="39"/>
    </row>
    <row r="36" spans="1:4" x14ac:dyDescent="0.35">
      <c r="A36" s="40"/>
      <c r="B36" s="39"/>
      <c r="C36" s="39"/>
      <c r="D36" s="39"/>
    </row>
  </sheetData>
  <mergeCells count="4">
    <mergeCell ref="A15:A18"/>
    <mergeCell ref="A19:A22"/>
    <mergeCell ref="A23:A28"/>
    <mergeCell ref="A10:A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zoomScale="115" zoomScaleNormal="115" workbookViewId="0"/>
  </sheetViews>
  <sheetFormatPr baseColWidth="10" defaultRowHeight="14.5" x14ac:dyDescent="0.35"/>
  <cols>
    <col min="1" max="1" width="36.54296875" customWidth="1"/>
    <col min="2" max="2" width="46.08984375" bestFit="1" customWidth="1"/>
    <col min="3" max="3" width="3.453125" customWidth="1"/>
    <col min="4" max="4" width="51.36328125" customWidth="1"/>
  </cols>
  <sheetData>
    <row r="1" spans="1:4" ht="16.5" x14ac:dyDescent="0.5">
      <c r="A1" s="26" t="s">
        <v>81</v>
      </c>
      <c r="B1" s="26"/>
      <c r="C1" s="26"/>
      <c r="D1" s="27"/>
    </row>
    <row r="2" spans="1:4" x14ac:dyDescent="0.35">
      <c r="A2" s="27"/>
      <c r="B2" s="27"/>
      <c r="C2" s="27"/>
      <c r="D2" s="27"/>
    </row>
    <row r="3" spans="1:4" x14ac:dyDescent="0.35">
      <c r="A3" s="27"/>
      <c r="B3" s="27"/>
      <c r="C3" s="27"/>
      <c r="D3" s="27"/>
    </row>
    <row r="4" spans="1:4" x14ac:dyDescent="0.35">
      <c r="A4" s="27"/>
      <c r="B4" s="28"/>
      <c r="C4" s="29"/>
      <c r="D4" s="27"/>
    </row>
    <row r="5" spans="1:4" x14ac:dyDescent="0.35">
      <c r="A5" s="27"/>
      <c r="B5" s="30"/>
      <c r="C5" s="30"/>
      <c r="D5" s="27"/>
    </row>
    <row r="6" spans="1:4" x14ac:dyDescent="0.35">
      <c r="A6" s="27"/>
      <c r="B6" s="30"/>
      <c r="C6" s="30"/>
      <c r="D6" s="27"/>
    </row>
    <row r="7" spans="1:4" x14ac:dyDescent="0.35">
      <c r="A7" s="27"/>
      <c r="B7" s="27"/>
      <c r="C7" s="27"/>
      <c r="D7" s="27"/>
    </row>
    <row r="8" spans="1:4" x14ac:dyDescent="0.35">
      <c r="A8" s="27"/>
      <c r="B8" s="27"/>
      <c r="C8" s="27"/>
      <c r="D8" s="27"/>
    </row>
    <row r="9" spans="1:4" ht="15" thickBot="1" x14ac:dyDescent="0.4">
      <c r="A9" s="27"/>
      <c r="B9" s="27"/>
      <c r="C9" s="27"/>
      <c r="D9" s="27"/>
    </row>
    <row r="10" spans="1:4" ht="15" thickBot="1" x14ac:dyDescent="0.4">
      <c r="A10" s="41" t="s">
        <v>66</v>
      </c>
      <c r="B10" s="52" t="s">
        <v>67</v>
      </c>
      <c r="C10" s="27"/>
      <c r="D10" s="31"/>
    </row>
    <row r="11" spans="1:4" x14ac:dyDescent="0.35">
      <c r="A11" s="145" t="s">
        <v>82</v>
      </c>
      <c r="B11" s="53" t="s">
        <v>83</v>
      </c>
      <c r="C11" s="27"/>
      <c r="D11" s="31"/>
    </row>
    <row r="12" spans="1:4" ht="25" x14ac:dyDescent="0.35">
      <c r="A12" s="146"/>
      <c r="B12" s="54" t="s">
        <v>84</v>
      </c>
    </row>
    <row r="13" spans="1:4" ht="15" thickBot="1" x14ac:dyDescent="0.4">
      <c r="A13" s="147"/>
      <c r="B13" s="55" t="s">
        <v>85</v>
      </c>
    </row>
    <row r="14" spans="1:4" ht="25" x14ac:dyDescent="0.35">
      <c r="A14" s="151" t="s">
        <v>86</v>
      </c>
      <c r="B14" s="53" t="s">
        <v>87</v>
      </c>
    </row>
    <row r="15" spans="1:4" x14ac:dyDescent="0.35">
      <c r="A15" s="151"/>
      <c r="B15" s="54" t="s">
        <v>88</v>
      </c>
    </row>
    <row r="16" spans="1:4" x14ac:dyDescent="0.35">
      <c r="A16" s="151"/>
      <c r="B16" s="54" t="s">
        <v>89</v>
      </c>
    </row>
    <row r="17" spans="1:2" x14ac:dyDescent="0.35">
      <c r="A17" s="151"/>
      <c r="B17" s="54" t="s">
        <v>90</v>
      </c>
    </row>
    <row r="18" spans="1:2" ht="15" thickBot="1" x14ac:dyDescent="0.4">
      <c r="A18" s="151"/>
      <c r="B18" s="55" t="s">
        <v>91</v>
      </c>
    </row>
    <row r="19" spans="1:2" x14ac:dyDescent="0.35">
      <c r="A19" s="145" t="s">
        <v>92</v>
      </c>
      <c r="B19" s="53" t="s">
        <v>93</v>
      </c>
    </row>
    <row r="20" spans="1:2" x14ac:dyDescent="0.35">
      <c r="A20" s="146"/>
      <c r="B20" s="54" t="s">
        <v>94</v>
      </c>
    </row>
    <row r="21" spans="1:2" ht="25" x14ac:dyDescent="0.35">
      <c r="A21" s="146"/>
      <c r="B21" s="54" t="s">
        <v>95</v>
      </c>
    </row>
    <row r="22" spans="1:2" x14ac:dyDescent="0.35">
      <c r="A22" s="146"/>
      <c r="B22" s="54" t="s">
        <v>96</v>
      </c>
    </row>
    <row r="23" spans="1:2" ht="25.5" thickBot="1" x14ac:dyDescent="0.4">
      <c r="A23" s="147"/>
      <c r="B23" s="55" t="s">
        <v>97</v>
      </c>
    </row>
    <row r="24" spans="1:2" ht="25" x14ac:dyDescent="0.35">
      <c r="A24" s="145" t="s">
        <v>98</v>
      </c>
      <c r="B24" s="53" t="s">
        <v>99</v>
      </c>
    </row>
    <row r="25" spans="1:2" x14ac:dyDescent="0.35">
      <c r="A25" s="146"/>
      <c r="B25" s="54" t="s">
        <v>100</v>
      </c>
    </row>
    <row r="26" spans="1:2" x14ac:dyDescent="0.35">
      <c r="A26" s="146"/>
      <c r="B26" s="54" t="s">
        <v>96</v>
      </c>
    </row>
    <row r="27" spans="1:2" x14ac:dyDescent="0.35">
      <c r="A27" s="146"/>
      <c r="B27" s="54" t="s">
        <v>101</v>
      </c>
    </row>
    <row r="28" spans="1:2" ht="25.5" thickBot="1" x14ac:dyDescent="0.4">
      <c r="A28" s="147"/>
      <c r="B28" s="55" t="s">
        <v>102</v>
      </c>
    </row>
  </sheetData>
  <mergeCells count="4">
    <mergeCell ref="A11:A13"/>
    <mergeCell ref="A14:A18"/>
    <mergeCell ref="A19:A23"/>
    <mergeCell ref="A24:A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B1" workbookViewId="0">
      <selection activeCell="D14" sqref="D14"/>
    </sheetView>
  </sheetViews>
  <sheetFormatPr baseColWidth="10" defaultRowHeight="14.5" x14ac:dyDescent="0.35"/>
  <cols>
    <col min="1" max="1" width="42.453125" customWidth="1"/>
    <col min="2" max="2" width="53.08984375" bestFit="1" customWidth="1"/>
    <col min="3" max="3" width="3.453125" customWidth="1"/>
    <col min="4" max="4" width="53.6328125" customWidth="1"/>
  </cols>
  <sheetData>
    <row r="1" spans="1:4" ht="16.5" x14ac:dyDescent="0.5">
      <c r="A1" s="26" t="s">
        <v>104</v>
      </c>
      <c r="B1" s="26"/>
      <c r="C1" s="26"/>
      <c r="D1" s="27"/>
    </row>
    <row r="2" spans="1:4" x14ac:dyDescent="0.35">
      <c r="A2" s="27"/>
      <c r="B2" s="27"/>
      <c r="C2" s="27"/>
      <c r="D2" s="27"/>
    </row>
    <row r="3" spans="1:4" x14ac:dyDescent="0.35">
      <c r="A3" s="27"/>
      <c r="B3" s="27"/>
      <c r="C3" s="27"/>
      <c r="D3" s="27"/>
    </row>
    <row r="4" spans="1:4" x14ac:dyDescent="0.35">
      <c r="A4" s="27"/>
      <c r="B4" s="28"/>
      <c r="C4" s="29"/>
      <c r="D4" s="27"/>
    </row>
    <row r="5" spans="1:4" x14ac:dyDescent="0.35">
      <c r="A5" s="27"/>
      <c r="B5" s="30"/>
      <c r="C5" s="30"/>
      <c r="D5" s="27"/>
    </row>
    <row r="6" spans="1:4" x14ac:dyDescent="0.35">
      <c r="A6" s="27"/>
      <c r="B6" s="30"/>
      <c r="C6" s="30"/>
      <c r="D6" s="27"/>
    </row>
    <row r="7" spans="1:4" x14ac:dyDescent="0.35">
      <c r="A7" s="27"/>
      <c r="B7" s="27"/>
      <c r="C7" s="27"/>
      <c r="D7" s="27"/>
    </row>
    <row r="8" spans="1:4" ht="15" thickBot="1" x14ac:dyDescent="0.4">
      <c r="A8" s="27"/>
      <c r="B8" s="27"/>
      <c r="C8" s="27"/>
      <c r="D8" s="27"/>
    </row>
    <row r="9" spans="1:4" ht="15" thickBot="1" x14ac:dyDescent="0.4">
      <c r="A9" s="41" t="s">
        <v>66</v>
      </c>
      <c r="B9" s="41" t="s">
        <v>67</v>
      </c>
      <c r="C9" s="27"/>
      <c r="D9" s="27"/>
    </row>
    <row r="10" spans="1:4" ht="25" x14ac:dyDescent="0.35">
      <c r="A10" s="142" t="s">
        <v>106</v>
      </c>
      <c r="B10" s="42" t="s">
        <v>107</v>
      </c>
      <c r="C10" s="27"/>
      <c r="D10" s="31"/>
    </row>
    <row r="11" spans="1:4" x14ac:dyDescent="0.35">
      <c r="A11" s="143"/>
      <c r="B11" s="43" t="s">
        <v>108</v>
      </c>
      <c r="C11" s="27"/>
      <c r="D11" s="31"/>
    </row>
    <row r="12" spans="1:4" ht="25" x14ac:dyDescent="0.35">
      <c r="A12" s="143"/>
      <c r="B12" s="43" t="s">
        <v>109</v>
      </c>
    </row>
    <row r="13" spans="1:4" ht="25" x14ac:dyDescent="0.35">
      <c r="A13" s="143"/>
      <c r="B13" s="43" t="s">
        <v>110</v>
      </c>
    </row>
    <row r="14" spans="1:4" ht="15" thickBot="1" x14ac:dyDescent="0.4">
      <c r="A14" s="144"/>
      <c r="B14" s="44" t="s">
        <v>111</v>
      </c>
    </row>
    <row r="15" spans="1:4" ht="25" x14ac:dyDescent="0.35">
      <c r="A15" s="142" t="s">
        <v>112</v>
      </c>
      <c r="B15" s="42" t="s">
        <v>113</v>
      </c>
    </row>
    <row r="16" spans="1:4" x14ac:dyDescent="0.35">
      <c r="A16" s="143"/>
      <c r="B16" s="43" t="s">
        <v>114</v>
      </c>
    </row>
    <row r="17" spans="1:2" ht="25" x14ac:dyDescent="0.35">
      <c r="A17" s="143"/>
      <c r="B17" s="43" t="s">
        <v>115</v>
      </c>
    </row>
    <row r="18" spans="1:2" ht="25.5" thickBot="1" x14ac:dyDescent="0.4">
      <c r="A18" s="144"/>
      <c r="B18" s="44" t="s">
        <v>116</v>
      </c>
    </row>
    <row r="19" spans="1:2" x14ac:dyDescent="0.35">
      <c r="A19" s="142" t="s">
        <v>117</v>
      </c>
      <c r="B19" s="42" t="s">
        <v>118</v>
      </c>
    </row>
    <row r="20" spans="1:2" x14ac:dyDescent="0.35">
      <c r="A20" s="143"/>
      <c r="B20" s="43" t="s">
        <v>119</v>
      </c>
    </row>
    <row r="21" spans="1:2" x14ac:dyDescent="0.35">
      <c r="A21" s="143"/>
      <c r="B21" s="43" t="s">
        <v>120</v>
      </c>
    </row>
    <row r="22" spans="1:2" x14ac:dyDescent="0.35">
      <c r="A22" s="143"/>
      <c r="B22" s="43" t="s">
        <v>121</v>
      </c>
    </row>
    <row r="23" spans="1:2" ht="15" thickBot="1" x14ac:dyDescent="0.4">
      <c r="A23" s="144"/>
      <c r="B23" s="44" t="s">
        <v>122</v>
      </c>
    </row>
    <row r="24" spans="1:2" ht="25" x14ac:dyDescent="0.35">
      <c r="A24" s="142" t="s">
        <v>123</v>
      </c>
      <c r="B24" s="42" t="s">
        <v>124</v>
      </c>
    </row>
    <row r="25" spans="1:2" ht="25" x14ac:dyDescent="0.35">
      <c r="A25" s="143"/>
      <c r="B25" s="43" t="s">
        <v>125</v>
      </c>
    </row>
    <row r="26" spans="1:2" ht="15" thickBot="1" x14ac:dyDescent="0.4">
      <c r="A26" s="144"/>
      <c r="B26" s="44" t="s">
        <v>126</v>
      </c>
    </row>
  </sheetData>
  <mergeCells count="4">
    <mergeCell ref="A10:A14"/>
    <mergeCell ref="A15:A18"/>
    <mergeCell ref="A19:A23"/>
    <mergeCell ref="A24:A26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6" workbookViewId="0">
      <selection activeCell="B30" sqref="A30:XFD30"/>
    </sheetView>
  </sheetViews>
  <sheetFormatPr baseColWidth="10" defaultRowHeight="14.5" x14ac:dyDescent="0.35"/>
  <cols>
    <col min="1" max="1" width="44.1796875" bestFit="1" customWidth="1"/>
    <col min="2" max="2" width="55.90625" style="57" customWidth="1"/>
    <col min="3" max="3" width="3.453125" customWidth="1"/>
    <col min="4" max="4" width="42.1796875" customWidth="1"/>
  </cols>
  <sheetData>
    <row r="1" spans="1:4" ht="16.5" x14ac:dyDescent="0.5">
      <c r="A1" s="26" t="s">
        <v>127</v>
      </c>
      <c r="B1" s="56"/>
      <c r="C1" s="26"/>
      <c r="D1" s="27"/>
    </row>
    <row r="2" spans="1:4" x14ac:dyDescent="0.35">
      <c r="A2" s="27"/>
      <c r="C2" s="27"/>
      <c r="D2" s="27"/>
    </row>
    <row r="3" spans="1:4" x14ac:dyDescent="0.35">
      <c r="A3" s="27"/>
      <c r="C3" s="27"/>
      <c r="D3" s="27"/>
    </row>
    <row r="4" spans="1:4" x14ac:dyDescent="0.35">
      <c r="A4" s="27"/>
      <c r="B4" s="58"/>
      <c r="C4" s="29"/>
      <c r="D4" s="27"/>
    </row>
    <row r="5" spans="1:4" x14ac:dyDescent="0.35">
      <c r="A5" s="27"/>
      <c r="B5" s="59"/>
      <c r="C5" s="30"/>
      <c r="D5" s="27"/>
    </row>
    <row r="6" spans="1:4" x14ac:dyDescent="0.35">
      <c r="A6" s="27"/>
      <c r="B6" s="59"/>
      <c r="C6" s="30"/>
      <c r="D6" s="27"/>
    </row>
    <row r="7" spans="1:4" x14ac:dyDescent="0.35">
      <c r="A7" s="27"/>
      <c r="C7" s="27"/>
      <c r="D7" s="27"/>
    </row>
    <row r="8" spans="1:4" ht="15" thickBot="1" x14ac:dyDescent="0.4">
      <c r="A8" s="27"/>
      <c r="C8" s="27"/>
      <c r="D8" s="31"/>
    </row>
    <row r="9" spans="1:4" ht="15" thickBot="1" x14ac:dyDescent="0.4">
      <c r="A9" s="41" t="s">
        <v>66</v>
      </c>
      <c r="B9" s="62" t="s">
        <v>67</v>
      </c>
      <c r="C9" s="27"/>
      <c r="D9" s="31"/>
    </row>
    <row r="10" spans="1:4" x14ac:dyDescent="0.35">
      <c r="A10" s="145" t="s">
        <v>129</v>
      </c>
      <c r="B10" s="53" t="s">
        <v>130</v>
      </c>
    </row>
    <row r="11" spans="1:4" x14ac:dyDescent="0.35">
      <c r="A11" s="146"/>
      <c r="B11" s="54" t="s">
        <v>131</v>
      </c>
    </row>
    <row r="12" spans="1:4" x14ac:dyDescent="0.35">
      <c r="A12" s="146"/>
      <c r="B12" s="54" t="s">
        <v>132</v>
      </c>
    </row>
    <row r="13" spans="1:4" ht="25" x14ac:dyDescent="0.35">
      <c r="A13" s="146"/>
      <c r="B13" s="54" t="s">
        <v>133</v>
      </c>
    </row>
    <row r="14" spans="1:4" x14ac:dyDescent="0.35">
      <c r="A14" s="146"/>
      <c r="B14" s="54" t="s">
        <v>134</v>
      </c>
    </row>
    <row r="15" spans="1:4" x14ac:dyDescent="0.35">
      <c r="A15" s="146"/>
      <c r="B15" s="54" t="s">
        <v>135</v>
      </c>
    </row>
    <row r="16" spans="1:4" ht="15" thickBot="1" x14ac:dyDescent="0.4">
      <c r="A16" s="147"/>
      <c r="B16" s="55" t="s">
        <v>136</v>
      </c>
    </row>
    <row r="17" spans="1:2" ht="25" x14ac:dyDescent="0.35">
      <c r="A17" s="145" t="s">
        <v>137</v>
      </c>
      <c r="B17" s="53" t="s">
        <v>138</v>
      </c>
    </row>
    <row r="18" spans="1:2" ht="25" x14ac:dyDescent="0.35">
      <c r="A18" s="146"/>
      <c r="B18" s="54" t="s">
        <v>139</v>
      </c>
    </row>
    <row r="19" spans="1:2" ht="25" x14ac:dyDescent="0.35">
      <c r="A19" s="146"/>
      <c r="B19" s="54" t="s">
        <v>140</v>
      </c>
    </row>
    <row r="20" spans="1:2" x14ac:dyDescent="0.35">
      <c r="A20" s="146"/>
      <c r="B20" s="54" t="s">
        <v>141</v>
      </c>
    </row>
    <row r="21" spans="1:2" ht="15" thickBot="1" x14ac:dyDescent="0.4">
      <c r="A21" s="147"/>
      <c r="B21" s="55" t="s">
        <v>136</v>
      </c>
    </row>
    <row r="22" spans="1:2" x14ac:dyDescent="0.35">
      <c r="A22" s="152" t="s">
        <v>142</v>
      </c>
      <c r="B22" s="53" t="s">
        <v>143</v>
      </c>
    </row>
    <row r="23" spans="1:2" ht="25" x14ac:dyDescent="0.35">
      <c r="A23" s="152"/>
      <c r="B23" s="54" t="s">
        <v>144</v>
      </c>
    </row>
    <row r="24" spans="1:2" x14ac:dyDescent="0.35">
      <c r="A24" s="152"/>
      <c r="B24" s="54" t="s">
        <v>145</v>
      </c>
    </row>
    <row r="25" spans="1:2" ht="25" x14ac:dyDescent="0.35">
      <c r="A25" s="152"/>
      <c r="B25" s="54" t="s">
        <v>146</v>
      </c>
    </row>
    <row r="26" spans="1:2" x14ac:dyDescent="0.35">
      <c r="A26" s="152"/>
      <c r="B26" s="54" t="s">
        <v>147</v>
      </c>
    </row>
    <row r="27" spans="1:2" ht="15" thickBot="1" x14ac:dyDescent="0.4">
      <c r="A27" s="152"/>
      <c r="B27" s="55" t="s">
        <v>136</v>
      </c>
    </row>
    <row r="28" spans="1:2" ht="25" x14ac:dyDescent="0.35">
      <c r="A28" s="145" t="s">
        <v>148</v>
      </c>
      <c r="B28" s="53" t="s">
        <v>149</v>
      </c>
    </row>
    <row r="29" spans="1:2" x14ac:dyDescent="0.35">
      <c r="A29" s="146"/>
      <c r="B29" s="54" t="s">
        <v>150</v>
      </c>
    </row>
    <row r="30" spans="1:2" x14ac:dyDescent="0.35">
      <c r="A30" s="146"/>
      <c r="B30" s="54" t="s">
        <v>151</v>
      </c>
    </row>
    <row r="31" spans="1:2" x14ac:dyDescent="0.35">
      <c r="A31" s="146"/>
      <c r="B31" s="54" t="s">
        <v>152</v>
      </c>
    </row>
    <row r="32" spans="1:2" x14ac:dyDescent="0.35">
      <c r="A32" s="146"/>
      <c r="B32" s="54" t="s">
        <v>153</v>
      </c>
    </row>
    <row r="33" spans="1:2" ht="15" thickBot="1" x14ac:dyDescent="0.4">
      <c r="A33" s="147"/>
      <c r="B33" s="55" t="s">
        <v>136</v>
      </c>
    </row>
    <row r="34" spans="1:2" ht="25" x14ac:dyDescent="0.35">
      <c r="A34" s="145" t="s">
        <v>154</v>
      </c>
      <c r="B34" s="53" t="s">
        <v>155</v>
      </c>
    </row>
    <row r="35" spans="1:2" x14ac:dyDescent="0.35">
      <c r="A35" s="146"/>
      <c r="B35" s="54" t="s">
        <v>156</v>
      </c>
    </row>
    <row r="36" spans="1:2" x14ac:dyDescent="0.35">
      <c r="A36" s="146"/>
      <c r="B36" s="54" t="s">
        <v>157</v>
      </c>
    </row>
    <row r="37" spans="1:2" x14ac:dyDescent="0.35">
      <c r="A37" s="146"/>
      <c r="B37" s="54" t="s">
        <v>158</v>
      </c>
    </row>
    <row r="38" spans="1:2" ht="15" thickBot="1" x14ac:dyDescent="0.4">
      <c r="A38" s="147"/>
      <c r="B38" s="55" t="s">
        <v>159</v>
      </c>
    </row>
  </sheetData>
  <mergeCells count="5">
    <mergeCell ref="A10:A16"/>
    <mergeCell ref="A17:A21"/>
    <mergeCell ref="A22:A27"/>
    <mergeCell ref="A28:A33"/>
    <mergeCell ref="A34:A3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B1" workbookViewId="0">
      <selection activeCell="D7" sqref="D7"/>
    </sheetView>
  </sheetViews>
  <sheetFormatPr baseColWidth="10" defaultRowHeight="14.5" x14ac:dyDescent="0.35"/>
  <cols>
    <col min="1" max="1" width="38" customWidth="1"/>
    <col min="2" max="2" width="47.81640625" customWidth="1"/>
    <col min="3" max="3" width="3.453125" customWidth="1"/>
    <col min="4" max="4" width="42.453125" customWidth="1"/>
  </cols>
  <sheetData>
    <row r="1" spans="1:4" ht="16.5" x14ac:dyDescent="0.5">
      <c r="A1" s="26" t="s">
        <v>178</v>
      </c>
      <c r="B1" s="26"/>
      <c r="C1" s="26"/>
      <c r="D1" s="27"/>
    </row>
    <row r="2" spans="1:4" x14ac:dyDescent="0.35">
      <c r="A2" s="27"/>
      <c r="B2" s="27"/>
      <c r="C2" s="27"/>
      <c r="D2" s="27"/>
    </row>
    <row r="3" spans="1:4" x14ac:dyDescent="0.35">
      <c r="A3" s="27"/>
      <c r="B3" s="27"/>
      <c r="C3" s="27"/>
      <c r="D3" s="27"/>
    </row>
    <row r="4" spans="1:4" x14ac:dyDescent="0.35">
      <c r="A4" s="27"/>
      <c r="B4" s="28"/>
      <c r="C4" s="29"/>
      <c r="D4" s="27"/>
    </row>
    <row r="5" spans="1:4" x14ac:dyDescent="0.35">
      <c r="A5" s="27"/>
      <c r="B5" s="30"/>
      <c r="C5" s="30"/>
      <c r="D5" s="27"/>
    </row>
    <row r="6" spans="1:4" x14ac:dyDescent="0.35">
      <c r="A6" s="27"/>
      <c r="B6" s="30"/>
      <c r="C6" s="30"/>
      <c r="D6" s="27"/>
    </row>
    <row r="7" spans="1:4" ht="15" thickBot="1" x14ac:dyDescent="0.4">
      <c r="A7" s="27"/>
      <c r="B7" s="27"/>
      <c r="C7" s="27"/>
      <c r="D7" s="27"/>
    </row>
    <row r="8" spans="1:4" ht="15" thickBot="1" x14ac:dyDescent="0.4">
      <c r="A8" s="41" t="s">
        <v>66</v>
      </c>
      <c r="B8" s="41" t="s">
        <v>67</v>
      </c>
      <c r="C8" s="27"/>
      <c r="D8" s="27"/>
    </row>
    <row r="9" spans="1:4" x14ac:dyDescent="0.35">
      <c r="A9" s="142" t="s">
        <v>161</v>
      </c>
      <c r="B9" s="42" t="s">
        <v>51</v>
      </c>
      <c r="C9" s="27"/>
      <c r="D9" s="27"/>
    </row>
    <row r="10" spans="1:4" x14ac:dyDescent="0.35">
      <c r="A10" s="143"/>
      <c r="B10" s="43" t="s">
        <v>162</v>
      </c>
      <c r="C10" s="27"/>
      <c r="D10" s="31"/>
    </row>
    <row r="11" spans="1:4" ht="25" x14ac:dyDescent="0.35">
      <c r="A11" s="143"/>
      <c r="B11" s="43" t="s">
        <v>163</v>
      </c>
      <c r="C11" s="27"/>
      <c r="D11" s="31"/>
    </row>
    <row r="12" spans="1:4" ht="25.5" thickBot="1" x14ac:dyDescent="0.4">
      <c r="A12" s="144"/>
      <c r="B12" s="44" t="s">
        <v>164</v>
      </c>
    </row>
    <row r="13" spans="1:4" ht="25" x14ac:dyDescent="0.35">
      <c r="A13" s="142" t="s">
        <v>165</v>
      </c>
      <c r="B13" s="42" t="s">
        <v>166</v>
      </c>
    </row>
    <row r="14" spans="1:4" ht="25" x14ac:dyDescent="0.35">
      <c r="A14" s="143"/>
      <c r="B14" s="43" t="s">
        <v>167</v>
      </c>
    </row>
    <row r="15" spans="1:4" ht="15" thickBot="1" x14ac:dyDescent="0.4">
      <c r="A15" s="144"/>
      <c r="B15" s="44" t="s">
        <v>168</v>
      </c>
    </row>
    <row r="16" spans="1:4" ht="25" x14ac:dyDescent="0.35">
      <c r="A16" s="145" t="s">
        <v>169</v>
      </c>
      <c r="B16" s="42" t="s">
        <v>170</v>
      </c>
    </row>
    <row r="17" spans="1:2" x14ac:dyDescent="0.35">
      <c r="A17" s="146"/>
      <c r="B17" s="43" t="s">
        <v>171</v>
      </c>
    </row>
    <row r="18" spans="1:2" ht="15" thickBot="1" x14ac:dyDescent="0.4">
      <c r="A18" s="147"/>
      <c r="B18" s="44" t="s">
        <v>168</v>
      </c>
    </row>
    <row r="19" spans="1:2" ht="25" x14ac:dyDescent="0.35">
      <c r="A19" s="145" t="s">
        <v>172</v>
      </c>
      <c r="B19" s="42" t="s">
        <v>173</v>
      </c>
    </row>
    <row r="20" spans="1:2" x14ac:dyDescent="0.35">
      <c r="A20" s="146"/>
      <c r="B20" s="43" t="s">
        <v>174</v>
      </c>
    </row>
    <row r="21" spans="1:2" ht="15" thickBot="1" x14ac:dyDescent="0.4">
      <c r="A21" s="147"/>
      <c r="B21" s="44" t="s">
        <v>168</v>
      </c>
    </row>
    <row r="22" spans="1:2" x14ac:dyDescent="0.35">
      <c r="A22" s="145" t="s">
        <v>175</v>
      </c>
      <c r="B22" s="42" t="s">
        <v>176</v>
      </c>
    </row>
    <row r="23" spans="1:2" x14ac:dyDescent="0.35">
      <c r="A23" s="146"/>
      <c r="B23" s="43" t="s">
        <v>96</v>
      </c>
    </row>
    <row r="24" spans="1:2" ht="15" thickBot="1" x14ac:dyDescent="0.4">
      <c r="A24" s="147"/>
      <c r="B24" s="44" t="s">
        <v>177</v>
      </c>
    </row>
  </sheetData>
  <mergeCells count="5">
    <mergeCell ref="A9:A12"/>
    <mergeCell ref="A13:A15"/>
    <mergeCell ref="A16:A18"/>
    <mergeCell ref="A19:A21"/>
    <mergeCell ref="A22:A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GrilleDECBAC</vt:lpstr>
      <vt:lpstr>Grille</vt:lpstr>
      <vt:lpstr>CoursGrille</vt:lpstr>
      <vt:lpstr>0000</vt:lpstr>
      <vt:lpstr>00Q1</vt:lpstr>
      <vt:lpstr>00Q2</vt:lpstr>
      <vt:lpstr>00Q3</vt:lpstr>
      <vt:lpstr>00Q4</vt:lpstr>
      <vt:lpstr>00Q5</vt:lpstr>
      <vt:lpstr>00Q6</vt:lpstr>
      <vt:lpstr>00Q7</vt:lpstr>
      <vt:lpstr>00Q8</vt:lpstr>
      <vt:lpstr>00SE</vt:lpstr>
      <vt:lpstr>00SF</vt:lpstr>
      <vt:lpstr>00SG</vt:lpstr>
      <vt:lpstr>00SH</vt:lpstr>
      <vt:lpstr>00SJ</vt:lpstr>
      <vt:lpstr>00SR</vt:lpstr>
      <vt:lpstr>00SS</vt:lpstr>
      <vt:lpstr>00ST</vt:lpstr>
      <vt:lpstr>00SY</vt:lpstr>
      <vt:lpstr>00SU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2017-10-10T18:59:07Z</dcterms:modified>
</cp:coreProperties>
</file>